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cqu_000\Documents\Football\"/>
    </mc:Choice>
  </mc:AlternateContent>
  <bookViews>
    <workbookView xWindow="0" yWindow="0" windowWidth="28800" windowHeight="12585" tabRatio="939" activeTab="1"/>
  </bookViews>
  <sheets>
    <sheet name="Equipes" sheetId="49" r:id="rId1"/>
    <sheet name="J01" sheetId="1" r:id="rId2"/>
    <sheet name="J02" sheetId="2" r:id="rId3"/>
    <sheet name="J03" sheetId="3" r:id="rId4"/>
    <sheet name="J04" sheetId="4" r:id="rId5"/>
    <sheet name="J05" sheetId="5" r:id="rId6"/>
    <sheet name="J06" sheetId="6" r:id="rId7"/>
    <sheet name="J07" sheetId="7" r:id="rId8"/>
    <sheet name="J08" sheetId="8" r:id="rId9"/>
    <sheet name="J09" sheetId="9" r:id="rId10"/>
    <sheet name="J10" sheetId="10" r:id="rId11"/>
    <sheet name="Statistiques" sheetId="48" r:id="rId12"/>
    <sheet name="Données" sheetId="47" r:id="rId13"/>
  </sheets>
  <definedNames>
    <definedName name="Clubs">Equipes!$A$2:$A$21</definedName>
    <definedName name="Engagés">'J01'!$GE$5:$GI$25</definedName>
    <definedName name="Equipes">'J01'!$GE$5:$GI$25</definedName>
    <definedName name="Leséquipes">'J01'!$GE$5:$GE$25</definedName>
    <definedName name="Saison">Données!$H$28:$H$78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O5" i="2" l="1"/>
  <c r="DT5" i="2"/>
  <c r="DU5" i="2"/>
  <c r="DV5" i="2"/>
  <c r="EA5" i="2"/>
  <c r="EB5" i="2"/>
  <c r="DO6" i="2"/>
  <c r="DT6" i="2"/>
  <c r="DU6" i="2"/>
  <c r="DV6" i="2"/>
  <c r="EA6" i="2"/>
  <c r="EB6" i="2"/>
  <c r="DO7" i="2"/>
  <c r="DT7" i="2"/>
  <c r="DU7" i="2"/>
  <c r="DV7" i="2"/>
  <c r="EA7" i="2"/>
  <c r="EB7" i="2"/>
  <c r="DO8" i="2"/>
  <c r="DT8" i="2"/>
  <c r="DU8" i="2"/>
  <c r="DV8" i="2"/>
  <c r="EA8" i="2"/>
  <c r="EB8" i="2"/>
  <c r="DO9" i="2"/>
  <c r="DT9" i="2"/>
  <c r="DU9" i="2"/>
  <c r="DV9" i="2"/>
  <c r="EA9" i="2"/>
  <c r="EB9" i="2"/>
  <c r="DO10" i="2"/>
  <c r="DT10" i="2"/>
  <c r="DU10" i="2"/>
  <c r="DV10" i="2"/>
  <c r="EA10" i="2"/>
  <c r="EB10" i="2"/>
  <c r="DN5" i="2"/>
  <c r="BW5" i="2"/>
  <c r="DN6" i="2"/>
  <c r="BW6" i="2"/>
  <c r="FS6" i="2"/>
  <c r="FX6" i="2"/>
  <c r="DN7" i="2"/>
  <c r="BW7" i="2"/>
  <c r="FS7" i="2"/>
  <c r="FX7" i="2"/>
  <c r="DN8" i="2"/>
  <c r="BW8" i="2"/>
  <c r="FS8" i="2"/>
  <c r="FX8" i="2"/>
  <c r="DN9" i="2"/>
  <c r="BW9" i="2"/>
  <c r="FS9" i="2"/>
  <c r="FX9" i="2"/>
  <c r="DN10" i="2"/>
  <c r="BW10" i="2"/>
  <c r="FS10" i="2"/>
  <c r="FX10" i="2"/>
  <c r="DO5" i="3"/>
  <c r="DT5" i="3"/>
  <c r="DU5" i="3"/>
  <c r="DV5" i="3"/>
  <c r="EA5" i="3"/>
  <c r="EB5" i="3"/>
  <c r="DO6" i="3"/>
  <c r="DT6" i="3"/>
  <c r="DU6" i="3"/>
  <c r="DV6" i="3"/>
  <c r="EA6" i="3"/>
  <c r="EB6" i="3"/>
  <c r="DO7" i="3"/>
  <c r="DT7" i="3"/>
  <c r="DU7" i="3"/>
  <c r="DV7" i="3"/>
  <c r="EA7" i="3"/>
  <c r="EB7" i="3"/>
  <c r="DO8" i="3"/>
  <c r="DT8" i="3"/>
  <c r="DU8" i="3"/>
  <c r="DV8" i="3"/>
  <c r="EA8" i="3"/>
  <c r="EB8" i="3"/>
  <c r="DO9" i="3"/>
  <c r="DT9" i="3"/>
  <c r="DU9" i="3"/>
  <c r="DV9" i="3"/>
  <c r="EA9" i="3"/>
  <c r="EB9" i="3"/>
  <c r="DO10" i="3"/>
  <c r="DT10" i="3"/>
  <c r="DU10" i="3"/>
  <c r="DV10" i="3"/>
  <c r="EA10" i="3"/>
  <c r="EB10" i="3"/>
  <c r="DN5" i="3"/>
  <c r="BW5" i="3"/>
  <c r="DN6" i="3"/>
  <c r="BW6" i="3"/>
  <c r="FS6" i="3"/>
  <c r="FX6" i="3"/>
  <c r="DN7" i="3"/>
  <c r="BW7" i="3"/>
  <c r="FS7" i="3"/>
  <c r="FX7" i="3"/>
  <c r="DN8" i="3"/>
  <c r="BW8" i="3"/>
  <c r="FS8" i="3"/>
  <c r="FX8" i="3"/>
  <c r="DN9" i="3"/>
  <c r="BW9" i="3"/>
  <c r="FS9" i="3"/>
  <c r="FX9" i="3"/>
  <c r="DN10" i="3"/>
  <c r="BW10" i="3"/>
  <c r="FS10" i="3"/>
  <c r="FX10" i="3"/>
  <c r="DO5" i="4"/>
  <c r="DT5" i="4"/>
  <c r="DU5" i="4"/>
  <c r="DV5" i="4"/>
  <c r="EA5" i="4"/>
  <c r="EB5" i="4"/>
  <c r="DO6" i="4"/>
  <c r="DT6" i="4"/>
  <c r="DU6" i="4"/>
  <c r="DV6" i="4"/>
  <c r="EA6" i="4"/>
  <c r="EB6" i="4"/>
  <c r="DO7" i="4"/>
  <c r="DT7" i="4"/>
  <c r="DU7" i="4"/>
  <c r="DV7" i="4"/>
  <c r="EA7" i="4"/>
  <c r="EB7" i="4"/>
  <c r="DO8" i="4"/>
  <c r="DT8" i="4"/>
  <c r="DU8" i="4"/>
  <c r="DV8" i="4"/>
  <c r="EA8" i="4"/>
  <c r="EB8" i="4"/>
  <c r="DO9" i="4"/>
  <c r="DT9" i="4"/>
  <c r="DU9" i="4"/>
  <c r="DV9" i="4"/>
  <c r="EA9" i="4"/>
  <c r="EB9" i="4"/>
  <c r="DO10" i="4"/>
  <c r="DT10" i="4"/>
  <c r="DU10" i="4"/>
  <c r="DV10" i="4"/>
  <c r="EA10" i="4"/>
  <c r="EB10" i="4"/>
  <c r="DN5" i="4"/>
  <c r="BW5" i="4"/>
  <c r="DN6" i="4"/>
  <c r="BW6" i="4"/>
  <c r="FS6" i="4"/>
  <c r="FX6" i="4"/>
  <c r="DN7" i="4"/>
  <c r="BW7" i="4"/>
  <c r="FS7" i="4"/>
  <c r="FX7" i="4"/>
  <c r="DN8" i="4"/>
  <c r="BW8" i="4"/>
  <c r="FS8" i="4"/>
  <c r="FX8" i="4"/>
  <c r="DN9" i="4"/>
  <c r="BW9" i="4"/>
  <c r="FS9" i="4"/>
  <c r="FX9" i="4"/>
  <c r="DN10" i="4"/>
  <c r="BW10" i="4"/>
  <c r="FS10" i="4"/>
  <c r="FX10" i="4"/>
  <c r="DO5" i="5"/>
  <c r="DT5" i="5"/>
  <c r="DU5" i="5"/>
  <c r="DV5" i="5"/>
  <c r="EA5" i="5"/>
  <c r="EB5" i="5"/>
  <c r="DO6" i="5"/>
  <c r="DT6" i="5"/>
  <c r="DU6" i="5"/>
  <c r="DV6" i="5"/>
  <c r="EA6" i="5"/>
  <c r="EB6" i="5"/>
  <c r="DO7" i="5"/>
  <c r="DT7" i="5"/>
  <c r="DU7" i="5"/>
  <c r="DV7" i="5"/>
  <c r="EA7" i="5"/>
  <c r="EB7" i="5"/>
  <c r="DO8" i="5"/>
  <c r="DT8" i="5"/>
  <c r="DU8" i="5"/>
  <c r="DV8" i="5"/>
  <c r="EA8" i="5"/>
  <c r="EB8" i="5"/>
  <c r="DO9" i="5"/>
  <c r="DT9" i="5"/>
  <c r="DU9" i="5"/>
  <c r="DV9" i="5"/>
  <c r="EA9" i="5"/>
  <c r="EB9" i="5"/>
  <c r="DO10" i="5"/>
  <c r="DT10" i="5"/>
  <c r="DU10" i="5"/>
  <c r="DV10" i="5"/>
  <c r="EA10" i="5"/>
  <c r="EB10" i="5"/>
  <c r="DN5" i="5"/>
  <c r="BW5" i="5"/>
  <c r="DN6" i="5"/>
  <c r="BW6" i="5"/>
  <c r="FS6" i="5"/>
  <c r="FX6" i="5"/>
  <c r="DN7" i="5"/>
  <c r="BW7" i="5"/>
  <c r="FS7" i="5"/>
  <c r="FX7" i="5"/>
  <c r="DN8" i="5"/>
  <c r="BW8" i="5"/>
  <c r="FS8" i="5"/>
  <c r="FX8" i="5"/>
  <c r="DN9" i="5"/>
  <c r="BW9" i="5"/>
  <c r="FS9" i="5"/>
  <c r="FX9" i="5"/>
  <c r="DN10" i="5"/>
  <c r="BW10" i="5"/>
  <c r="FS10" i="5"/>
  <c r="FX10" i="5"/>
  <c r="DO5" i="6"/>
  <c r="DT5" i="6"/>
  <c r="DU5" i="6"/>
  <c r="DV5" i="6"/>
  <c r="EA5" i="6"/>
  <c r="EB5" i="6"/>
  <c r="DO6" i="6"/>
  <c r="DT6" i="6"/>
  <c r="DU6" i="6"/>
  <c r="DV6" i="6"/>
  <c r="EA6" i="6"/>
  <c r="EB6" i="6"/>
  <c r="DO7" i="6"/>
  <c r="DT7" i="6"/>
  <c r="DU7" i="6"/>
  <c r="DV7" i="6"/>
  <c r="EA7" i="6"/>
  <c r="EB7" i="6"/>
  <c r="DO8" i="6"/>
  <c r="DT8" i="6"/>
  <c r="DU8" i="6"/>
  <c r="DV8" i="6"/>
  <c r="EA8" i="6"/>
  <c r="EB8" i="6"/>
  <c r="DO9" i="6"/>
  <c r="DT9" i="6"/>
  <c r="DU9" i="6"/>
  <c r="DV9" i="6"/>
  <c r="EA9" i="6"/>
  <c r="EB9" i="6"/>
  <c r="DO10" i="6"/>
  <c r="DT10" i="6"/>
  <c r="DU10" i="6"/>
  <c r="DV10" i="6"/>
  <c r="EA10" i="6"/>
  <c r="EB10" i="6"/>
  <c r="DN5" i="6"/>
  <c r="BW5" i="6"/>
  <c r="DN6" i="6"/>
  <c r="BW6" i="6"/>
  <c r="FS6" i="6"/>
  <c r="FX6" i="6"/>
  <c r="DN7" i="6"/>
  <c r="BW7" i="6"/>
  <c r="FS7" i="6"/>
  <c r="FX7" i="6"/>
  <c r="DN8" i="6"/>
  <c r="BW8" i="6"/>
  <c r="FS8" i="6"/>
  <c r="FX8" i="6"/>
  <c r="DN9" i="6"/>
  <c r="BW9" i="6"/>
  <c r="FS9" i="6"/>
  <c r="FX9" i="6"/>
  <c r="DN10" i="6"/>
  <c r="BW10" i="6"/>
  <c r="FS10" i="6"/>
  <c r="FX10" i="6"/>
  <c r="DO5" i="7"/>
  <c r="DT5" i="7"/>
  <c r="DU5" i="7"/>
  <c r="DV5" i="7"/>
  <c r="EA5" i="7"/>
  <c r="EB5" i="7"/>
  <c r="DO6" i="7"/>
  <c r="DT6" i="7"/>
  <c r="DU6" i="7"/>
  <c r="DV6" i="7"/>
  <c r="EA6" i="7"/>
  <c r="EB6" i="7"/>
  <c r="DO7" i="7"/>
  <c r="DT7" i="7"/>
  <c r="DU7" i="7"/>
  <c r="DV7" i="7"/>
  <c r="EA7" i="7"/>
  <c r="EB7" i="7"/>
  <c r="DO8" i="7"/>
  <c r="DT8" i="7"/>
  <c r="DU8" i="7"/>
  <c r="DV8" i="7"/>
  <c r="EA8" i="7"/>
  <c r="EB8" i="7"/>
  <c r="DO9" i="7"/>
  <c r="DT9" i="7"/>
  <c r="DU9" i="7"/>
  <c r="DV9" i="7"/>
  <c r="EA9" i="7"/>
  <c r="EB9" i="7"/>
  <c r="DO10" i="7"/>
  <c r="DT10" i="7"/>
  <c r="DU10" i="7"/>
  <c r="DV10" i="7"/>
  <c r="EA10" i="7"/>
  <c r="EB10" i="7"/>
  <c r="DN5" i="7"/>
  <c r="BW5" i="7"/>
  <c r="DN6" i="7"/>
  <c r="BW6" i="7"/>
  <c r="FS6" i="7"/>
  <c r="FX6" i="7"/>
  <c r="DN7" i="7"/>
  <c r="BW7" i="7"/>
  <c r="FS7" i="7"/>
  <c r="FX7" i="7"/>
  <c r="DN8" i="7"/>
  <c r="BW8" i="7"/>
  <c r="FS8" i="7"/>
  <c r="FX8" i="7"/>
  <c r="DN9" i="7"/>
  <c r="BW9" i="7"/>
  <c r="FS9" i="7"/>
  <c r="FX9" i="7"/>
  <c r="DN10" i="7"/>
  <c r="BW10" i="7"/>
  <c r="FS10" i="7"/>
  <c r="FX10" i="7"/>
  <c r="DO5" i="8"/>
  <c r="DT5" i="8"/>
  <c r="DU5" i="8"/>
  <c r="DV5" i="8"/>
  <c r="EA5" i="8"/>
  <c r="EB5" i="8"/>
  <c r="DO6" i="8"/>
  <c r="DT6" i="8"/>
  <c r="DU6" i="8"/>
  <c r="DV6" i="8"/>
  <c r="EA6" i="8"/>
  <c r="EB6" i="8"/>
  <c r="DO7" i="8"/>
  <c r="DT7" i="8"/>
  <c r="DU7" i="8"/>
  <c r="DV7" i="8"/>
  <c r="EA7" i="8"/>
  <c r="EB7" i="8"/>
  <c r="DO8" i="8"/>
  <c r="DT8" i="8"/>
  <c r="DU8" i="8"/>
  <c r="DV8" i="8"/>
  <c r="EA8" i="8"/>
  <c r="EB8" i="8"/>
  <c r="DO9" i="8"/>
  <c r="DT9" i="8"/>
  <c r="DU9" i="8"/>
  <c r="DV9" i="8"/>
  <c r="EA9" i="8"/>
  <c r="EB9" i="8"/>
  <c r="DO10" i="8"/>
  <c r="DT10" i="8"/>
  <c r="DU10" i="8"/>
  <c r="DV10" i="8"/>
  <c r="EA10" i="8"/>
  <c r="EB10" i="8"/>
  <c r="DN5" i="8"/>
  <c r="BW5" i="8"/>
  <c r="DN6" i="8"/>
  <c r="BW6" i="8"/>
  <c r="FS6" i="8"/>
  <c r="FX6" i="8"/>
  <c r="DN7" i="8"/>
  <c r="BW7" i="8"/>
  <c r="FS7" i="8"/>
  <c r="FX7" i="8"/>
  <c r="DN8" i="8"/>
  <c r="BW8" i="8"/>
  <c r="FS8" i="8"/>
  <c r="FX8" i="8"/>
  <c r="DN9" i="8"/>
  <c r="BW9" i="8"/>
  <c r="FS9" i="8"/>
  <c r="FX9" i="8"/>
  <c r="DN10" i="8"/>
  <c r="BW10" i="8"/>
  <c r="FS10" i="8"/>
  <c r="FX10" i="8"/>
  <c r="DO5" i="9"/>
  <c r="DT5" i="9"/>
  <c r="DU5" i="9"/>
  <c r="DV5" i="9"/>
  <c r="EA5" i="9"/>
  <c r="EB5" i="9"/>
  <c r="DO6" i="9"/>
  <c r="DT6" i="9"/>
  <c r="DU6" i="9"/>
  <c r="DV6" i="9"/>
  <c r="EA6" i="9"/>
  <c r="EB6" i="9"/>
  <c r="DO7" i="9"/>
  <c r="DT7" i="9"/>
  <c r="DU7" i="9"/>
  <c r="DV7" i="9"/>
  <c r="EA7" i="9"/>
  <c r="EB7" i="9"/>
  <c r="DO8" i="9"/>
  <c r="DT8" i="9"/>
  <c r="DU8" i="9"/>
  <c r="DV8" i="9"/>
  <c r="EA8" i="9"/>
  <c r="EB8" i="9"/>
  <c r="DO9" i="9"/>
  <c r="DT9" i="9"/>
  <c r="DU9" i="9"/>
  <c r="DV9" i="9"/>
  <c r="EA9" i="9"/>
  <c r="EB9" i="9"/>
  <c r="DO10" i="9"/>
  <c r="DT10" i="9"/>
  <c r="DU10" i="9"/>
  <c r="DV10" i="9"/>
  <c r="EA10" i="9"/>
  <c r="EB10" i="9"/>
  <c r="DN5" i="9"/>
  <c r="BW5" i="9"/>
  <c r="DN6" i="9"/>
  <c r="BW6" i="9"/>
  <c r="FS6" i="9"/>
  <c r="FX6" i="9"/>
  <c r="DN7" i="9"/>
  <c r="BW7" i="9"/>
  <c r="FS7" i="9"/>
  <c r="FX7" i="9"/>
  <c r="DN8" i="9"/>
  <c r="BW8" i="9"/>
  <c r="FS8" i="9"/>
  <c r="FX8" i="9"/>
  <c r="DN9" i="9"/>
  <c r="BW9" i="9"/>
  <c r="FS9" i="9"/>
  <c r="FX9" i="9"/>
  <c r="DN10" i="9"/>
  <c r="BW10" i="9"/>
  <c r="FS10" i="9"/>
  <c r="FX10" i="9"/>
  <c r="DO5" i="10"/>
  <c r="DT5" i="10"/>
  <c r="DU5" i="10"/>
  <c r="DV5" i="10"/>
  <c r="EA5" i="10"/>
  <c r="EB5" i="10"/>
  <c r="DO6" i="10"/>
  <c r="DT6" i="10"/>
  <c r="DU6" i="10"/>
  <c r="DV6" i="10"/>
  <c r="EA6" i="10"/>
  <c r="EB6" i="10"/>
  <c r="DO7" i="10"/>
  <c r="DT7" i="10"/>
  <c r="DU7" i="10"/>
  <c r="DV7" i="10"/>
  <c r="EA7" i="10"/>
  <c r="EB7" i="10"/>
  <c r="DO8" i="10"/>
  <c r="DT8" i="10"/>
  <c r="DU8" i="10"/>
  <c r="DV8" i="10"/>
  <c r="EA8" i="10"/>
  <c r="EB8" i="10"/>
  <c r="DO9" i="10"/>
  <c r="DT9" i="10"/>
  <c r="DU9" i="10"/>
  <c r="DV9" i="10"/>
  <c r="EA9" i="10"/>
  <c r="EB9" i="10"/>
  <c r="DO10" i="10"/>
  <c r="DT10" i="10"/>
  <c r="DU10" i="10"/>
  <c r="DV10" i="10"/>
  <c r="EA10" i="10"/>
  <c r="EB10" i="10"/>
  <c r="DN5" i="10"/>
  <c r="BW5" i="10"/>
  <c r="DN6" i="10"/>
  <c r="BW6" i="10"/>
  <c r="FS6" i="10"/>
  <c r="FX6" i="10"/>
  <c r="DN7" i="10"/>
  <c r="BW7" i="10"/>
  <c r="FS7" i="10"/>
  <c r="FX7" i="10"/>
  <c r="DN8" i="10"/>
  <c r="BW8" i="10"/>
  <c r="FS8" i="10"/>
  <c r="FX8" i="10"/>
  <c r="DN9" i="10"/>
  <c r="BW9" i="10"/>
  <c r="FS9" i="10"/>
  <c r="FX9" i="10"/>
  <c r="DN10" i="10"/>
  <c r="BW10" i="10"/>
  <c r="FS10" i="10"/>
  <c r="FX10" i="10"/>
  <c r="FX6" i="1"/>
  <c r="FX7" i="1"/>
  <c r="FX8" i="1"/>
  <c r="FX9" i="1"/>
  <c r="FX10" i="1"/>
  <c r="FS5" i="2"/>
  <c r="FX5" i="2"/>
  <c r="FS5" i="3"/>
  <c r="FX5" i="3"/>
  <c r="FS5" i="4"/>
  <c r="FX5" i="4"/>
  <c r="FS5" i="5"/>
  <c r="FX5" i="5"/>
  <c r="FS5" i="6"/>
  <c r="FX5" i="6"/>
  <c r="FS5" i="7"/>
  <c r="FX5" i="7"/>
  <c r="FS5" i="8"/>
  <c r="FX5" i="8"/>
  <c r="FS5" i="9"/>
  <c r="FX5" i="9"/>
  <c r="FS5" i="10"/>
  <c r="FX5" i="10"/>
  <c r="FX5" i="1"/>
  <c r="BU10" i="48"/>
  <c r="BT10" i="48"/>
  <c r="BS10" i="48"/>
  <c r="BQ10" i="48"/>
  <c r="BP10" i="48"/>
  <c r="AI13" i="2"/>
  <c r="AI13" i="3"/>
  <c r="AI13" i="4"/>
  <c r="AI13" i="5"/>
  <c r="AI13" i="6"/>
  <c r="AI13" i="7"/>
  <c r="AI13" i="8"/>
  <c r="AI13" i="9"/>
  <c r="AI13" i="10"/>
  <c r="AI13" i="1"/>
  <c r="B3" i="48"/>
  <c r="AT3" i="48"/>
  <c r="B4" i="48"/>
  <c r="X14" i="48"/>
  <c r="B5" i="48"/>
  <c r="X5" i="48"/>
  <c r="B6" i="48"/>
  <c r="B16" i="48"/>
  <c r="B7" i="48"/>
  <c r="AT7" i="48"/>
  <c r="B2" i="48"/>
  <c r="X12" i="48"/>
  <c r="B17" i="48"/>
  <c r="X7" i="48"/>
  <c r="X17" i="48"/>
  <c r="B15" i="48"/>
  <c r="B14" i="48"/>
  <c r="X4" i="48"/>
  <c r="X3" i="48"/>
  <c r="B13" i="48"/>
  <c r="X13" i="48"/>
  <c r="AT6" i="48"/>
  <c r="X16" i="48"/>
  <c r="X6" i="48"/>
  <c r="X15" i="48"/>
  <c r="AT4" i="48"/>
  <c r="AT5" i="48"/>
  <c r="B12" i="48"/>
  <c r="AT2" i="48"/>
  <c r="X2" i="48"/>
  <c r="I1" i="10"/>
  <c r="I1" i="9"/>
  <c r="I1" i="8"/>
  <c r="I1" i="7"/>
  <c r="I1" i="6"/>
  <c r="I1" i="5"/>
  <c r="I1" i="4"/>
  <c r="I1" i="3"/>
  <c r="I1" i="2"/>
  <c r="A1" i="10"/>
  <c r="A1" i="9"/>
  <c r="A1" i="8"/>
  <c r="A1" i="7"/>
  <c r="A1" i="6"/>
  <c r="A1" i="5"/>
  <c r="A1" i="4"/>
  <c r="A1" i="3"/>
  <c r="A1" i="2"/>
  <c r="BX6" i="2"/>
  <c r="BX7" i="2"/>
  <c r="BX8" i="2"/>
  <c r="BX9" i="2"/>
  <c r="BX10" i="2"/>
  <c r="BX6" i="3"/>
  <c r="BX7" i="3"/>
  <c r="BX8" i="3"/>
  <c r="BX9" i="3"/>
  <c r="BX10" i="3"/>
  <c r="BX6" i="4"/>
  <c r="BX7" i="4"/>
  <c r="BX8" i="4"/>
  <c r="BX9" i="4"/>
  <c r="BX10" i="4"/>
  <c r="BX6" i="5"/>
  <c r="BX7" i="5"/>
  <c r="BX8" i="5"/>
  <c r="BX9" i="5"/>
  <c r="BX10" i="5"/>
  <c r="BX6" i="6"/>
  <c r="BX7" i="6"/>
  <c r="BX8" i="6"/>
  <c r="BX9" i="6"/>
  <c r="BX10" i="6"/>
  <c r="BX6" i="7"/>
  <c r="BX7" i="7"/>
  <c r="BX8" i="7"/>
  <c r="BX9" i="7"/>
  <c r="BX10" i="7"/>
  <c r="BX6" i="8"/>
  <c r="BX7" i="8"/>
  <c r="BX8" i="8"/>
  <c r="BX9" i="8"/>
  <c r="BX10" i="8"/>
  <c r="BX6" i="9"/>
  <c r="BX7" i="9"/>
  <c r="BX8" i="9"/>
  <c r="BX9" i="9"/>
  <c r="BX10" i="9"/>
  <c r="BX6" i="10"/>
  <c r="BX7" i="10"/>
  <c r="BX8" i="10"/>
  <c r="BX9" i="10"/>
  <c r="BX10" i="10"/>
  <c r="BX6" i="1"/>
  <c r="BX7" i="1"/>
  <c r="BX8" i="1"/>
  <c r="BX9" i="1"/>
  <c r="BX10" i="1"/>
  <c r="BX5" i="2"/>
  <c r="BX5" i="3"/>
  <c r="BX5" i="4"/>
  <c r="BX5" i="5"/>
  <c r="BX5" i="6"/>
  <c r="BX5" i="7"/>
  <c r="BX5" i="8"/>
  <c r="BX5" i="9"/>
  <c r="BX5" i="10"/>
  <c r="BX5" i="1"/>
  <c r="H29" i="47"/>
  <c r="H30" i="47"/>
  <c r="H31" i="47"/>
  <c r="H32" i="47"/>
  <c r="H33" i="47"/>
  <c r="H34" i="47"/>
  <c r="H35" i="47"/>
  <c r="H36" i="47"/>
  <c r="H37" i="47"/>
  <c r="H38" i="47"/>
  <c r="H39" i="47"/>
  <c r="H40" i="47"/>
  <c r="H41" i="47"/>
  <c r="H42" i="47"/>
  <c r="H43" i="47"/>
  <c r="H44" i="47"/>
  <c r="H45" i="47"/>
  <c r="H46" i="47"/>
  <c r="H47" i="47"/>
  <c r="H48" i="47"/>
  <c r="H49" i="47"/>
  <c r="H50" i="47"/>
  <c r="H51" i="47"/>
  <c r="H52" i="47"/>
  <c r="H53" i="47"/>
  <c r="H54" i="47"/>
  <c r="H55" i="47"/>
  <c r="H56" i="47"/>
  <c r="H57" i="47"/>
  <c r="H58" i="47"/>
  <c r="H59" i="47"/>
  <c r="H60" i="47"/>
  <c r="H61" i="47"/>
  <c r="H62" i="47"/>
  <c r="H63" i="47"/>
  <c r="H64" i="47"/>
  <c r="H65" i="47"/>
  <c r="H66" i="47"/>
  <c r="H67" i="47"/>
  <c r="H68" i="47"/>
  <c r="H69" i="47"/>
  <c r="H70" i="47"/>
  <c r="H71" i="47"/>
  <c r="H72" i="47"/>
  <c r="H73" i="47"/>
  <c r="H74" i="47"/>
  <c r="H75" i="47"/>
  <c r="H76" i="47"/>
  <c r="H77" i="47"/>
  <c r="H78" i="47"/>
  <c r="H28" i="47"/>
  <c r="AI15" i="1"/>
  <c r="ET6" i="2"/>
  <c r="ET7" i="2"/>
  <c r="ET6" i="3"/>
  <c r="ET7" i="3"/>
  <c r="ET6" i="4"/>
  <c r="ET7" i="4"/>
  <c r="ET6" i="5"/>
  <c r="ET7" i="5"/>
  <c r="ET6" i="6"/>
  <c r="ET7" i="6"/>
  <c r="ET6" i="7"/>
  <c r="ET7" i="7"/>
  <c r="ET6" i="8"/>
  <c r="ET7" i="8"/>
  <c r="ET6" i="9"/>
  <c r="ET7" i="9"/>
  <c r="ET6" i="10"/>
  <c r="ET7" i="10"/>
  <c r="ET6" i="1"/>
  <c r="ET7" i="1"/>
  <c r="ET5" i="2"/>
  <c r="ET5" i="3"/>
  <c r="ET5" i="4"/>
  <c r="ET5" i="5"/>
  <c r="ET5" i="6"/>
  <c r="ET5" i="7"/>
  <c r="ET5" i="8"/>
  <c r="ET5" i="9"/>
  <c r="ET5" i="10"/>
  <c r="ET5" i="1"/>
  <c r="ES6" i="2"/>
  <c r="ES7" i="2"/>
  <c r="ES6" i="3"/>
  <c r="ES7" i="3"/>
  <c r="ES6" i="4"/>
  <c r="ES7" i="4"/>
  <c r="ES6" i="5"/>
  <c r="ES7" i="5"/>
  <c r="ES6" i="6"/>
  <c r="ES7" i="6"/>
  <c r="ES6" i="7"/>
  <c r="ES7" i="7"/>
  <c r="ES6" i="8"/>
  <c r="ES7" i="8"/>
  <c r="ES6" i="9"/>
  <c r="ES7" i="9"/>
  <c r="ES6" i="10"/>
  <c r="ES7" i="10"/>
  <c r="ES6" i="1"/>
  <c r="ES7" i="1"/>
  <c r="ES5" i="2"/>
  <c r="ES5" i="3"/>
  <c r="ES5" i="4"/>
  <c r="ES5" i="5"/>
  <c r="ES5" i="6"/>
  <c r="ES5" i="7"/>
  <c r="ES5" i="8"/>
  <c r="ES5" i="9"/>
  <c r="ES5" i="10"/>
  <c r="ES5" i="1"/>
  <c r="ER6" i="2"/>
  <c r="ER7" i="2"/>
  <c r="ER6" i="3"/>
  <c r="ER7" i="3"/>
  <c r="ER6" i="4"/>
  <c r="ER7" i="4"/>
  <c r="ER6" i="5"/>
  <c r="ER7" i="5"/>
  <c r="ER6" i="6"/>
  <c r="ER7" i="6"/>
  <c r="ER6" i="7"/>
  <c r="ER7" i="7"/>
  <c r="ER6" i="8"/>
  <c r="ER7" i="8"/>
  <c r="ER6" i="9"/>
  <c r="ER7" i="9"/>
  <c r="ER6" i="10"/>
  <c r="ER7" i="10"/>
  <c r="ER6" i="1"/>
  <c r="ER7" i="1"/>
  <c r="ER5" i="2"/>
  <c r="ER5" i="3"/>
  <c r="ER5" i="4"/>
  <c r="ER5" i="5"/>
  <c r="ER5" i="6"/>
  <c r="ER5" i="7"/>
  <c r="ER5" i="8"/>
  <c r="ER5" i="9"/>
  <c r="ER5" i="10"/>
  <c r="ER5" i="1"/>
  <c r="EQ6" i="2"/>
  <c r="EQ7" i="2"/>
  <c r="EQ6" i="3"/>
  <c r="EQ7" i="3"/>
  <c r="EQ6" i="4"/>
  <c r="EQ7" i="4"/>
  <c r="EQ6" i="5"/>
  <c r="EQ7" i="5"/>
  <c r="EQ6" i="6"/>
  <c r="EQ7" i="6"/>
  <c r="EQ6" i="7"/>
  <c r="EQ7" i="7"/>
  <c r="EQ6" i="8"/>
  <c r="EQ7" i="8"/>
  <c r="EQ6" i="9"/>
  <c r="EQ7" i="9"/>
  <c r="EQ6" i="10"/>
  <c r="EQ7" i="10"/>
  <c r="EQ6" i="1"/>
  <c r="EQ7" i="1"/>
  <c r="EQ5" i="2"/>
  <c r="EQ5" i="3"/>
  <c r="EQ5" i="4"/>
  <c r="EQ5" i="5"/>
  <c r="EQ5" i="6"/>
  <c r="EQ5" i="7"/>
  <c r="EQ5" i="8"/>
  <c r="EQ5" i="9"/>
  <c r="EQ5" i="10"/>
  <c r="EQ5" i="1"/>
  <c r="EP6" i="2"/>
  <c r="EP7" i="2"/>
  <c r="EP6" i="3"/>
  <c r="EP7" i="3"/>
  <c r="EP6" i="4"/>
  <c r="EP7" i="4"/>
  <c r="EP6" i="5"/>
  <c r="EP7" i="5"/>
  <c r="EP6" i="6"/>
  <c r="EP7" i="6"/>
  <c r="EP6" i="7"/>
  <c r="EP7" i="7"/>
  <c r="EP6" i="8"/>
  <c r="EP7" i="8"/>
  <c r="EP6" i="9"/>
  <c r="EP7" i="9"/>
  <c r="EP6" i="10"/>
  <c r="EP7" i="10"/>
  <c r="EP6" i="1"/>
  <c r="EP7" i="1"/>
  <c r="EP5" i="2"/>
  <c r="EP5" i="3"/>
  <c r="EP5" i="4"/>
  <c r="EP5" i="5"/>
  <c r="EP5" i="6"/>
  <c r="EP5" i="7"/>
  <c r="EP5" i="8"/>
  <c r="EP5" i="9"/>
  <c r="EP5" i="10"/>
  <c r="EP5" i="1"/>
  <c r="EO6" i="2"/>
  <c r="EO7" i="2"/>
  <c r="EO6" i="3"/>
  <c r="EO7" i="3"/>
  <c r="EO6" i="4"/>
  <c r="EO7" i="4"/>
  <c r="EO6" i="5"/>
  <c r="EO7" i="5"/>
  <c r="EO6" i="6"/>
  <c r="EO7" i="6"/>
  <c r="EO6" i="7"/>
  <c r="EO7" i="7"/>
  <c r="EO6" i="8"/>
  <c r="EO7" i="8"/>
  <c r="EO6" i="9"/>
  <c r="EO7" i="9"/>
  <c r="EO6" i="10"/>
  <c r="EO7" i="10"/>
  <c r="EO6" i="1"/>
  <c r="EO7" i="1"/>
  <c r="EO5" i="2"/>
  <c r="EO5" i="3"/>
  <c r="EO5" i="4"/>
  <c r="EO5" i="5"/>
  <c r="EO5" i="6"/>
  <c r="EO5" i="7"/>
  <c r="EO5" i="8"/>
  <c r="EO5" i="9"/>
  <c r="EO5" i="10"/>
  <c r="EO5" i="1"/>
  <c r="EN6" i="2"/>
  <c r="EN7" i="2"/>
  <c r="EN6" i="3"/>
  <c r="EN7" i="3"/>
  <c r="EN6" i="4"/>
  <c r="EN7" i="4"/>
  <c r="EN6" i="5"/>
  <c r="EN7" i="5"/>
  <c r="EN6" i="6"/>
  <c r="EN7" i="6"/>
  <c r="EN6" i="7"/>
  <c r="EN7" i="7"/>
  <c r="EN6" i="8"/>
  <c r="EN7" i="8"/>
  <c r="EN6" i="9"/>
  <c r="EN7" i="9"/>
  <c r="EN6" i="10"/>
  <c r="EN7" i="10"/>
  <c r="EN6" i="1"/>
  <c r="EN7" i="1"/>
  <c r="EN5" i="2"/>
  <c r="EN5" i="3"/>
  <c r="EN5" i="4"/>
  <c r="EN5" i="5"/>
  <c r="EN5" i="6"/>
  <c r="EN5" i="7"/>
  <c r="EN5" i="8"/>
  <c r="EN5" i="9"/>
  <c r="EN5" i="10"/>
  <c r="EN5" i="1"/>
  <c r="EM6" i="2"/>
  <c r="EM7" i="2"/>
  <c r="EM6" i="3"/>
  <c r="EM7" i="3"/>
  <c r="EM6" i="4"/>
  <c r="EM7" i="4"/>
  <c r="EM6" i="5"/>
  <c r="EM7" i="5"/>
  <c r="EM6" i="6"/>
  <c r="EM7" i="6"/>
  <c r="EM6" i="7"/>
  <c r="EM7" i="7"/>
  <c r="EM6" i="8"/>
  <c r="EM7" i="8"/>
  <c r="EM6" i="9"/>
  <c r="EM7" i="9"/>
  <c r="EM6" i="10"/>
  <c r="EM7" i="10"/>
  <c r="EM6" i="1"/>
  <c r="EM7" i="1"/>
  <c r="EM5" i="2"/>
  <c r="EM5" i="3"/>
  <c r="EM5" i="4"/>
  <c r="EM5" i="5"/>
  <c r="EM5" i="6"/>
  <c r="EM5" i="7"/>
  <c r="EM5" i="8"/>
  <c r="EM5" i="9"/>
  <c r="EM5" i="10"/>
  <c r="EM5" i="1"/>
  <c r="EL6" i="2"/>
  <c r="EL7" i="2"/>
  <c r="EL6" i="3"/>
  <c r="EL7" i="3"/>
  <c r="EL6" i="4"/>
  <c r="EL7" i="4"/>
  <c r="EL6" i="5"/>
  <c r="EL7" i="5"/>
  <c r="EL6" i="6"/>
  <c r="EL7" i="6"/>
  <c r="EL6" i="7"/>
  <c r="EL7" i="7"/>
  <c r="EL6" i="8"/>
  <c r="EL7" i="8"/>
  <c r="EL6" i="9"/>
  <c r="EL7" i="9"/>
  <c r="EL6" i="10"/>
  <c r="EL7" i="10"/>
  <c r="EL6" i="1"/>
  <c r="EL7" i="1"/>
  <c r="EL5" i="2"/>
  <c r="EL5" i="3"/>
  <c r="EL5" i="4"/>
  <c r="EL5" i="5"/>
  <c r="EL5" i="6"/>
  <c r="EL5" i="7"/>
  <c r="EL5" i="8"/>
  <c r="EL5" i="9"/>
  <c r="EL5" i="10"/>
  <c r="EL5" i="1"/>
  <c r="EK6" i="2"/>
  <c r="EK7" i="2"/>
  <c r="EK6" i="3"/>
  <c r="EK7" i="3"/>
  <c r="EK6" i="4"/>
  <c r="EK7" i="4"/>
  <c r="EK6" i="5"/>
  <c r="EK7" i="5"/>
  <c r="EK6" i="6"/>
  <c r="EK7" i="6"/>
  <c r="EK6" i="7"/>
  <c r="EK7" i="7"/>
  <c r="EK6" i="8"/>
  <c r="EK7" i="8"/>
  <c r="EK6" i="9"/>
  <c r="EK7" i="9"/>
  <c r="EK6" i="10"/>
  <c r="EK7" i="10"/>
  <c r="EK6" i="1"/>
  <c r="EK7" i="1"/>
  <c r="EK5" i="2"/>
  <c r="EK5" i="3"/>
  <c r="EK5" i="4"/>
  <c r="EK5" i="5"/>
  <c r="EK5" i="6"/>
  <c r="EK5" i="7"/>
  <c r="EK5" i="8"/>
  <c r="EK5" i="9"/>
  <c r="EK5" i="10"/>
  <c r="EK5" i="1"/>
  <c r="EJ6" i="2"/>
  <c r="EJ7" i="2"/>
  <c r="EJ6" i="3"/>
  <c r="EJ7" i="3"/>
  <c r="EJ6" i="4"/>
  <c r="EJ7" i="4"/>
  <c r="EJ6" i="5"/>
  <c r="EJ7" i="5"/>
  <c r="EJ6" i="6"/>
  <c r="EJ7" i="6"/>
  <c r="EJ6" i="7"/>
  <c r="EJ7" i="7"/>
  <c r="EJ6" i="8"/>
  <c r="EJ7" i="8"/>
  <c r="EJ6" i="9"/>
  <c r="EJ7" i="9"/>
  <c r="EJ6" i="10"/>
  <c r="EJ7" i="10"/>
  <c r="EJ6" i="1"/>
  <c r="EJ7" i="1"/>
  <c r="EJ5" i="2"/>
  <c r="EJ5" i="3"/>
  <c r="EJ5" i="4"/>
  <c r="EJ5" i="5"/>
  <c r="EJ5" i="6"/>
  <c r="EJ5" i="7"/>
  <c r="EJ5" i="8"/>
  <c r="EJ5" i="9"/>
  <c r="EJ5" i="10"/>
  <c r="EJ5" i="1"/>
  <c r="EI6" i="2"/>
  <c r="EI7" i="2"/>
  <c r="EI6" i="3"/>
  <c r="EI7" i="3"/>
  <c r="EI6" i="4"/>
  <c r="EI7" i="4"/>
  <c r="EI6" i="5"/>
  <c r="EI7" i="5"/>
  <c r="EI6" i="6"/>
  <c r="EI7" i="6"/>
  <c r="EI6" i="7"/>
  <c r="EI7" i="7"/>
  <c r="EI6" i="8"/>
  <c r="EI7" i="8"/>
  <c r="EI6" i="9"/>
  <c r="EI7" i="9"/>
  <c r="EI6" i="10"/>
  <c r="EI7" i="10"/>
  <c r="EI6" i="1"/>
  <c r="EI7" i="1"/>
  <c r="EI5" i="2"/>
  <c r="EI5" i="3"/>
  <c r="EI5" i="4"/>
  <c r="EI5" i="5"/>
  <c r="EI5" i="6"/>
  <c r="EI5" i="7"/>
  <c r="EI5" i="8"/>
  <c r="EI5" i="9"/>
  <c r="EI5" i="10"/>
  <c r="EI5" i="1"/>
  <c r="EF6" i="2"/>
  <c r="EF7" i="2"/>
  <c r="EF6" i="3"/>
  <c r="EF7" i="3"/>
  <c r="EF6" i="4"/>
  <c r="EF7" i="4"/>
  <c r="EF6" i="5"/>
  <c r="EF7" i="5"/>
  <c r="EF6" i="6"/>
  <c r="EF7" i="6"/>
  <c r="EF6" i="7"/>
  <c r="EF7" i="7"/>
  <c r="EF6" i="8"/>
  <c r="EF7" i="8"/>
  <c r="EF6" i="9"/>
  <c r="EF7" i="9"/>
  <c r="EF6" i="10"/>
  <c r="EF7" i="10"/>
  <c r="EF6" i="1"/>
  <c r="EF7" i="1"/>
  <c r="EF5" i="2"/>
  <c r="EF5" i="3"/>
  <c r="EF5" i="4"/>
  <c r="EF5" i="5"/>
  <c r="EF5" i="6"/>
  <c r="EF5" i="7"/>
  <c r="EF5" i="8"/>
  <c r="EF5" i="9"/>
  <c r="EF5" i="10"/>
  <c r="EF5" i="1"/>
  <c r="EE6" i="2"/>
  <c r="EE7" i="2"/>
  <c r="EE6" i="3"/>
  <c r="EE7" i="3"/>
  <c r="EE6" i="4"/>
  <c r="EE7" i="4"/>
  <c r="EE6" i="5"/>
  <c r="EE7" i="5"/>
  <c r="EE6" i="6"/>
  <c r="EE7" i="6"/>
  <c r="EE6" i="7"/>
  <c r="EE7" i="7"/>
  <c r="EE6" i="8"/>
  <c r="EE7" i="8"/>
  <c r="EE6" i="9"/>
  <c r="EE7" i="9"/>
  <c r="EE6" i="10"/>
  <c r="EE7" i="10"/>
  <c r="EE6" i="1"/>
  <c r="EE7" i="1"/>
  <c r="EE5" i="2"/>
  <c r="EE5" i="3"/>
  <c r="EE5" i="4"/>
  <c r="EE5" i="5"/>
  <c r="EE5" i="6"/>
  <c r="EE5" i="7"/>
  <c r="EE5" i="8"/>
  <c r="EE5" i="9"/>
  <c r="EE5" i="10"/>
  <c r="EE5" i="1"/>
  <c r="ED6" i="2"/>
  <c r="ED7" i="2"/>
  <c r="ED6" i="3"/>
  <c r="ED7" i="3"/>
  <c r="ED6" i="4"/>
  <c r="ED7" i="4"/>
  <c r="ED6" i="5"/>
  <c r="ED7" i="5"/>
  <c r="ED6" i="6"/>
  <c r="ED7" i="6"/>
  <c r="ED6" i="7"/>
  <c r="ED7" i="7"/>
  <c r="ED6" i="8"/>
  <c r="ED7" i="8"/>
  <c r="ED6" i="9"/>
  <c r="ED7" i="9"/>
  <c r="ED6" i="10"/>
  <c r="ED7" i="10"/>
  <c r="ED6" i="1"/>
  <c r="ED7" i="1"/>
  <c r="ED5" i="2"/>
  <c r="ED5" i="3"/>
  <c r="ED5" i="4"/>
  <c r="ED5" i="5"/>
  <c r="ED5" i="6"/>
  <c r="ED5" i="7"/>
  <c r="ED5" i="8"/>
  <c r="ED5" i="9"/>
  <c r="ED5" i="10"/>
  <c r="ED5" i="1"/>
  <c r="EC6" i="2"/>
  <c r="EC7" i="2"/>
  <c r="EC6" i="3"/>
  <c r="EC7" i="3"/>
  <c r="EC6" i="4"/>
  <c r="EC7" i="4"/>
  <c r="EG7" i="4"/>
  <c r="EC6" i="5"/>
  <c r="EC7" i="5"/>
  <c r="EC6" i="6"/>
  <c r="EC7" i="6"/>
  <c r="EC6" i="7"/>
  <c r="EC7" i="7"/>
  <c r="EC6" i="8"/>
  <c r="EC7" i="8"/>
  <c r="EC6" i="9"/>
  <c r="EC7" i="9"/>
  <c r="EC6" i="10"/>
  <c r="EC7" i="10"/>
  <c r="EC6" i="1"/>
  <c r="EC7" i="1"/>
  <c r="EC5" i="2"/>
  <c r="EC5" i="3"/>
  <c r="EC5" i="4"/>
  <c r="EC5" i="5"/>
  <c r="EC5" i="6"/>
  <c r="EC5" i="7"/>
  <c r="EC5" i="8"/>
  <c r="EC5" i="9"/>
  <c r="EC5" i="10"/>
  <c r="EC5" i="1"/>
  <c r="GE6" i="2"/>
  <c r="GE7" i="2"/>
  <c r="GE8" i="2"/>
  <c r="GE9" i="2"/>
  <c r="GE10" i="2"/>
  <c r="GE6" i="3"/>
  <c r="GE7" i="3"/>
  <c r="GE8" i="3"/>
  <c r="GE9" i="3"/>
  <c r="GE10" i="3"/>
  <c r="GE6" i="4"/>
  <c r="GE7" i="4"/>
  <c r="GE8" i="4"/>
  <c r="GE9" i="4"/>
  <c r="GE10" i="4"/>
  <c r="GE6" i="5"/>
  <c r="GE7" i="5"/>
  <c r="GE8" i="5"/>
  <c r="GE9" i="5"/>
  <c r="GE10" i="5"/>
  <c r="GE6" i="6"/>
  <c r="GE7" i="6"/>
  <c r="GE8" i="6"/>
  <c r="GE9" i="6"/>
  <c r="GE10" i="6"/>
  <c r="GE6" i="7"/>
  <c r="GE7" i="7"/>
  <c r="GE8" i="7"/>
  <c r="GE9" i="7"/>
  <c r="GE10" i="7"/>
  <c r="GE6" i="8"/>
  <c r="GE7" i="8"/>
  <c r="GE8" i="8"/>
  <c r="GE9" i="8"/>
  <c r="GE10" i="8"/>
  <c r="GE6" i="9"/>
  <c r="GE7" i="9"/>
  <c r="GE8" i="9"/>
  <c r="GE9" i="9"/>
  <c r="GE10" i="9"/>
  <c r="GE6" i="10"/>
  <c r="GE7" i="10"/>
  <c r="GE8" i="10"/>
  <c r="GE9" i="10"/>
  <c r="GE10" i="10"/>
  <c r="GE6" i="1"/>
  <c r="GE7" i="1"/>
  <c r="GE8" i="1"/>
  <c r="GE9" i="1"/>
  <c r="GE10" i="1"/>
  <c r="GE5" i="2"/>
  <c r="GE5" i="3"/>
  <c r="GE5" i="4"/>
  <c r="GE5" i="5"/>
  <c r="GE5" i="6"/>
  <c r="GE5" i="7"/>
  <c r="GE5" i="8"/>
  <c r="GE5" i="9"/>
  <c r="GE5" i="10"/>
  <c r="GE5" i="1"/>
  <c r="FB6" i="2"/>
  <c r="FB7" i="2"/>
  <c r="FB8" i="2"/>
  <c r="FB9" i="2"/>
  <c r="FB10" i="2"/>
  <c r="FB6" i="3"/>
  <c r="FB7" i="3"/>
  <c r="FB8" i="3"/>
  <c r="FB9" i="3"/>
  <c r="FB10" i="3"/>
  <c r="FB6" i="4"/>
  <c r="FB7" i="4"/>
  <c r="FB8" i="4"/>
  <c r="FB9" i="4"/>
  <c r="FB10" i="4"/>
  <c r="FB6" i="5"/>
  <c r="FB7" i="5"/>
  <c r="FB8" i="5"/>
  <c r="FB9" i="5"/>
  <c r="FB10" i="5"/>
  <c r="FB6" i="6"/>
  <c r="FB7" i="6"/>
  <c r="FB8" i="6"/>
  <c r="FB9" i="6"/>
  <c r="FB10" i="6"/>
  <c r="FB6" i="7"/>
  <c r="FB7" i="7"/>
  <c r="FB8" i="7"/>
  <c r="FB9" i="7"/>
  <c r="FB10" i="7"/>
  <c r="FB6" i="8"/>
  <c r="FB7" i="8"/>
  <c r="FB8" i="8"/>
  <c r="FB9" i="8"/>
  <c r="FB10" i="8"/>
  <c r="FB6" i="9"/>
  <c r="FB7" i="9"/>
  <c r="FB8" i="9"/>
  <c r="FB9" i="9"/>
  <c r="FB10" i="9"/>
  <c r="FB6" i="10"/>
  <c r="FB7" i="10"/>
  <c r="FB8" i="10"/>
  <c r="FB9" i="10"/>
  <c r="FB10" i="10"/>
  <c r="FB6" i="1"/>
  <c r="FB7" i="1"/>
  <c r="FB8" i="1"/>
  <c r="FB9" i="1"/>
  <c r="FB10" i="1"/>
  <c r="FB5" i="2"/>
  <c r="FB5" i="3"/>
  <c r="FB5" i="4"/>
  <c r="FB5" i="5"/>
  <c r="FB5" i="6"/>
  <c r="FB5" i="7"/>
  <c r="FB5" i="8"/>
  <c r="FB5" i="9"/>
  <c r="FB5" i="10"/>
  <c r="FB5" i="1"/>
  <c r="DF6" i="2"/>
  <c r="FZ6" i="2"/>
  <c r="DF7" i="2"/>
  <c r="FZ7" i="2"/>
  <c r="DF8" i="2"/>
  <c r="FZ8" i="2"/>
  <c r="DF9" i="2"/>
  <c r="FZ9" i="2"/>
  <c r="DF10" i="2"/>
  <c r="FZ10" i="2"/>
  <c r="DF6" i="3"/>
  <c r="FZ6" i="3"/>
  <c r="DF7" i="3"/>
  <c r="FZ7" i="3"/>
  <c r="DF8" i="3"/>
  <c r="FZ8" i="3"/>
  <c r="DF9" i="3"/>
  <c r="FZ9" i="3"/>
  <c r="DF10" i="3"/>
  <c r="FZ10" i="3"/>
  <c r="DF6" i="4"/>
  <c r="FZ6" i="4"/>
  <c r="DF7" i="4"/>
  <c r="FZ7" i="4"/>
  <c r="DF8" i="4"/>
  <c r="FZ8" i="4"/>
  <c r="DF9" i="4"/>
  <c r="FZ9" i="4"/>
  <c r="DF10" i="4"/>
  <c r="FZ10" i="4"/>
  <c r="DF6" i="5"/>
  <c r="FZ6" i="5"/>
  <c r="DF7" i="5"/>
  <c r="FZ7" i="5"/>
  <c r="DF8" i="5"/>
  <c r="FZ8" i="5"/>
  <c r="DF9" i="5"/>
  <c r="FZ9" i="5"/>
  <c r="DF10" i="5"/>
  <c r="FZ10" i="5"/>
  <c r="DF6" i="6"/>
  <c r="FZ6" i="6"/>
  <c r="DF7" i="6"/>
  <c r="FZ7" i="6"/>
  <c r="DF8" i="6"/>
  <c r="FZ8" i="6"/>
  <c r="DF9" i="6"/>
  <c r="FZ9" i="6"/>
  <c r="DF10" i="6"/>
  <c r="FZ10" i="6"/>
  <c r="DF6" i="7"/>
  <c r="FZ6" i="7"/>
  <c r="DF7" i="7"/>
  <c r="FZ7" i="7"/>
  <c r="DF8" i="7"/>
  <c r="FZ8" i="7"/>
  <c r="DF9" i="7"/>
  <c r="FZ9" i="7"/>
  <c r="DF10" i="7"/>
  <c r="FZ10" i="7"/>
  <c r="DF6" i="8"/>
  <c r="FZ6" i="8"/>
  <c r="DF7" i="8"/>
  <c r="FZ7" i="8"/>
  <c r="DF8" i="8"/>
  <c r="FZ8" i="8"/>
  <c r="DF9" i="8"/>
  <c r="FZ9" i="8"/>
  <c r="DF10" i="8"/>
  <c r="FZ10" i="8"/>
  <c r="DF6" i="9"/>
  <c r="FZ6" i="9"/>
  <c r="DF7" i="9"/>
  <c r="FZ7" i="9"/>
  <c r="DF8" i="9"/>
  <c r="FZ8" i="9"/>
  <c r="DF9" i="9"/>
  <c r="FZ9" i="9"/>
  <c r="DF10" i="9"/>
  <c r="FZ10" i="9"/>
  <c r="DF6" i="10"/>
  <c r="FZ6" i="10"/>
  <c r="DF7" i="10"/>
  <c r="FZ7" i="10"/>
  <c r="DF8" i="10"/>
  <c r="FZ8" i="10"/>
  <c r="DF9" i="10"/>
  <c r="FZ9" i="10"/>
  <c r="DF10" i="10"/>
  <c r="FZ10" i="10"/>
  <c r="DF6" i="1"/>
  <c r="FZ6" i="1"/>
  <c r="DF7" i="1"/>
  <c r="FZ7" i="1"/>
  <c r="DF8" i="1"/>
  <c r="FZ8" i="1"/>
  <c r="DF9" i="1"/>
  <c r="FZ9" i="1"/>
  <c r="DF10" i="1"/>
  <c r="FZ10" i="1"/>
  <c r="DF5" i="2"/>
  <c r="FZ5" i="2"/>
  <c r="DF5" i="3"/>
  <c r="FZ5" i="3"/>
  <c r="DF5" i="4"/>
  <c r="FZ5" i="4"/>
  <c r="DF5" i="5"/>
  <c r="FZ5" i="5"/>
  <c r="DF5" i="6"/>
  <c r="FZ5" i="6"/>
  <c r="DF5" i="7"/>
  <c r="FZ5" i="7"/>
  <c r="DF5" i="8"/>
  <c r="FZ5" i="8"/>
  <c r="DF5" i="9"/>
  <c r="FZ5" i="9"/>
  <c r="DF5" i="10"/>
  <c r="FZ5" i="10"/>
  <c r="DF5" i="1"/>
  <c r="FZ5" i="1"/>
  <c r="CO6" i="2"/>
  <c r="FN6" i="2"/>
  <c r="CO7" i="2"/>
  <c r="FN7" i="2"/>
  <c r="CO8" i="2"/>
  <c r="FN8" i="2"/>
  <c r="CO9" i="2"/>
  <c r="FN9" i="2"/>
  <c r="CO10" i="2"/>
  <c r="FN10" i="2"/>
  <c r="CO6" i="3"/>
  <c r="FN6" i="3"/>
  <c r="CO7" i="3"/>
  <c r="FN7" i="3"/>
  <c r="CO8" i="3"/>
  <c r="FN8" i="3"/>
  <c r="CO9" i="3"/>
  <c r="FN9" i="3"/>
  <c r="CO10" i="3"/>
  <c r="FN10" i="3"/>
  <c r="CO6" i="4"/>
  <c r="FN6" i="4"/>
  <c r="CO7" i="4"/>
  <c r="FN7" i="4"/>
  <c r="CO8" i="4"/>
  <c r="FN8" i="4"/>
  <c r="CO9" i="4"/>
  <c r="FN9" i="4"/>
  <c r="CO10" i="4"/>
  <c r="FN10" i="4"/>
  <c r="CO6" i="5"/>
  <c r="FN6" i="5"/>
  <c r="CO7" i="5"/>
  <c r="FN7" i="5"/>
  <c r="CO8" i="5"/>
  <c r="FN8" i="5"/>
  <c r="CO9" i="5"/>
  <c r="FN9" i="5"/>
  <c r="CO10" i="5"/>
  <c r="FN10" i="5"/>
  <c r="CO6" i="6"/>
  <c r="FN6" i="6"/>
  <c r="CO7" i="6"/>
  <c r="FN7" i="6"/>
  <c r="CO8" i="6"/>
  <c r="FN8" i="6"/>
  <c r="CO9" i="6"/>
  <c r="FN9" i="6"/>
  <c r="CO10" i="6"/>
  <c r="FN10" i="6"/>
  <c r="CO6" i="7"/>
  <c r="FN6" i="7"/>
  <c r="CO7" i="7"/>
  <c r="FN7" i="7"/>
  <c r="CO8" i="7"/>
  <c r="FN8" i="7"/>
  <c r="CO9" i="7"/>
  <c r="FN9" i="7"/>
  <c r="CO10" i="7"/>
  <c r="FN10" i="7"/>
  <c r="CO6" i="8"/>
  <c r="FN6" i="8"/>
  <c r="CO7" i="8"/>
  <c r="FN7" i="8"/>
  <c r="CO8" i="8"/>
  <c r="FN8" i="8"/>
  <c r="CO9" i="8"/>
  <c r="FN9" i="8"/>
  <c r="CO10" i="8"/>
  <c r="FN10" i="8"/>
  <c r="CO6" i="9"/>
  <c r="FN6" i="9"/>
  <c r="CO7" i="9"/>
  <c r="FN7" i="9"/>
  <c r="CO8" i="9"/>
  <c r="FN8" i="9"/>
  <c r="CO9" i="9"/>
  <c r="FN9" i="9"/>
  <c r="CO10" i="9"/>
  <c r="FN10" i="9"/>
  <c r="CO6" i="10"/>
  <c r="FN6" i="10"/>
  <c r="CO7" i="10"/>
  <c r="FN7" i="10"/>
  <c r="CO8" i="10"/>
  <c r="FN8" i="10"/>
  <c r="CO9" i="10"/>
  <c r="FN9" i="10"/>
  <c r="CO10" i="10"/>
  <c r="FN10" i="10"/>
  <c r="CO6" i="1"/>
  <c r="FN6" i="1"/>
  <c r="CO7" i="1"/>
  <c r="FN7" i="1"/>
  <c r="CO8" i="1"/>
  <c r="FN8" i="1"/>
  <c r="CO9" i="1"/>
  <c r="FN9" i="1"/>
  <c r="CO10" i="1"/>
  <c r="FN10" i="1"/>
  <c r="CO5" i="2"/>
  <c r="FN5" i="2"/>
  <c r="CO5" i="3"/>
  <c r="FN5" i="3"/>
  <c r="CO5" i="4"/>
  <c r="FN5" i="4"/>
  <c r="CO5" i="5"/>
  <c r="FN5" i="5"/>
  <c r="CO5" i="6"/>
  <c r="FN5" i="6"/>
  <c r="CO5" i="7"/>
  <c r="FN5" i="7"/>
  <c r="CO5" i="8"/>
  <c r="FN5" i="8"/>
  <c r="CO5" i="9"/>
  <c r="FN5" i="9"/>
  <c r="CO5" i="10"/>
  <c r="FN5" i="10"/>
  <c r="CO5" i="1"/>
  <c r="FN5" i="1"/>
  <c r="EG6" i="1"/>
  <c r="EG7" i="10"/>
  <c r="EG6" i="7"/>
  <c r="EG7" i="6"/>
  <c r="EG6" i="3"/>
  <c r="EG7" i="2"/>
  <c r="EG6" i="10"/>
  <c r="EG7" i="9"/>
  <c r="EG6" i="6"/>
  <c r="EG7" i="5"/>
  <c r="EG6" i="2"/>
  <c r="EG5" i="1"/>
  <c r="EG7" i="8"/>
  <c r="EH6" i="1"/>
  <c r="EG7" i="1"/>
  <c r="EH6" i="10"/>
  <c r="EH7" i="9"/>
  <c r="EH6" i="6"/>
  <c r="EH7" i="5"/>
  <c r="EG6" i="9"/>
  <c r="EG6" i="5"/>
  <c r="EG6" i="8"/>
  <c r="EG7" i="7"/>
  <c r="EG6" i="4"/>
  <c r="EG7" i="3"/>
  <c r="EH7" i="1"/>
  <c r="EH6" i="9"/>
  <c r="EH7" i="8"/>
  <c r="EH6" i="5"/>
  <c r="EH7" i="4"/>
  <c r="EH6" i="8"/>
  <c r="EH7" i="7"/>
  <c r="EH6" i="4"/>
  <c r="EH7" i="3"/>
  <c r="EH7" i="10"/>
  <c r="EH6" i="7"/>
  <c r="EH7" i="6"/>
  <c r="EH6" i="3"/>
  <c r="AI15" i="2"/>
  <c r="AI15" i="3"/>
  <c r="AI15" i="4"/>
  <c r="AI15" i="5"/>
  <c r="AI15" i="6"/>
  <c r="AI15" i="7"/>
  <c r="AI15" i="8"/>
  <c r="AI15" i="9"/>
  <c r="AI15" i="10"/>
  <c r="EH6" i="2"/>
  <c r="EH7" i="2"/>
  <c r="CH9" i="1"/>
  <c r="CH9" i="2"/>
  <c r="CH9" i="3"/>
  <c r="CH9" i="4"/>
  <c r="CH9" i="5"/>
  <c r="CH9" i="6"/>
  <c r="CH9" i="7"/>
  <c r="CH9" i="8"/>
  <c r="CH9" i="9"/>
  <c r="CH9" i="10"/>
  <c r="CZ7" i="1"/>
  <c r="CZ7" i="2"/>
  <c r="CZ7" i="3"/>
  <c r="CZ7" i="4"/>
  <c r="CZ7" i="5"/>
  <c r="CZ7" i="6"/>
  <c r="CZ7" i="7"/>
  <c r="CZ7" i="8"/>
  <c r="CZ7" i="9"/>
  <c r="CZ7" i="10"/>
  <c r="DA7" i="1"/>
  <c r="DA7" i="2"/>
  <c r="DA7" i="3"/>
  <c r="DA7" i="4"/>
  <c r="DA7" i="5"/>
  <c r="DA7" i="6"/>
  <c r="DA7" i="7"/>
  <c r="DA7" i="8"/>
  <c r="DA7" i="9"/>
  <c r="DA7" i="10"/>
  <c r="DC7" i="1"/>
  <c r="DC7" i="2"/>
  <c r="DC7" i="3"/>
  <c r="DC7" i="4"/>
  <c r="DC7" i="5"/>
  <c r="DC7" i="6"/>
  <c r="DC7" i="7"/>
  <c r="DC7" i="8"/>
  <c r="DC7" i="9"/>
  <c r="DC7" i="10"/>
  <c r="CH8" i="1"/>
  <c r="CH8" i="2"/>
  <c r="CH8" i="3"/>
  <c r="CH8" i="4"/>
  <c r="CH8" i="5"/>
  <c r="CH8" i="6"/>
  <c r="CH8" i="7"/>
  <c r="CH8" i="8"/>
  <c r="CH8" i="9"/>
  <c r="CH8" i="10"/>
  <c r="EG5" i="10"/>
  <c r="EG5" i="9"/>
  <c r="EG5" i="8"/>
  <c r="EG5" i="7"/>
  <c r="EG5" i="6"/>
  <c r="EG5" i="5"/>
  <c r="EG5" i="4"/>
  <c r="EG5" i="3"/>
  <c r="EG5" i="2"/>
  <c r="EH5" i="10"/>
  <c r="EH5" i="6"/>
  <c r="EH5" i="2"/>
  <c r="EH5" i="1"/>
  <c r="EH5" i="7"/>
  <c r="EH5" i="9"/>
  <c r="EH5" i="5"/>
  <c r="EH5" i="3"/>
  <c r="EH5" i="8"/>
  <c r="EH5" i="4"/>
  <c r="CH7" i="1"/>
  <c r="CH7" i="2"/>
  <c r="CH7" i="3"/>
  <c r="CH7" i="4"/>
  <c r="CH7" i="5"/>
  <c r="CH7" i="6"/>
  <c r="CH7" i="7"/>
  <c r="CH7" i="8"/>
  <c r="CH7" i="9"/>
  <c r="CH7" i="10"/>
  <c r="CH5" i="1"/>
  <c r="CH5" i="2"/>
  <c r="CH5" i="3"/>
  <c r="CH5" i="4"/>
  <c r="CH5" i="5"/>
  <c r="CH5" i="6"/>
  <c r="CH5" i="7"/>
  <c r="CH5" i="8"/>
  <c r="CH5" i="9"/>
  <c r="CH5" i="10"/>
  <c r="CH10" i="1"/>
  <c r="CH10" i="2"/>
  <c r="CH10" i="3"/>
  <c r="CH10" i="4"/>
  <c r="CH10" i="5"/>
  <c r="CH10" i="6"/>
  <c r="CH10" i="7"/>
  <c r="CH10" i="8"/>
  <c r="CH10" i="9"/>
  <c r="CH10" i="10"/>
  <c r="CH6" i="1"/>
  <c r="CH6" i="2"/>
  <c r="CH6" i="3"/>
  <c r="CH6" i="4"/>
  <c r="CH6" i="5"/>
  <c r="CH6" i="6"/>
  <c r="CH6" i="7"/>
  <c r="CH6" i="8"/>
  <c r="CH6" i="9"/>
  <c r="CH6" i="10"/>
  <c r="DR9" i="1"/>
  <c r="DR9" i="2"/>
  <c r="DR9" i="3"/>
  <c r="DR9" i="4"/>
  <c r="DR9" i="5"/>
  <c r="DR9" i="6"/>
  <c r="DR9" i="7"/>
  <c r="DR9" i="8"/>
  <c r="DR9" i="9"/>
  <c r="DR9" i="10"/>
  <c r="DR6" i="1"/>
  <c r="DR6" i="2"/>
  <c r="DR6" i="3"/>
  <c r="DR6" i="4"/>
  <c r="DR6" i="5"/>
  <c r="DR6" i="6"/>
  <c r="DR6" i="7"/>
  <c r="DR6" i="8"/>
  <c r="DR6" i="9"/>
  <c r="DR6" i="10"/>
  <c r="DR10" i="1"/>
  <c r="DR10" i="2"/>
  <c r="DR10" i="3"/>
  <c r="DR10" i="4"/>
  <c r="DR10" i="5"/>
  <c r="DR10" i="6"/>
  <c r="DR10" i="7"/>
  <c r="DR10" i="8"/>
  <c r="DR10" i="9"/>
  <c r="DR10" i="10"/>
  <c r="DR5" i="1"/>
  <c r="DR5" i="2"/>
  <c r="DR5" i="3"/>
  <c r="DR5" i="4"/>
  <c r="DR5" i="5"/>
  <c r="DR5" i="6"/>
  <c r="DR5" i="7"/>
  <c r="DR5" i="8"/>
  <c r="DR5" i="9"/>
  <c r="DR5" i="10"/>
  <c r="DR7" i="1"/>
  <c r="DR7" i="2"/>
  <c r="DR7" i="3"/>
  <c r="DR7" i="4"/>
  <c r="DR7" i="5"/>
  <c r="DR7" i="6"/>
  <c r="DR7" i="7"/>
  <c r="DR7" i="8"/>
  <c r="DR7" i="9"/>
  <c r="DR7" i="10"/>
  <c r="DS7" i="1"/>
  <c r="DS7" i="2"/>
  <c r="DS7" i="3"/>
  <c r="DS7" i="4"/>
  <c r="DS7" i="5"/>
  <c r="DS7" i="6"/>
  <c r="DS7" i="7"/>
  <c r="DS7" i="8"/>
  <c r="DS7" i="9"/>
  <c r="DS7" i="10"/>
  <c r="DS8" i="1"/>
  <c r="DS8" i="2"/>
  <c r="DS8" i="3"/>
  <c r="DS8" i="4"/>
  <c r="DS8" i="5"/>
  <c r="DS8" i="6"/>
  <c r="DS8" i="7"/>
  <c r="DS8" i="8"/>
  <c r="DS8" i="9"/>
  <c r="DS8" i="10"/>
  <c r="DS9" i="1"/>
  <c r="DS9" i="2"/>
  <c r="DS9" i="3"/>
  <c r="DS9" i="4"/>
  <c r="DS9" i="5"/>
  <c r="DS9" i="6"/>
  <c r="DS9" i="7"/>
  <c r="DS9" i="8"/>
  <c r="DS9" i="9"/>
  <c r="DS9" i="10"/>
  <c r="DS6" i="1"/>
  <c r="DS6" i="2"/>
  <c r="DS6" i="3"/>
  <c r="DS6" i="4"/>
  <c r="DS6" i="5"/>
  <c r="DS6" i="6"/>
  <c r="DS6" i="7"/>
  <c r="DS6" i="8"/>
  <c r="DS6" i="9"/>
  <c r="DS6" i="10"/>
  <c r="DS10" i="1"/>
  <c r="DS10" i="2"/>
  <c r="DS10" i="3"/>
  <c r="DS10" i="4"/>
  <c r="DS10" i="5"/>
  <c r="DS10" i="6"/>
  <c r="DS10" i="7"/>
  <c r="DS10" i="8"/>
  <c r="DS10" i="9"/>
  <c r="DS10" i="10"/>
  <c r="DS5" i="1"/>
  <c r="DS5" i="2"/>
  <c r="DS5" i="3"/>
  <c r="DS5" i="4"/>
  <c r="DS5" i="5"/>
  <c r="DS5" i="6"/>
  <c r="DS5" i="7"/>
  <c r="DS5" i="8"/>
  <c r="DS5" i="9"/>
  <c r="DS5" i="10"/>
  <c r="DU9" i="1"/>
  <c r="DU6" i="1"/>
  <c r="DU10" i="1"/>
  <c r="DU5" i="1"/>
  <c r="DU7" i="1"/>
  <c r="DU8" i="1"/>
  <c r="DC10" i="1"/>
  <c r="DC10" i="2"/>
  <c r="DC10" i="3"/>
  <c r="DC10" i="4"/>
  <c r="DC10" i="5"/>
  <c r="DC10" i="6"/>
  <c r="DC10" i="7"/>
  <c r="DC10" i="8"/>
  <c r="DC10" i="9"/>
  <c r="DC10" i="10"/>
  <c r="DC9" i="1"/>
  <c r="DC9" i="2"/>
  <c r="DC9" i="3"/>
  <c r="DC9" i="4"/>
  <c r="DC9" i="5"/>
  <c r="DC9" i="6"/>
  <c r="DC9" i="7"/>
  <c r="DC9" i="8"/>
  <c r="DC9" i="9"/>
  <c r="DC9" i="10"/>
  <c r="DR8" i="1"/>
  <c r="DR8" i="2"/>
  <c r="DR8" i="3"/>
  <c r="DR8" i="4"/>
  <c r="DR8" i="5"/>
  <c r="DR8" i="6"/>
  <c r="DR8" i="7"/>
  <c r="DR8" i="8"/>
  <c r="DR8" i="9"/>
  <c r="DR8" i="10"/>
  <c r="DT7" i="1"/>
  <c r="DT8" i="1"/>
  <c r="DT9" i="1"/>
  <c r="DT6" i="1"/>
  <c r="DT10" i="1"/>
  <c r="DT5" i="1"/>
  <c r="DC8" i="1"/>
  <c r="DC8" i="2"/>
  <c r="DC8" i="3"/>
  <c r="DC8" i="4"/>
  <c r="DC8" i="5"/>
  <c r="DC8" i="6"/>
  <c r="DC8" i="7"/>
  <c r="DC8" i="8"/>
  <c r="DC8" i="9"/>
  <c r="DC8" i="10"/>
  <c r="DC5" i="1"/>
  <c r="DC5" i="2"/>
  <c r="DC5" i="3"/>
  <c r="DC5" i="4"/>
  <c r="DC5" i="5"/>
  <c r="DC5" i="6"/>
  <c r="DC5" i="7"/>
  <c r="DC5" i="8"/>
  <c r="DC5" i="9"/>
  <c r="DC5" i="10"/>
  <c r="DC6" i="1"/>
  <c r="DC6" i="2"/>
  <c r="DC6" i="3"/>
  <c r="DC6" i="4"/>
  <c r="DC6" i="5"/>
  <c r="DC6" i="6"/>
  <c r="DC6" i="7"/>
  <c r="DC6" i="8"/>
  <c r="DC6" i="9"/>
  <c r="DC6" i="10"/>
  <c r="CZ10" i="1"/>
  <c r="CZ10" i="2"/>
  <c r="CZ10" i="3"/>
  <c r="CZ10" i="4"/>
  <c r="CZ10" i="5"/>
  <c r="CZ10" i="6"/>
  <c r="CZ10" i="7"/>
  <c r="CZ10" i="8"/>
  <c r="CZ10" i="9"/>
  <c r="CZ10" i="10"/>
  <c r="CZ6" i="1"/>
  <c r="CZ6" i="2"/>
  <c r="CZ6" i="3"/>
  <c r="CZ6" i="4"/>
  <c r="CZ6" i="5"/>
  <c r="CZ6" i="6"/>
  <c r="CZ6" i="7"/>
  <c r="CZ6" i="8"/>
  <c r="CZ6" i="9"/>
  <c r="CZ6" i="10"/>
  <c r="DA5" i="1"/>
  <c r="DA5" i="2"/>
  <c r="DA5" i="3"/>
  <c r="DA5" i="4"/>
  <c r="DA5" i="5"/>
  <c r="DA5" i="6"/>
  <c r="DA5" i="7"/>
  <c r="DA5" i="8"/>
  <c r="DA5" i="9"/>
  <c r="DA5" i="10"/>
  <c r="DA10" i="1"/>
  <c r="DA10" i="2"/>
  <c r="DA10" i="3"/>
  <c r="DA10" i="4"/>
  <c r="DA10" i="5"/>
  <c r="DA10" i="6"/>
  <c r="DA10" i="7"/>
  <c r="DA10" i="8"/>
  <c r="DA10" i="9"/>
  <c r="DA10" i="10"/>
  <c r="DA6" i="1"/>
  <c r="DA6" i="2"/>
  <c r="DA6" i="3"/>
  <c r="DA6" i="4"/>
  <c r="DA6" i="5"/>
  <c r="DA6" i="6"/>
  <c r="DA6" i="7"/>
  <c r="DA6" i="8"/>
  <c r="DA6" i="9"/>
  <c r="DA6" i="10"/>
  <c r="DQ8" i="1"/>
  <c r="DQ8" i="2"/>
  <c r="DQ8" i="3"/>
  <c r="DQ8" i="4"/>
  <c r="DQ8" i="5"/>
  <c r="DQ8" i="6"/>
  <c r="DQ8" i="7"/>
  <c r="DQ8" i="8"/>
  <c r="DQ8" i="9"/>
  <c r="DQ8" i="10"/>
  <c r="BU5" i="48"/>
  <c r="BU9" i="48"/>
  <c r="DQ9" i="1"/>
  <c r="DQ9" i="2"/>
  <c r="DQ9" i="3"/>
  <c r="DQ9" i="4"/>
  <c r="DQ9" i="5"/>
  <c r="DQ9" i="6"/>
  <c r="DQ9" i="7"/>
  <c r="DQ9" i="8"/>
  <c r="DQ9" i="9"/>
  <c r="DQ9" i="10"/>
  <c r="BU6" i="48"/>
  <c r="DQ7" i="1"/>
  <c r="DQ7" i="2"/>
  <c r="DQ7" i="3"/>
  <c r="DQ7" i="4"/>
  <c r="DQ7" i="5"/>
  <c r="DQ7" i="6"/>
  <c r="DQ7" i="7"/>
  <c r="DQ7" i="8"/>
  <c r="DQ7" i="9"/>
  <c r="DQ7" i="10"/>
  <c r="DQ10" i="1"/>
  <c r="DQ10" i="2"/>
  <c r="DQ10" i="3"/>
  <c r="DQ10" i="4"/>
  <c r="DQ10" i="5"/>
  <c r="DQ10" i="6"/>
  <c r="DQ10" i="7"/>
  <c r="DQ10" i="8"/>
  <c r="DQ10" i="9"/>
  <c r="DQ10" i="10"/>
  <c r="BU7" i="48"/>
  <c r="DQ5" i="1"/>
  <c r="DQ5" i="2"/>
  <c r="DQ5" i="3"/>
  <c r="DQ5" i="4"/>
  <c r="DQ5" i="5"/>
  <c r="DQ5" i="6"/>
  <c r="DQ5" i="7"/>
  <c r="DQ5" i="8"/>
  <c r="DQ5" i="9"/>
  <c r="DQ5" i="10"/>
  <c r="BU2" i="48"/>
  <c r="DQ6" i="1"/>
  <c r="DQ6" i="2"/>
  <c r="DQ6" i="3"/>
  <c r="DQ6" i="4"/>
  <c r="DQ6" i="5"/>
  <c r="DQ6" i="6"/>
  <c r="DQ6" i="7"/>
  <c r="DQ6" i="8"/>
  <c r="DQ6" i="9"/>
  <c r="DQ6" i="10"/>
  <c r="BU3" i="48"/>
  <c r="CZ9" i="1"/>
  <c r="CZ9" i="2"/>
  <c r="CZ9" i="3"/>
  <c r="CZ9" i="4"/>
  <c r="CZ9" i="5"/>
  <c r="CZ9" i="6"/>
  <c r="CZ9" i="7"/>
  <c r="CZ9" i="8"/>
  <c r="CZ9" i="9"/>
  <c r="CZ9" i="10"/>
  <c r="DA9" i="1"/>
  <c r="DA9" i="2"/>
  <c r="DA9" i="3"/>
  <c r="DA9" i="4"/>
  <c r="DA9" i="5"/>
  <c r="DA9" i="6"/>
  <c r="DA9" i="7"/>
  <c r="DA9" i="8"/>
  <c r="DA9" i="9"/>
  <c r="DA9" i="10"/>
  <c r="CZ5" i="1"/>
  <c r="CZ5" i="2"/>
  <c r="CZ5" i="3"/>
  <c r="CZ5" i="4"/>
  <c r="CZ5" i="5"/>
  <c r="CZ5" i="6"/>
  <c r="CZ5" i="7"/>
  <c r="CZ5" i="8"/>
  <c r="CZ5" i="9"/>
  <c r="CZ5" i="10"/>
  <c r="BT2" i="48"/>
  <c r="CZ8" i="1"/>
  <c r="CZ8" i="2"/>
  <c r="CZ8" i="3"/>
  <c r="CZ8" i="4"/>
  <c r="CZ8" i="5"/>
  <c r="CZ8" i="6"/>
  <c r="CZ8" i="7"/>
  <c r="CZ8" i="8"/>
  <c r="CZ8" i="9"/>
  <c r="CZ8" i="10"/>
  <c r="DA8" i="1"/>
  <c r="DA8" i="2"/>
  <c r="DA8" i="3"/>
  <c r="DA8" i="4"/>
  <c r="DA8" i="5"/>
  <c r="DA8" i="6"/>
  <c r="DA8" i="7"/>
  <c r="DA8" i="8"/>
  <c r="DA8" i="9"/>
  <c r="DA8" i="10"/>
  <c r="DP6" i="1"/>
  <c r="DP6" i="2"/>
  <c r="DP6" i="3"/>
  <c r="DP6" i="4"/>
  <c r="DP6" i="5"/>
  <c r="DP6" i="6"/>
  <c r="DP6" i="7"/>
  <c r="DP6" i="8"/>
  <c r="DP6" i="9"/>
  <c r="DP6" i="10"/>
  <c r="DP10" i="1"/>
  <c r="DP10" i="2"/>
  <c r="DP10" i="3"/>
  <c r="DP10" i="4"/>
  <c r="DP10" i="5"/>
  <c r="DP10" i="6"/>
  <c r="DP10" i="7"/>
  <c r="DP10" i="8"/>
  <c r="DP10" i="9"/>
  <c r="DP10" i="10"/>
  <c r="DP5" i="1"/>
  <c r="DP5" i="2"/>
  <c r="DP5" i="3"/>
  <c r="DP5" i="4"/>
  <c r="DP5" i="5"/>
  <c r="DP5" i="6"/>
  <c r="DP5" i="7"/>
  <c r="DP5" i="8"/>
  <c r="DP5" i="9"/>
  <c r="DP5" i="10"/>
  <c r="DP7" i="1"/>
  <c r="DP7" i="2"/>
  <c r="DP7" i="3"/>
  <c r="DP7" i="4"/>
  <c r="DP7" i="5"/>
  <c r="DP7" i="6"/>
  <c r="DP7" i="7"/>
  <c r="DP7" i="8"/>
  <c r="DP7" i="9"/>
  <c r="DP7" i="10"/>
  <c r="DP8" i="1"/>
  <c r="DP8" i="2"/>
  <c r="DP8" i="3"/>
  <c r="DP8" i="4"/>
  <c r="DP8" i="5"/>
  <c r="DP8" i="6"/>
  <c r="DP8" i="7"/>
  <c r="DP8" i="8"/>
  <c r="DP8" i="9"/>
  <c r="DP8" i="10"/>
  <c r="DP9" i="1"/>
  <c r="DP9" i="2"/>
  <c r="DP9" i="3"/>
  <c r="DP9" i="4"/>
  <c r="DP9" i="5"/>
  <c r="DP9" i="6"/>
  <c r="DP9" i="7"/>
  <c r="DP9" i="8"/>
  <c r="DP9" i="9"/>
  <c r="DP9" i="10"/>
  <c r="DB9" i="1"/>
  <c r="DB9" i="2"/>
  <c r="DB9" i="3"/>
  <c r="DB9" i="4"/>
  <c r="DB9" i="5"/>
  <c r="DB9" i="6"/>
  <c r="DB9" i="7"/>
  <c r="DB9" i="8"/>
  <c r="DB9" i="9"/>
  <c r="DB9" i="10"/>
  <c r="DB6" i="1"/>
  <c r="DB6" i="2"/>
  <c r="DB6" i="3"/>
  <c r="DB6" i="4"/>
  <c r="DB6" i="5"/>
  <c r="DB6" i="6"/>
  <c r="DB6" i="7"/>
  <c r="DB6" i="8"/>
  <c r="DB6" i="9"/>
  <c r="DB6" i="10"/>
  <c r="DB10" i="1"/>
  <c r="DB10" i="2"/>
  <c r="DB10" i="3"/>
  <c r="DB10" i="4"/>
  <c r="DB10" i="5"/>
  <c r="DB10" i="6"/>
  <c r="DB10" i="7"/>
  <c r="DB10" i="8"/>
  <c r="DB10" i="9"/>
  <c r="DB10" i="10"/>
  <c r="DB5" i="1"/>
  <c r="DB5" i="2"/>
  <c r="DB5" i="3"/>
  <c r="DB5" i="4"/>
  <c r="DB5" i="5"/>
  <c r="DB5" i="6"/>
  <c r="DB5" i="7"/>
  <c r="DB5" i="8"/>
  <c r="DB5" i="9"/>
  <c r="DB5" i="10"/>
  <c r="DB7" i="1"/>
  <c r="DB7" i="2"/>
  <c r="DB7" i="3"/>
  <c r="DB7" i="4"/>
  <c r="DB7" i="5"/>
  <c r="DB7" i="6"/>
  <c r="DB7" i="7"/>
  <c r="DB7" i="8"/>
  <c r="DB7" i="9"/>
  <c r="DB7" i="10"/>
  <c r="DB8" i="1"/>
  <c r="DB8" i="2"/>
  <c r="DB8" i="3"/>
  <c r="DB8" i="4"/>
  <c r="DB8" i="5"/>
  <c r="DB8" i="6"/>
  <c r="DB8" i="7"/>
  <c r="DB8" i="8"/>
  <c r="DB8" i="9"/>
  <c r="DB8" i="10"/>
  <c r="DD6" i="1"/>
  <c r="DD6" i="2"/>
  <c r="DD6" i="3"/>
  <c r="DD6" i="4"/>
  <c r="DD6" i="5"/>
  <c r="DD6" i="6"/>
  <c r="DD6" i="7"/>
  <c r="DD6" i="8"/>
  <c r="DD6" i="9"/>
  <c r="DD6" i="10"/>
  <c r="DD10" i="1"/>
  <c r="DD10" i="2"/>
  <c r="DD10" i="3"/>
  <c r="DD10" i="4"/>
  <c r="DD10" i="5"/>
  <c r="DD10" i="6"/>
  <c r="DD10" i="7"/>
  <c r="DD10" i="8"/>
  <c r="DD10" i="9"/>
  <c r="DD10" i="10"/>
  <c r="DD7" i="1"/>
  <c r="DD8" i="1"/>
  <c r="DD8" i="2"/>
  <c r="DD8" i="3"/>
  <c r="DD8" i="4"/>
  <c r="DD8" i="5"/>
  <c r="DD8" i="6"/>
  <c r="DD8" i="7"/>
  <c r="DD8" i="8"/>
  <c r="DD8" i="9"/>
  <c r="DD8" i="10"/>
  <c r="DD9" i="1"/>
  <c r="DD9" i="2"/>
  <c r="DD9" i="3"/>
  <c r="DD9" i="4"/>
  <c r="DD9" i="5"/>
  <c r="DD9" i="6"/>
  <c r="DD9" i="7"/>
  <c r="DD9" i="8"/>
  <c r="DD9" i="9"/>
  <c r="DD9" i="10"/>
  <c r="DD5" i="1"/>
  <c r="DD5" i="2"/>
  <c r="DD5" i="3"/>
  <c r="DD5" i="4"/>
  <c r="DD5" i="5"/>
  <c r="DD5" i="6"/>
  <c r="DD5" i="7"/>
  <c r="DD5" i="8"/>
  <c r="DD5" i="9"/>
  <c r="DD5" i="10"/>
  <c r="BT8" i="48"/>
  <c r="CY7" i="1"/>
  <c r="CY7" i="2"/>
  <c r="CY7" i="3"/>
  <c r="CY7" i="4"/>
  <c r="CY7" i="5"/>
  <c r="CY7" i="6"/>
  <c r="CY7" i="7"/>
  <c r="CY7" i="8"/>
  <c r="CY7" i="9"/>
  <c r="CY7" i="10"/>
  <c r="CY8" i="1"/>
  <c r="CY8" i="2"/>
  <c r="CY8" i="3"/>
  <c r="CY8" i="4"/>
  <c r="CY8" i="5"/>
  <c r="CY8" i="6"/>
  <c r="CY8" i="7"/>
  <c r="CY8" i="8"/>
  <c r="CY8" i="9"/>
  <c r="CY8" i="10"/>
  <c r="CY9" i="1"/>
  <c r="CY9" i="2"/>
  <c r="CY9" i="3"/>
  <c r="CY9" i="4"/>
  <c r="CY9" i="5"/>
  <c r="CY9" i="6"/>
  <c r="CY9" i="7"/>
  <c r="CY9" i="8"/>
  <c r="CY9" i="9"/>
  <c r="CY9" i="10"/>
  <c r="CY6" i="1"/>
  <c r="CY6" i="2"/>
  <c r="CY6" i="3"/>
  <c r="CY6" i="4"/>
  <c r="CY6" i="5"/>
  <c r="CY6" i="6"/>
  <c r="CY6" i="7"/>
  <c r="CY6" i="8"/>
  <c r="CY6" i="9"/>
  <c r="CY6" i="10"/>
  <c r="CY10" i="1"/>
  <c r="CY10" i="2"/>
  <c r="CY10" i="3"/>
  <c r="CY10" i="4"/>
  <c r="CY10" i="5"/>
  <c r="CY10" i="6"/>
  <c r="CY10" i="7"/>
  <c r="CY10" i="8"/>
  <c r="CY10" i="9"/>
  <c r="CY10" i="10"/>
  <c r="CY5" i="1"/>
  <c r="CY5" i="2"/>
  <c r="CY5" i="3"/>
  <c r="CY5" i="4"/>
  <c r="CY5" i="5"/>
  <c r="CY5" i="6"/>
  <c r="CY5" i="7"/>
  <c r="CY5" i="8"/>
  <c r="CY5" i="9"/>
  <c r="CY5" i="10"/>
  <c r="CI8" i="1"/>
  <c r="CI8" i="2"/>
  <c r="CI8" i="3"/>
  <c r="CI8" i="4"/>
  <c r="CI8" i="5"/>
  <c r="CI8" i="6"/>
  <c r="CI8" i="7"/>
  <c r="CI8" i="8"/>
  <c r="CI8" i="9"/>
  <c r="CI8" i="10"/>
  <c r="CI9" i="1"/>
  <c r="CI9" i="2"/>
  <c r="CI9" i="3"/>
  <c r="CI9" i="4"/>
  <c r="CI9" i="5"/>
  <c r="CI9" i="6"/>
  <c r="CI9" i="7"/>
  <c r="CI9" i="8"/>
  <c r="CI9" i="9"/>
  <c r="CI9" i="10"/>
  <c r="CI6" i="1"/>
  <c r="CI6" i="2"/>
  <c r="CI6" i="3"/>
  <c r="CI6" i="4"/>
  <c r="CI6" i="5"/>
  <c r="CI6" i="6"/>
  <c r="CI6" i="7"/>
  <c r="CI6" i="8"/>
  <c r="CI6" i="9"/>
  <c r="CI6" i="10"/>
  <c r="CI10" i="1"/>
  <c r="CI10" i="2"/>
  <c r="CI10" i="3"/>
  <c r="CI10" i="4"/>
  <c r="CI10" i="5"/>
  <c r="CI10" i="6"/>
  <c r="CI10" i="7"/>
  <c r="CI10" i="8"/>
  <c r="CI10" i="9"/>
  <c r="CI10" i="10"/>
  <c r="CJ8" i="1"/>
  <c r="CJ8" i="2"/>
  <c r="CJ8" i="3"/>
  <c r="CJ8" i="4"/>
  <c r="CJ8" i="5"/>
  <c r="CJ8" i="6"/>
  <c r="CJ8" i="7"/>
  <c r="CJ8" i="8"/>
  <c r="CJ8" i="9"/>
  <c r="CJ8" i="10"/>
  <c r="CJ9" i="1"/>
  <c r="CJ9" i="2"/>
  <c r="CJ9" i="3"/>
  <c r="CJ9" i="4"/>
  <c r="CJ9" i="5"/>
  <c r="CJ9" i="6"/>
  <c r="CJ9" i="7"/>
  <c r="CJ9" i="8"/>
  <c r="CJ9" i="9"/>
  <c r="CJ9" i="10"/>
  <c r="CJ6" i="1"/>
  <c r="CJ6" i="2"/>
  <c r="CJ6" i="3"/>
  <c r="CJ6" i="4"/>
  <c r="CJ6" i="5"/>
  <c r="CJ6" i="6"/>
  <c r="CJ6" i="7"/>
  <c r="CJ6" i="8"/>
  <c r="CJ6" i="9"/>
  <c r="CJ6" i="10"/>
  <c r="CJ10" i="1"/>
  <c r="CJ10" i="2"/>
  <c r="CJ10" i="3"/>
  <c r="CJ10" i="4"/>
  <c r="CJ10" i="5"/>
  <c r="CJ10" i="6"/>
  <c r="CJ10" i="7"/>
  <c r="CJ10" i="8"/>
  <c r="CJ10" i="9"/>
  <c r="CJ10" i="10"/>
  <c r="CJ5" i="1"/>
  <c r="CJ5" i="2"/>
  <c r="CJ5" i="3"/>
  <c r="CJ5" i="4"/>
  <c r="CJ5" i="5"/>
  <c r="CJ5" i="6"/>
  <c r="CJ5" i="7"/>
  <c r="CJ5" i="8"/>
  <c r="CJ5" i="9"/>
  <c r="CJ5" i="10"/>
  <c r="CJ7" i="1"/>
  <c r="CJ7" i="2"/>
  <c r="CJ7" i="3"/>
  <c r="CJ7" i="4"/>
  <c r="CJ7" i="5"/>
  <c r="CJ7" i="6"/>
  <c r="CJ7" i="7"/>
  <c r="CJ7" i="8"/>
  <c r="CJ7" i="9"/>
  <c r="CJ7" i="10"/>
  <c r="CK6" i="1"/>
  <c r="CK6" i="2"/>
  <c r="CK6" i="3"/>
  <c r="CK6" i="4"/>
  <c r="CK6" i="5"/>
  <c r="CK6" i="6"/>
  <c r="CK6" i="7"/>
  <c r="CK6" i="8"/>
  <c r="CK6" i="9"/>
  <c r="CK6" i="10"/>
  <c r="CK10" i="1"/>
  <c r="CK10" i="2"/>
  <c r="CK10" i="3"/>
  <c r="CK10" i="4"/>
  <c r="CK10" i="5"/>
  <c r="CK10" i="6"/>
  <c r="CK10" i="7"/>
  <c r="CK10" i="8"/>
  <c r="CK10" i="9"/>
  <c r="CK10" i="10"/>
  <c r="CK5" i="1"/>
  <c r="CK5" i="2"/>
  <c r="CK5" i="3"/>
  <c r="CK5" i="4"/>
  <c r="CK5" i="5"/>
  <c r="CK5" i="6"/>
  <c r="CK5" i="7"/>
  <c r="CK5" i="8"/>
  <c r="CK5" i="9"/>
  <c r="CK5" i="10"/>
  <c r="CK7" i="1"/>
  <c r="CK7" i="2"/>
  <c r="CK7" i="3"/>
  <c r="CK7" i="4"/>
  <c r="CK7" i="5"/>
  <c r="CK7" i="6"/>
  <c r="CK7" i="7"/>
  <c r="CK7" i="8"/>
  <c r="CK7" i="9"/>
  <c r="CK7" i="10"/>
  <c r="CK8" i="1"/>
  <c r="CK8" i="2"/>
  <c r="CK8" i="3"/>
  <c r="CK8" i="4"/>
  <c r="CK8" i="5"/>
  <c r="CK8" i="6"/>
  <c r="CK8" i="7"/>
  <c r="CK8" i="8"/>
  <c r="CK8" i="9"/>
  <c r="CK8" i="10"/>
  <c r="CK9" i="1"/>
  <c r="CK9" i="2"/>
  <c r="CK9" i="3"/>
  <c r="CK9" i="4"/>
  <c r="CK9" i="5"/>
  <c r="CK9" i="6"/>
  <c r="CK9" i="7"/>
  <c r="CK9" i="8"/>
  <c r="CK9" i="9"/>
  <c r="CK9" i="10"/>
  <c r="CL9" i="1"/>
  <c r="CL9" i="2"/>
  <c r="CL9" i="3"/>
  <c r="CL9" i="4"/>
  <c r="CL9" i="5"/>
  <c r="CL9" i="6"/>
  <c r="CL9" i="7"/>
  <c r="CL9" i="8"/>
  <c r="CL9" i="9"/>
  <c r="CL9" i="10"/>
  <c r="BP6" i="48"/>
  <c r="CL6" i="1"/>
  <c r="CL6" i="2"/>
  <c r="CL6" i="3"/>
  <c r="CL6" i="4"/>
  <c r="CL6" i="5"/>
  <c r="CL6" i="6"/>
  <c r="CL6" i="7"/>
  <c r="CL6" i="8"/>
  <c r="CL6" i="9"/>
  <c r="CL6" i="10"/>
  <c r="BP3" i="48"/>
  <c r="CL10" i="1"/>
  <c r="CL10" i="2"/>
  <c r="CL10" i="3"/>
  <c r="CL10" i="4"/>
  <c r="CL10" i="5"/>
  <c r="CL10" i="6"/>
  <c r="CL10" i="7"/>
  <c r="CL10" i="8"/>
  <c r="CL10" i="9"/>
  <c r="CL10" i="10"/>
  <c r="BP7" i="48"/>
  <c r="CL5" i="1"/>
  <c r="CL5" i="2"/>
  <c r="CL5" i="3"/>
  <c r="CL5" i="4"/>
  <c r="CL5" i="5"/>
  <c r="CL5" i="6"/>
  <c r="CL5" i="7"/>
  <c r="CL5" i="8"/>
  <c r="CL5" i="9"/>
  <c r="CL5" i="10"/>
  <c r="BP2" i="48"/>
  <c r="CL7" i="1"/>
  <c r="CL7" i="2"/>
  <c r="CL7" i="3"/>
  <c r="CL7" i="4"/>
  <c r="CL7" i="5"/>
  <c r="CL7" i="6"/>
  <c r="CL7" i="7"/>
  <c r="CL7" i="8"/>
  <c r="CL7" i="9"/>
  <c r="CL7" i="10"/>
  <c r="BP4" i="48"/>
  <c r="BP8" i="48"/>
  <c r="CL8" i="1"/>
  <c r="CL8" i="2"/>
  <c r="CL8" i="3"/>
  <c r="CL8" i="4"/>
  <c r="CL8" i="5"/>
  <c r="CL8" i="6"/>
  <c r="CL8" i="7"/>
  <c r="CL8" i="8"/>
  <c r="CL8" i="9"/>
  <c r="CL8" i="10"/>
  <c r="BP5" i="48"/>
  <c r="BP9" i="48"/>
  <c r="CM8" i="1"/>
  <c r="CM8" i="2"/>
  <c r="CM8" i="3"/>
  <c r="CM8" i="4"/>
  <c r="CM8" i="5"/>
  <c r="CM8" i="6"/>
  <c r="CM8" i="7"/>
  <c r="CM8" i="8"/>
  <c r="CM8" i="9"/>
  <c r="CM8" i="10"/>
  <c r="BQ5" i="48"/>
  <c r="BQ9" i="48"/>
  <c r="CM9" i="1"/>
  <c r="CM9" i="2"/>
  <c r="CM9" i="3"/>
  <c r="CM9" i="4"/>
  <c r="CM9" i="5"/>
  <c r="CM9" i="6"/>
  <c r="CM9" i="7"/>
  <c r="CM9" i="8"/>
  <c r="CM9" i="9"/>
  <c r="CM9" i="10"/>
  <c r="BQ6" i="48"/>
  <c r="CM6" i="1"/>
  <c r="CM6" i="2"/>
  <c r="CM6" i="3"/>
  <c r="CM6" i="4"/>
  <c r="CM6" i="5"/>
  <c r="CM6" i="6"/>
  <c r="CM6" i="7"/>
  <c r="CM6" i="8"/>
  <c r="CM6" i="9"/>
  <c r="CM6" i="10"/>
  <c r="BQ3" i="48"/>
  <c r="CM10" i="1"/>
  <c r="CM10" i="2"/>
  <c r="CM10" i="3"/>
  <c r="CM10" i="4"/>
  <c r="CM10" i="5"/>
  <c r="CM10" i="6"/>
  <c r="CM10" i="7"/>
  <c r="CM10" i="8"/>
  <c r="CM10" i="9"/>
  <c r="CM10" i="10"/>
  <c r="BQ7" i="48"/>
  <c r="CM5" i="1"/>
  <c r="CM5" i="2"/>
  <c r="CM5" i="3"/>
  <c r="CM5" i="4"/>
  <c r="CM5" i="5"/>
  <c r="CM5" i="6"/>
  <c r="CM5" i="7"/>
  <c r="CM5" i="8"/>
  <c r="CM5" i="9"/>
  <c r="CM5" i="10"/>
  <c r="BQ2" i="48"/>
  <c r="CM7" i="1"/>
  <c r="CM7" i="2"/>
  <c r="CM7" i="3"/>
  <c r="CM7" i="4"/>
  <c r="CM7" i="5"/>
  <c r="CM7" i="6"/>
  <c r="CM7" i="7"/>
  <c r="CM7" i="8"/>
  <c r="CM7" i="9"/>
  <c r="CM7" i="10"/>
  <c r="BQ4" i="48"/>
  <c r="BQ8" i="48"/>
  <c r="CI5" i="1"/>
  <c r="CI5" i="2"/>
  <c r="CI5" i="3"/>
  <c r="CI5" i="4"/>
  <c r="CI5" i="5"/>
  <c r="CI5" i="6"/>
  <c r="CI5" i="7"/>
  <c r="CI5" i="8"/>
  <c r="CI5" i="9"/>
  <c r="CI5" i="10"/>
  <c r="CI7" i="1"/>
  <c r="CI7" i="2"/>
  <c r="CI7" i="3"/>
  <c r="CI7" i="4"/>
  <c r="CI7" i="5"/>
  <c r="CI7" i="6"/>
  <c r="CI7" i="7"/>
  <c r="CI7" i="8"/>
  <c r="CI7" i="9"/>
  <c r="CI7" i="10"/>
  <c r="BU4" i="48"/>
  <c r="BT3" i="48"/>
  <c r="BT5" i="48"/>
  <c r="BT6" i="48"/>
  <c r="BT7" i="48"/>
  <c r="BT4" i="48"/>
  <c r="BT9" i="48"/>
  <c r="BU8" i="48"/>
  <c r="CX10" i="1"/>
  <c r="CX10" i="2"/>
  <c r="CX10" i="3"/>
  <c r="CX10" i="4"/>
  <c r="CX10" i="5"/>
  <c r="CX10" i="6"/>
  <c r="CX10" i="7"/>
  <c r="CX10" i="8"/>
  <c r="CX10" i="9"/>
  <c r="CX10" i="10"/>
  <c r="DO7" i="1"/>
  <c r="CX8" i="1"/>
  <c r="CX8" i="2"/>
  <c r="CX8" i="3"/>
  <c r="CX8" i="4"/>
  <c r="CX8" i="5"/>
  <c r="CX8" i="6"/>
  <c r="CX8" i="7"/>
  <c r="CX8" i="8"/>
  <c r="CX8" i="9"/>
  <c r="CX8" i="10"/>
  <c r="CG7" i="1"/>
  <c r="CG7" i="2"/>
  <c r="CG7" i="3"/>
  <c r="CG7" i="4"/>
  <c r="CG7" i="5"/>
  <c r="CG7" i="6"/>
  <c r="CG7" i="7"/>
  <c r="CG7" i="8"/>
  <c r="CG7" i="9"/>
  <c r="CG7" i="10"/>
  <c r="CG9" i="1"/>
  <c r="CG9" i="2"/>
  <c r="CG9" i="3"/>
  <c r="CG9" i="4"/>
  <c r="CG9" i="5"/>
  <c r="CG9" i="6"/>
  <c r="CG9" i="7"/>
  <c r="CG9" i="8"/>
  <c r="CG9" i="9"/>
  <c r="CG9" i="10"/>
  <c r="CG5" i="1"/>
  <c r="CG5" i="2"/>
  <c r="CG5" i="3"/>
  <c r="CG5" i="4"/>
  <c r="CG5" i="5"/>
  <c r="CG5" i="6"/>
  <c r="CG5" i="7"/>
  <c r="CG5" i="8"/>
  <c r="CG5" i="9"/>
  <c r="CG5" i="10"/>
  <c r="CG6" i="1"/>
  <c r="CG6" i="2"/>
  <c r="CG6" i="3"/>
  <c r="CG6" i="4"/>
  <c r="CG6" i="5"/>
  <c r="CG6" i="6"/>
  <c r="CG6" i="7"/>
  <c r="CG6" i="8"/>
  <c r="CG6" i="9"/>
  <c r="CG6" i="10"/>
  <c r="CG10" i="1"/>
  <c r="CG10" i="2"/>
  <c r="CG10" i="3"/>
  <c r="CG10" i="4"/>
  <c r="CG10" i="5"/>
  <c r="CG10" i="6"/>
  <c r="CG10" i="7"/>
  <c r="CG10" i="8"/>
  <c r="CG10" i="9"/>
  <c r="CG10" i="10"/>
  <c r="CG8" i="1"/>
  <c r="CG8" i="2"/>
  <c r="CG8" i="3"/>
  <c r="CG8" i="4"/>
  <c r="CG8" i="5"/>
  <c r="CG8" i="6"/>
  <c r="CG8" i="7"/>
  <c r="CG8" i="8"/>
  <c r="CG8" i="9"/>
  <c r="CG8" i="10"/>
  <c r="DO10" i="1"/>
  <c r="CX6" i="1"/>
  <c r="CX6" i="2"/>
  <c r="CX6" i="3"/>
  <c r="CX6" i="4"/>
  <c r="CX6" i="5"/>
  <c r="CX6" i="6"/>
  <c r="CX6" i="7"/>
  <c r="CX6" i="8"/>
  <c r="CX6" i="9"/>
  <c r="CX6" i="10"/>
  <c r="DO8" i="1"/>
  <c r="CX7" i="1"/>
  <c r="CX7" i="2"/>
  <c r="CX7" i="3"/>
  <c r="CX7" i="4"/>
  <c r="CX7" i="5"/>
  <c r="CX7" i="6"/>
  <c r="CX7" i="7"/>
  <c r="CX7" i="8"/>
  <c r="CX7" i="9"/>
  <c r="CX7" i="10"/>
  <c r="CX9" i="1"/>
  <c r="CX9" i="2"/>
  <c r="CX9" i="3"/>
  <c r="CX9" i="4"/>
  <c r="CX9" i="5"/>
  <c r="CX9" i="6"/>
  <c r="CX5" i="1"/>
  <c r="CX5" i="2"/>
  <c r="CX5" i="3"/>
  <c r="CX5" i="4"/>
  <c r="CX5" i="5"/>
  <c r="CX5" i="6"/>
  <c r="CX5" i="7"/>
  <c r="CX5" i="8"/>
  <c r="CX5" i="9"/>
  <c r="CX5" i="10"/>
  <c r="DO9" i="1"/>
  <c r="DO6" i="1"/>
  <c r="DO5" i="1"/>
  <c r="BR9" i="48"/>
  <c r="U3" i="48"/>
  <c r="BR5" i="48"/>
  <c r="U4" i="48"/>
  <c r="U6" i="48"/>
  <c r="BR4" i="48"/>
  <c r="BR6" i="48"/>
  <c r="U5" i="48"/>
  <c r="U7" i="48"/>
  <c r="BR2" i="48"/>
  <c r="BR7" i="48"/>
  <c r="BR8" i="48"/>
  <c r="BR3" i="48"/>
  <c r="BR10" i="48"/>
  <c r="U2" i="48"/>
  <c r="DE10" i="3"/>
  <c r="DE9" i="6"/>
  <c r="DE9" i="9"/>
  <c r="DE10" i="5"/>
  <c r="DE10" i="9"/>
  <c r="DE10" i="4"/>
  <c r="DE8" i="5"/>
  <c r="DE8" i="6"/>
  <c r="DE8" i="9"/>
  <c r="DE7" i="1"/>
  <c r="DE9" i="5"/>
  <c r="DV8" i="1"/>
  <c r="DV7" i="1"/>
  <c r="DE5" i="2"/>
  <c r="DE10" i="2"/>
  <c r="DD7" i="2"/>
  <c r="DE6" i="10"/>
  <c r="DE5" i="9"/>
  <c r="DE8" i="8"/>
  <c r="DE6" i="2"/>
  <c r="DE6" i="6"/>
  <c r="DE6" i="1"/>
  <c r="DE9" i="10"/>
  <c r="DE5" i="8"/>
  <c r="DE10" i="1"/>
  <c r="DE6" i="3"/>
  <c r="DE9" i="7"/>
  <c r="DE6" i="7"/>
  <c r="DE5" i="6"/>
  <c r="DE10" i="8"/>
  <c r="DE5" i="7"/>
  <c r="DE8" i="7"/>
  <c r="DE9" i="1"/>
  <c r="DE5" i="5"/>
  <c r="DE8" i="4"/>
  <c r="DE6" i="8"/>
  <c r="DE10" i="6"/>
  <c r="DE9" i="3"/>
  <c r="DE5" i="4"/>
  <c r="DE9" i="4"/>
  <c r="DE8" i="2"/>
  <c r="DE5" i="3"/>
  <c r="DE8" i="3"/>
  <c r="DE5" i="1"/>
  <c r="DE8" i="1"/>
  <c r="DE6" i="5"/>
  <c r="DE10" i="10"/>
  <c r="DE6" i="4"/>
  <c r="DE9" i="8"/>
  <c r="DE9" i="2"/>
  <c r="DE10" i="7"/>
  <c r="DE5" i="10"/>
  <c r="DV10" i="1"/>
  <c r="DE6" i="9"/>
  <c r="DV6" i="1"/>
  <c r="DE8" i="10"/>
  <c r="DV5" i="1"/>
  <c r="DV9" i="1"/>
  <c r="CN5" i="5"/>
  <c r="CN5" i="9"/>
  <c r="CN10" i="4"/>
  <c r="CN10" i="8"/>
  <c r="CN6" i="2"/>
  <c r="CN6" i="6"/>
  <c r="CN6" i="10"/>
  <c r="BS3" i="48"/>
  <c r="BS8" i="48"/>
  <c r="CN10" i="3"/>
  <c r="CN8" i="3"/>
  <c r="CN10" i="7"/>
  <c r="CN8" i="7"/>
  <c r="CN7" i="1"/>
  <c r="CN9" i="1"/>
  <c r="CN9" i="5"/>
  <c r="CN7" i="5"/>
  <c r="CN9" i="9"/>
  <c r="CN7" i="9"/>
  <c r="CN8" i="4"/>
  <c r="CN6" i="4"/>
  <c r="CN8" i="8"/>
  <c r="CN6" i="8"/>
  <c r="CN9" i="2"/>
  <c r="CN7" i="2"/>
  <c r="CN9" i="6"/>
  <c r="CN7" i="6"/>
  <c r="CN9" i="10"/>
  <c r="BS6" i="48"/>
  <c r="CN7" i="10"/>
  <c r="BS4" i="48"/>
  <c r="CN5" i="3"/>
  <c r="CN6" i="3"/>
  <c r="CN5" i="7"/>
  <c r="CN6" i="7"/>
  <c r="CN5" i="1"/>
  <c r="CN10" i="5"/>
  <c r="CN10" i="9"/>
  <c r="CN9" i="4"/>
  <c r="CN9" i="8"/>
  <c r="CN5" i="2"/>
  <c r="CN5" i="6"/>
  <c r="CN5" i="10"/>
  <c r="BS2" i="48"/>
  <c r="BS9" i="48"/>
  <c r="CN9" i="3"/>
  <c r="CN9" i="7"/>
  <c r="CN8" i="1"/>
  <c r="CN10" i="1"/>
  <c r="CN8" i="5"/>
  <c r="CN6" i="5"/>
  <c r="CN8" i="9"/>
  <c r="CN6" i="9"/>
  <c r="CN5" i="4"/>
  <c r="CN7" i="4"/>
  <c r="CN5" i="8"/>
  <c r="CN7" i="8"/>
  <c r="CN10" i="2"/>
  <c r="CN8" i="2"/>
  <c r="CN10" i="6"/>
  <c r="CN8" i="6"/>
  <c r="CN10" i="10"/>
  <c r="BS7" i="48"/>
  <c r="CN8" i="10"/>
  <c r="BS5" i="48"/>
  <c r="CN7" i="3"/>
  <c r="CN7" i="7"/>
  <c r="CN6" i="1"/>
  <c r="DY10" i="1"/>
  <c r="DZ10" i="1"/>
  <c r="DW7" i="1"/>
  <c r="DX7" i="1"/>
  <c r="EA7" i="1"/>
  <c r="EB7" i="1"/>
  <c r="DW10" i="1"/>
  <c r="DX10" i="1"/>
  <c r="EA9" i="1"/>
  <c r="EB9" i="1"/>
  <c r="DY8" i="1"/>
  <c r="DZ8" i="1"/>
  <c r="EA6" i="1"/>
  <c r="EB6" i="1"/>
  <c r="DW8" i="1"/>
  <c r="DX8" i="1"/>
  <c r="DY7" i="1"/>
  <c r="DZ7" i="1"/>
  <c r="DW9" i="1"/>
  <c r="DX9" i="1"/>
  <c r="DY6" i="1"/>
  <c r="DZ6" i="1"/>
  <c r="DY6" i="2"/>
  <c r="DZ6" i="2"/>
  <c r="DW6" i="1"/>
  <c r="DX6" i="1"/>
  <c r="EA10" i="1"/>
  <c r="EB10" i="1"/>
  <c r="DW5" i="1"/>
  <c r="DX5" i="1"/>
  <c r="EA5" i="1"/>
  <c r="EB5" i="1"/>
  <c r="DY9" i="1"/>
  <c r="DZ9" i="1"/>
  <c r="DY5" i="1"/>
  <c r="DZ5" i="1"/>
  <c r="CX9" i="7"/>
  <c r="CX9" i="8"/>
  <c r="CX9" i="9"/>
  <c r="CX9" i="10"/>
  <c r="DY9" i="6"/>
  <c r="DZ9" i="6"/>
  <c r="EA8" i="1"/>
  <c r="EB8" i="1"/>
  <c r="DY5" i="9"/>
  <c r="DZ5" i="9"/>
  <c r="U14" i="48"/>
  <c r="G14" i="48"/>
  <c r="U12" i="48"/>
  <c r="G12" i="48"/>
  <c r="U15" i="48"/>
  <c r="G15" i="48"/>
  <c r="AQ6" i="48"/>
  <c r="AQ17" i="48"/>
  <c r="AQ13" i="48"/>
  <c r="U16" i="48"/>
  <c r="AQ3" i="48"/>
  <c r="AQ2" i="48"/>
  <c r="AQ4" i="48"/>
  <c r="G4" i="48"/>
  <c r="A4" i="48"/>
  <c r="AQ14" i="48"/>
  <c r="U13" i="48"/>
  <c r="AQ12" i="48"/>
  <c r="G7" i="48"/>
  <c r="A7" i="48"/>
  <c r="AQ16" i="48"/>
  <c r="A6" i="48"/>
  <c r="G6" i="48"/>
  <c r="U17" i="48"/>
  <c r="G3" i="48"/>
  <c r="A3" i="48"/>
  <c r="AQ15" i="48"/>
  <c r="G2" i="48"/>
  <c r="A2" i="48"/>
  <c r="AQ7" i="48"/>
  <c r="G5" i="48"/>
  <c r="A5" i="48"/>
  <c r="AQ5" i="48"/>
  <c r="DY9" i="4"/>
  <c r="DZ9" i="4"/>
  <c r="DY5" i="7"/>
  <c r="DZ5" i="7"/>
  <c r="DY5" i="6"/>
  <c r="DZ5" i="6"/>
  <c r="DW5" i="9"/>
  <c r="DX5" i="9"/>
  <c r="DY5" i="10"/>
  <c r="DZ5" i="10"/>
  <c r="DY5" i="3"/>
  <c r="DZ5" i="3"/>
  <c r="DY5" i="5"/>
  <c r="DZ5" i="5"/>
  <c r="DY5" i="4"/>
  <c r="DZ5" i="4"/>
  <c r="DY9" i="3"/>
  <c r="DZ9" i="3"/>
  <c r="DY5" i="8"/>
  <c r="DZ5" i="8"/>
  <c r="DW10" i="6"/>
  <c r="DX10" i="6"/>
  <c r="DW8" i="8"/>
  <c r="DX8" i="8"/>
  <c r="DW10" i="3"/>
  <c r="DX10" i="3"/>
  <c r="DW10" i="4"/>
  <c r="DX10" i="4"/>
  <c r="DW8" i="6"/>
  <c r="DX8" i="6"/>
  <c r="DW8" i="5"/>
  <c r="DX8" i="5"/>
  <c r="DW10" i="5"/>
  <c r="DX10" i="5"/>
  <c r="DW8" i="3"/>
  <c r="DX8" i="3"/>
  <c r="DW10" i="10"/>
  <c r="DX10" i="10"/>
  <c r="DW10" i="9"/>
  <c r="DX10" i="9"/>
  <c r="DW10" i="8"/>
  <c r="DX10" i="8"/>
  <c r="DW8" i="10"/>
  <c r="DX8" i="10"/>
  <c r="DW8" i="9"/>
  <c r="DX8" i="9"/>
  <c r="DW8" i="7"/>
  <c r="DX8" i="7"/>
  <c r="DY6" i="9"/>
  <c r="DZ6" i="9"/>
  <c r="DY8" i="7"/>
  <c r="DZ8" i="7"/>
  <c r="DW7" i="5"/>
  <c r="DX7" i="5"/>
  <c r="DW9" i="7"/>
  <c r="DX9" i="7"/>
  <c r="DW9" i="8"/>
  <c r="DX9" i="8"/>
  <c r="DW9" i="10"/>
  <c r="DX9" i="10"/>
  <c r="DW6" i="4"/>
  <c r="DX6" i="4"/>
  <c r="DW6" i="6"/>
  <c r="DX6" i="6"/>
  <c r="DY10" i="5"/>
  <c r="DZ10" i="5"/>
  <c r="DW7" i="3"/>
  <c r="DX7" i="3"/>
  <c r="DW7" i="4"/>
  <c r="DX7" i="4"/>
  <c r="DW7" i="6"/>
  <c r="DX7" i="6"/>
  <c r="DY8" i="10"/>
  <c r="DZ8" i="10"/>
  <c r="DY6" i="5"/>
  <c r="DZ6" i="5"/>
  <c r="DY8" i="9"/>
  <c r="DZ8" i="9"/>
  <c r="DY6" i="7"/>
  <c r="DZ6" i="7"/>
  <c r="DW7" i="9"/>
  <c r="DX7" i="9"/>
  <c r="DY6" i="4"/>
  <c r="DZ6" i="4"/>
  <c r="DY8" i="5"/>
  <c r="DZ8" i="5"/>
  <c r="DY6" i="8"/>
  <c r="DZ6" i="8"/>
  <c r="DY8" i="8"/>
  <c r="DZ8" i="8"/>
  <c r="DW7" i="7"/>
  <c r="DX7" i="7"/>
  <c r="DW7" i="8"/>
  <c r="DX7" i="8"/>
  <c r="DW7" i="10"/>
  <c r="DX7" i="10"/>
  <c r="DY8" i="3"/>
  <c r="DZ8" i="3"/>
  <c r="DY8" i="4"/>
  <c r="DZ8" i="4"/>
  <c r="DY6" i="3"/>
  <c r="DZ6" i="3"/>
  <c r="DY6" i="6"/>
  <c r="DZ6" i="6"/>
  <c r="DY6" i="10"/>
  <c r="DZ6" i="10"/>
  <c r="DW5" i="6"/>
  <c r="DX5" i="6"/>
  <c r="DW5" i="5"/>
  <c r="DX5" i="5"/>
  <c r="DW5" i="8"/>
  <c r="DX5" i="8"/>
  <c r="DW5" i="4"/>
  <c r="DX5" i="4"/>
  <c r="DW5" i="10"/>
  <c r="DX5" i="10"/>
  <c r="DW5" i="3"/>
  <c r="DX5" i="3"/>
  <c r="DW6" i="9"/>
  <c r="DX6" i="9"/>
  <c r="DW6" i="7"/>
  <c r="DX6" i="7"/>
  <c r="DW9" i="5"/>
  <c r="DX9" i="5"/>
  <c r="DY10" i="3"/>
  <c r="DZ10" i="3"/>
  <c r="DY10" i="6"/>
  <c r="DZ10" i="6"/>
  <c r="DY9" i="5"/>
  <c r="DZ9" i="5"/>
  <c r="DY8" i="6"/>
  <c r="DZ8" i="6"/>
  <c r="DW9" i="3"/>
  <c r="DX9" i="3"/>
  <c r="DW9" i="4"/>
  <c r="DX9" i="4"/>
  <c r="DW9" i="6"/>
  <c r="DX9" i="6"/>
  <c r="DW6" i="8"/>
  <c r="DX6" i="8"/>
  <c r="DW6" i="10"/>
  <c r="DX6" i="10"/>
  <c r="DY10" i="7"/>
  <c r="DZ10" i="7"/>
  <c r="DY10" i="10"/>
  <c r="DZ10" i="10"/>
  <c r="DY10" i="9"/>
  <c r="DZ10" i="9"/>
  <c r="DY10" i="8"/>
  <c r="DZ10" i="8"/>
  <c r="DE7" i="2"/>
  <c r="DY7" i="2"/>
  <c r="DZ7" i="2"/>
  <c r="DD7" i="3"/>
  <c r="DW6" i="5"/>
  <c r="DX6" i="5"/>
  <c r="DW6" i="3"/>
  <c r="DX6" i="3"/>
  <c r="DW9" i="9"/>
  <c r="DX9" i="9"/>
  <c r="DY10" i="4"/>
  <c r="DZ10" i="4"/>
  <c r="DY8" i="2"/>
  <c r="DZ8" i="2"/>
  <c r="DW7" i="2"/>
  <c r="DX7" i="2"/>
  <c r="DY10" i="2"/>
  <c r="DZ10" i="2"/>
  <c r="DY5" i="2"/>
  <c r="DZ5" i="2"/>
  <c r="DW8" i="2"/>
  <c r="DX8" i="2"/>
  <c r="DW10" i="2"/>
  <c r="DX10" i="2"/>
  <c r="DY9" i="2"/>
  <c r="DZ9" i="2"/>
  <c r="DW8" i="4"/>
  <c r="DX8" i="4"/>
  <c r="DW9" i="2"/>
  <c r="DX9" i="2"/>
  <c r="DW5" i="7"/>
  <c r="DX5" i="7"/>
  <c r="DW6" i="2"/>
  <c r="DX6" i="2"/>
  <c r="DW5" i="2"/>
  <c r="DX5" i="2"/>
  <c r="DW10" i="7"/>
  <c r="DX10" i="7"/>
  <c r="DK9" i="1"/>
  <c r="DK8" i="1"/>
  <c r="DL8" i="1"/>
  <c r="DK8" i="2"/>
  <c r="DK7" i="2"/>
  <c r="DK5" i="2"/>
  <c r="DK10" i="2"/>
  <c r="CC7" i="1"/>
  <c r="CD7" i="1"/>
  <c r="DK10" i="1"/>
  <c r="DL10" i="1"/>
  <c r="DK6" i="2"/>
  <c r="DK9" i="2"/>
  <c r="DK5" i="1"/>
  <c r="DL5" i="1"/>
  <c r="DK7" i="1"/>
  <c r="DL7" i="1"/>
  <c r="DK6" i="1"/>
  <c r="DL6" i="1"/>
  <c r="CC9" i="9"/>
  <c r="CC9" i="6"/>
  <c r="CC8" i="10"/>
  <c r="CC10" i="10"/>
  <c r="CT5" i="1"/>
  <c r="CU5" i="1"/>
  <c r="CC6" i="1"/>
  <c r="CD6" i="1"/>
  <c r="CT6" i="2"/>
  <c r="CT6" i="1"/>
  <c r="CU6" i="1"/>
  <c r="CT8" i="1"/>
  <c r="CU8" i="1"/>
  <c r="CC10" i="1"/>
  <c r="CD10" i="1"/>
  <c r="CC5" i="10"/>
  <c r="CT9" i="2"/>
  <c r="CC9" i="4"/>
  <c r="CC9" i="5"/>
  <c r="CC5" i="4"/>
  <c r="CC5" i="6"/>
  <c r="CC7" i="10"/>
  <c r="CC7" i="8"/>
  <c r="CC7" i="6"/>
  <c r="CC7" i="3"/>
  <c r="CC9" i="7"/>
  <c r="CC10" i="9"/>
  <c r="CC8" i="3"/>
  <c r="CC10" i="5"/>
  <c r="CC8" i="6"/>
  <c r="CC5" i="9"/>
  <c r="CC9" i="1"/>
  <c r="CD9" i="1"/>
  <c r="CC5" i="3"/>
  <c r="CC5" i="8"/>
  <c r="CC7" i="7"/>
  <c r="CC9" i="8"/>
  <c r="CC10" i="6"/>
  <c r="CC6" i="2"/>
  <c r="CC9" i="2"/>
  <c r="CC7" i="4"/>
  <c r="CC6" i="4"/>
  <c r="CC8" i="9"/>
  <c r="CC8" i="5"/>
  <c r="CC8" i="8"/>
  <c r="CT9" i="1"/>
  <c r="CU9" i="1"/>
  <c r="CC5" i="1"/>
  <c r="CT10" i="1"/>
  <c r="CU10" i="1"/>
  <c r="CC8" i="1"/>
  <c r="CD8" i="1"/>
  <c r="CC8" i="2"/>
  <c r="CC7" i="2"/>
  <c r="CT8" i="2"/>
  <c r="CC6" i="10"/>
  <c r="CC8" i="7"/>
  <c r="CC10" i="7"/>
  <c r="CC5" i="2"/>
  <c r="CC8" i="4"/>
  <c r="CC6" i="3"/>
  <c r="CC9" i="3"/>
  <c r="CC6" i="9"/>
  <c r="CC5" i="7"/>
  <c r="CC10" i="2"/>
  <c r="CT5" i="2"/>
  <c r="CT10" i="2"/>
  <c r="CC6" i="5"/>
  <c r="CT7" i="2"/>
  <c r="CC6" i="8"/>
  <c r="CC6" i="7"/>
  <c r="CC5" i="5"/>
  <c r="CC7" i="9"/>
  <c r="CC6" i="6"/>
  <c r="CC9" i="10"/>
  <c r="CC7" i="5"/>
  <c r="CC10" i="8"/>
  <c r="CC10" i="4"/>
  <c r="CC10" i="3"/>
  <c r="CW5" i="1"/>
  <c r="BU5" i="1"/>
  <c r="CT7" i="1"/>
  <c r="CU7" i="1"/>
  <c r="DY9" i="9"/>
  <c r="DZ9" i="9"/>
  <c r="DY9" i="8"/>
  <c r="DZ9" i="8"/>
  <c r="DY9" i="7"/>
  <c r="DZ9" i="7"/>
  <c r="DY9" i="10"/>
  <c r="DZ9" i="10"/>
  <c r="DL9" i="1"/>
  <c r="BM6" i="48"/>
  <c r="BM7" i="48"/>
  <c r="BM5" i="48"/>
  <c r="AC5" i="48"/>
  <c r="W5" i="48"/>
  <c r="A13" i="48"/>
  <c r="G13" i="48"/>
  <c r="AC14" i="48"/>
  <c r="W14" i="48"/>
  <c r="A16" i="48"/>
  <c r="G16" i="48"/>
  <c r="W6" i="48"/>
  <c r="AC6" i="48"/>
  <c r="A12" i="48"/>
  <c r="A17" i="48"/>
  <c r="G17" i="48"/>
  <c r="AC2" i="48"/>
  <c r="A14" i="48"/>
  <c r="W15" i="48"/>
  <c r="AC15" i="48"/>
  <c r="BM4" i="48"/>
  <c r="BM2" i="48"/>
  <c r="W7" i="48"/>
  <c r="AC7" i="48"/>
  <c r="AC16" i="48"/>
  <c r="W16" i="48"/>
  <c r="AC12" i="48"/>
  <c r="W12" i="48"/>
  <c r="W2" i="48"/>
  <c r="AC4" i="48"/>
  <c r="W4" i="48"/>
  <c r="AC3" i="48"/>
  <c r="W3" i="48"/>
  <c r="AC13" i="48"/>
  <c r="W13" i="48"/>
  <c r="AC17" i="48"/>
  <c r="W17" i="48"/>
  <c r="BM3" i="48"/>
  <c r="A15" i="48"/>
  <c r="DD7" i="4"/>
  <c r="DE7" i="3"/>
  <c r="DY7" i="3"/>
  <c r="DZ7" i="3"/>
  <c r="DN6" i="1"/>
  <c r="BW6" i="1"/>
  <c r="CF8" i="3"/>
  <c r="BS8" i="3"/>
  <c r="CF5" i="3"/>
  <c r="BS5" i="3"/>
  <c r="CF9" i="1"/>
  <c r="BS9" i="1"/>
  <c r="CE8" i="4"/>
  <c r="CE7" i="2"/>
  <c r="CE8" i="7"/>
  <c r="CE9" i="2"/>
  <c r="CE5" i="7"/>
  <c r="CE9" i="8"/>
  <c r="CE9" i="5"/>
  <c r="CE7" i="4"/>
  <c r="CE9" i="10"/>
  <c r="CE10" i="2"/>
  <c r="CE9" i="3"/>
  <c r="CE6" i="8"/>
  <c r="CE8" i="2"/>
  <c r="CE10" i="3"/>
  <c r="CF10" i="10"/>
  <c r="BS10" i="10"/>
  <c r="CF5" i="1"/>
  <c r="BS5" i="1"/>
  <c r="CW7" i="1"/>
  <c r="BU7" i="1"/>
  <c r="CW6" i="1"/>
  <c r="BU6" i="1"/>
  <c r="CW9" i="1"/>
  <c r="BU9" i="1"/>
  <c r="CE10" i="8"/>
  <c r="CE10" i="6"/>
  <c r="CE9" i="7"/>
  <c r="CF5" i="10"/>
  <c r="BS5" i="10"/>
  <c r="CW10" i="1"/>
  <c r="BU10" i="1"/>
  <c r="CW8" i="1"/>
  <c r="BU8" i="1"/>
  <c r="CE7" i="5"/>
  <c r="CE5" i="5"/>
  <c r="CE8" i="8"/>
  <c r="CF6" i="10"/>
  <c r="BS6" i="10"/>
  <c r="CF6" i="3"/>
  <c r="BS6" i="3"/>
  <c r="CF9" i="3"/>
  <c r="BS9" i="3"/>
  <c r="CF8" i="8"/>
  <c r="BS8" i="8"/>
  <c r="CF9" i="4"/>
  <c r="BS9" i="4"/>
  <c r="CF7" i="10"/>
  <c r="BS7" i="10"/>
  <c r="CE6" i="4"/>
  <c r="CF7" i="9"/>
  <c r="BS7" i="9"/>
  <c r="CF6" i="9"/>
  <c r="BS6" i="9"/>
  <c r="CF8" i="9"/>
  <c r="BS8" i="9"/>
  <c r="CF9" i="9"/>
  <c r="BS9" i="9"/>
  <c r="CF10" i="9"/>
  <c r="BS10" i="9"/>
  <c r="CF9" i="10"/>
  <c r="BS9" i="10"/>
  <c r="CF8" i="10"/>
  <c r="BS8" i="10"/>
  <c r="CF5" i="8"/>
  <c r="BS5" i="8"/>
  <c r="CF9" i="8"/>
  <c r="BS9" i="8"/>
  <c r="CF7" i="8"/>
  <c r="BS7" i="8"/>
  <c r="CF6" i="8"/>
  <c r="BS6" i="8"/>
  <c r="CF10" i="3"/>
  <c r="BS10" i="3"/>
  <c r="CF8" i="1"/>
  <c r="BS8" i="1"/>
  <c r="CF10" i="1"/>
  <c r="BS10" i="1"/>
  <c r="DN9" i="1"/>
  <c r="BW9" i="1"/>
  <c r="DN7" i="1"/>
  <c r="BW7" i="1"/>
  <c r="DN10" i="1"/>
  <c r="BW10" i="1"/>
  <c r="DN5" i="1"/>
  <c r="BW5" i="1"/>
  <c r="CF7" i="3"/>
  <c r="BS7" i="3"/>
  <c r="CF5" i="9"/>
  <c r="BS5" i="9"/>
  <c r="DK9" i="3"/>
  <c r="DM9" i="3"/>
  <c r="CF6" i="1"/>
  <c r="BS6" i="1"/>
  <c r="CF7" i="1"/>
  <c r="BS7" i="1"/>
  <c r="CF10" i="8"/>
  <c r="BS10" i="8"/>
  <c r="CE7" i="9"/>
  <c r="CE7" i="7"/>
  <c r="DK10" i="3"/>
  <c r="DL10" i="3"/>
  <c r="DK5" i="3"/>
  <c r="DL5" i="3"/>
  <c r="DK7" i="3"/>
  <c r="DL7" i="3"/>
  <c r="DK8" i="3"/>
  <c r="DL8" i="3"/>
  <c r="CE8" i="5"/>
  <c r="DK6" i="3"/>
  <c r="DL6" i="3"/>
  <c r="CE6" i="5"/>
  <c r="CE6" i="2"/>
  <c r="CT7" i="3"/>
  <c r="CV7" i="3"/>
  <c r="CT9" i="3"/>
  <c r="CU9" i="3"/>
  <c r="CT8" i="3"/>
  <c r="CU8" i="3"/>
  <c r="CT6" i="3"/>
  <c r="CV6" i="3"/>
  <c r="CT5" i="3"/>
  <c r="CU5" i="3"/>
  <c r="CT10" i="3"/>
  <c r="CU10" i="3"/>
  <c r="CD5" i="1"/>
  <c r="CE10" i="4"/>
  <c r="CE6" i="6"/>
  <c r="CE6" i="7"/>
  <c r="CE5" i="2"/>
  <c r="CE8" i="10"/>
  <c r="CE9" i="6"/>
  <c r="CE5" i="3"/>
  <c r="CE5" i="9"/>
  <c r="CE10" i="5"/>
  <c r="CE10" i="9"/>
  <c r="CE7" i="6"/>
  <c r="CE7" i="10"/>
  <c r="CE5" i="6"/>
  <c r="CE5" i="10"/>
  <c r="CE6" i="9"/>
  <c r="CE6" i="3"/>
  <c r="CE10" i="7"/>
  <c r="CE6" i="10"/>
  <c r="CE10" i="10"/>
  <c r="CE9" i="9"/>
  <c r="CE8" i="9"/>
  <c r="CE5" i="8"/>
  <c r="CE8" i="6"/>
  <c r="CE8" i="3"/>
  <c r="CE7" i="3"/>
  <c r="CE7" i="8"/>
  <c r="CE5" i="4"/>
  <c r="CE9" i="4"/>
  <c r="CD7" i="9"/>
  <c r="DN8" i="1"/>
  <c r="BW8" i="1"/>
  <c r="CD10" i="6"/>
  <c r="CD9" i="9"/>
  <c r="CD9" i="10"/>
  <c r="AY2" i="48"/>
  <c r="AS2" i="48"/>
  <c r="AY4" i="48"/>
  <c r="AS4" i="48"/>
  <c r="AY3" i="48"/>
  <c r="AS3" i="48"/>
  <c r="AY5" i="48"/>
  <c r="AS5" i="48"/>
  <c r="AY7" i="48"/>
  <c r="AS7" i="48"/>
  <c r="AY6" i="48"/>
  <c r="AS6" i="48"/>
  <c r="CD6" i="6"/>
  <c r="CD5" i="9"/>
  <c r="CD7" i="6"/>
  <c r="CD8" i="8"/>
  <c r="CD9" i="6"/>
  <c r="CF10" i="5"/>
  <c r="BS10" i="5"/>
  <c r="CF7" i="5"/>
  <c r="BS7" i="5"/>
  <c r="CD7" i="10"/>
  <c r="CD8" i="9"/>
  <c r="CF8" i="6"/>
  <c r="BS8" i="6"/>
  <c r="CD10" i="9"/>
  <c r="CF5" i="5"/>
  <c r="BS5" i="5"/>
  <c r="CF9" i="6"/>
  <c r="BS9" i="6"/>
  <c r="CF8" i="5"/>
  <c r="BS8" i="5"/>
  <c r="CF6" i="5"/>
  <c r="BS6" i="5"/>
  <c r="CD8" i="5"/>
  <c r="CD8" i="10"/>
  <c r="CD10" i="10"/>
  <c r="CD5" i="6"/>
  <c r="CF9" i="5"/>
  <c r="BS9" i="5"/>
  <c r="CF10" i="6"/>
  <c r="BS10" i="6"/>
  <c r="CF5" i="6"/>
  <c r="BS5" i="6"/>
  <c r="CD8" i="6"/>
  <c r="CF7" i="6"/>
  <c r="BS7" i="6"/>
  <c r="CF6" i="6"/>
  <c r="BS6" i="6"/>
  <c r="CD6" i="4"/>
  <c r="CD5" i="10"/>
  <c r="CD6" i="9"/>
  <c r="CD6" i="10"/>
  <c r="CD9" i="5"/>
  <c r="CD10" i="5"/>
  <c r="DD7" i="5"/>
  <c r="DE7" i="4"/>
  <c r="DY7" i="4"/>
  <c r="DZ7" i="4"/>
  <c r="CF9" i="7"/>
  <c r="BS9" i="7"/>
  <c r="CD5" i="8"/>
  <c r="CD10" i="8"/>
  <c r="CF6" i="7"/>
  <c r="BS6" i="7"/>
  <c r="CF7" i="7"/>
  <c r="BS7" i="7"/>
  <c r="CD7" i="5"/>
  <c r="CD5" i="5"/>
  <c r="CF8" i="7"/>
  <c r="BS8" i="7"/>
  <c r="CF5" i="7"/>
  <c r="BS5" i="7"/>
  <c r="CF10" i="7"/>
  <c r="BS10" i="7"/>
  <c r="CF5" i="4"/>
  <c r="BS5" i="4"/>
  <c r="CD7" i="8"/>
  <c r="CD9" i="8"/>
  <c r="CD6" i="8"/>
  <c r="CD6" i="5"/>
  <c r="CD7" i="7"/>
  <c r="CD8" i="7"/>
  <c r="CD9" i="7"/>
  <c r="CD6" i="7"/>
  <c r="CD10" i="7"/>
  <c r="CD5" i="7"/>
  <c r="CF6" i="4"/>
  <c r="BS6" i="4"/>
  <c r="CF10" i="4"/>
  <c r="BS10" i="4"/>
  <c r="CF8" i="4"/>
  <c r="BS8" i="4"/>
  <c r="CF7" i="4"/>
  <c r="BS7" i="4"/>
  <c r="CD9" i="4"/>
  <c r="CD10" i="4"/>
  <c r="CD7" i="4"/>
  <c r="CD5" i="4"/>
  <c r="CD8" i="4"/>
  <c r="CU9" i="2"/>
  <c r="CD8" i="3"/>
  <c r="CD6" i="3"/>
  <c r="CV7" i="2"/>
  <c r="CU8" i="2"/>
  <c r="CD10" i="3"/>
  <c r="CD5" i="3"/>
  <c r="CD7" i="3"/>
  <c r="CD9" i="3"/>
  <c r="CU10" i="2"/>
  <c r="CU5" i="2"/>
  <c r="CU6" i="2"/>
  <c r="CV6" i="2"/>
  <c r="CW10" i="2"/>
  <c r="BU10" i="2"/>
  <c r="CV9" i="2"/>
  <c r="CW7" i="2"/>
  <c r="BU7" i="2"/>
  <c r="CW6" i="2"/>
  <c r="BU6" i="2"/>
  <c r="CV10" i="2"/>
  <c r="CW8" i="2"/>
  <c r="BU8" i="2"/>
  <c r="CU7" i="2"/>
  <c r="CV8" i="2"/>
  <c r="CW9" i="2"/>
  <c r="BU9" i="2"/>
  <c r="CF6" i="2"/>
  <c r="BS6" i="2"/>
  <c r="CF7" i="2"/>
  <c r="BS7" i="2"/>
  <c r="CF5" i="2"/>
  <c r="BS5" i="2"/>
  <c r="CW5" i="2"/>
  <c r="BU5" i="2"/>
  <c r="CV5" i="2"/>
  <c r="DM7" i="2"/>
  <c r="DL7" i="2"/>
  <c r="DM6" i="2"/>
  <c r="DL6" i="2"/>
  <c r="DM8" i="2"/>
  <c r="DL8" i="2"/>
  <c r="DM5" i="2"/>
  <c r="DL5" i="2"/>
  <c r="DM10" i="2"/>
  <c r="DL10" i="2"/>
  <c r="DM9" i="2"/>
  <c r="DL9" i="2"/>
  <c r="CD10" i="2"/>
  <c r="CD5" i="2"/>
  <c r="CD7" i="2"/>
  <c r="CD9" i="2"/>
  <c r="CD6" i="2"/>
  <c r="CD8" i="2"/>
  <c r="CF9" i="2"/>
  <c r="BS9" i="2"/>
  <c r="CF10" i="2"/>
  <c r="BS10" i="2"/>
  <c r="CF8" i="2"/>
  <c r="BS8" i="2"/>
  <c r="FG5" i="1"/>
  <c r="FL5" i="1"/>
  <c r="AL5" i="1"/>
  <c r="AQ5" i="1"/>
  <c r="EU5" i="3"/>
  <c r="EZ5" i="3"/>
  <c r="AL6" i="1"/>
  <c r="AT6" i="1"/>
  <c r="V5" i="10"/>
  <c r="AB5" i="10"/>
  <c r="EU8" i="5"/>
  <c r="EZ8" i="5"/>
  <c r="EU9" i="5"/>
  <c r="EZ9" i="5"/>
  <c r="EU5" i="5"/>
  <c r="EZ5" i="5"/>
  <c r="EU6" i="5"/>
  <c r="EZ6" i="5"/>
  <c r="EU10" i="5"/>
  <c r="EZ10" i="5"/>
  <c r="EU7" i="5"/>
  <c r="EZ7" i="5"/>
  <c r="EU10" i="3"/>
  <c r="EZ10" i="3"/>
  <c r="FG8" i="1"/>
  <c r="FL8" i="1"/>
  <c r="EU9" i="2"/>
  <c r="EZ9" i="2"/>
  <c r="EU6" i="2"/>
  <c r="EZ6" i="2"/>
  <c r="EU10" i="2"/>
  <c r="EZ10" i="2"/>
  <c r="EU7" i="2"/>
  <c r="EZ7" i="2"/>
  <c r="EU8" i="2"/>
  <c r="EZ8" i="2"/>
  <c r="EU5" i="2"/>
  <c r="EZ5" i="2"/>
  <c r="FG9" i="2"/>
  <c r="FL9" i="2"/>
  <c r="FG6" i="2"/>
  <c r="FL6" i="2"/>
  <c r="FG10" i="2"/>
  <c r="FL10" i="2"/>
  <c r="FG7" i="2"/>
  <c r="FL7" i="2"/>
  <c r="FG5" i="2"/>
  <c r="FL5" i="2"/>
  <c r="FG8" i="2"/>
  <c r="FL8" i="2"/>
  <c r="EU6" i="3"/>
  <c r="EZ6" i="3"/>
  <c r="FG9" i="1"/>
  <c r="FL9" i="1"/>
  <c r="BB7" i="1"/>
  <c r="BL7" i="1"/>
  <c r="FS7" i="1"/>
  <c r="FS8" i="1"/>
  <c r="FS9" i="1"/>
  <c r="FS10" i="1"/>
  <c r="FS5" i="1"/>
  <c r="FS6" i="1"/>
  <c r="EU9" i="10"/>
  <c r="EZ9" i="10"/>
  <c r="EU6" i="10"/>
  <c r="EZ6" i="10"/>
  <c r="EU10" i="10"/>
  <c r="EZ10" i="10"/>
  <c r="EU8" i="10"/>
  <c r="EZ8" i="10"/>
  <c r="EU7" i="10"/>
  <c r="EZ7" i="10"/>
  <c r="EU5" i="10"/>
  <c r="EZ5" i="10"/>
  <c r="EU9" i="3"/>
  <c r="EZ9" i="3"/>
  <c r="EU7" i="3"/>
  <c r="EZ7" i="3"/>
  <c r="FG10" i="1"/>
  <c r="FL10" i="1"/>
  <c r="EU7" i="4"/>
  <c r="EZ7" i="4"/>
  <c r="EU9" i="4"/>
  <c r="EZ9" i="4"/>
  <c r="EU10" i="4"/>
  <c r="EZ10" i="4"/>
  <c r="EU6" i="4"/>
  <c r="EZ6" i="4"/>
  <c r="EU5" i="4"/>
  <c r="EZ5" i="4"/>
  <c r="EU8" i="4"/>
  <c r="EZ8" i="4"/>
  <c r="EU6" i="7"/>
  <c r="EZ6" i="7"/>
  <c r="EU10" i="7"/>
  <c r="EZ10" i="7"/>
  <c r="EU5" i="7"/>
  <c r="EZ5" i="7"/>
  <c r="EU7" i="7"/>
  <c r="EZ7" i="7"/>
  <c r="EU8" i="7"/>
  <c r="EZ8" i="7"/>
  <c r="EU9" i="7"/>
  <c r="EZ9" i="7"/>
  <c r="EU9" i="6"/>
  <c r="EZ9" i="6"/>
  <c r="EU6" i="6"/>
  <c r="EZ6" i="6"/>
  <c r="EU10" i="6"/>
  <c r="EZ10" i="6"/>
  <c r="EU5" i="6"/>
  <c r="EZ5" i="6"/>
  <c r="EU7" i="6"/>
  <c r="EZ7" i="6"/>
  <c r="EU8" i="6"/>
  <c r="EZ8" i="6"/>
  <c r="EU8" i="9"/>
  <c r="EZ8" i="9"/>
  <c r="EU5" i="9"/>
  <c r="EZ5" i="9"/>
  <c r="EU9" i="9"/>
  <c r="EZ9" i="9"/>
  <c r="EU7" i="9"/>
  <c r="EZ7" i="9"/>
  <c r="EU6" i="9"/>
  <c r="EZ6" i="9"/>
  <c r="EU10" i="9"/>
  <c r="EZ10" i="9"/>
  <c r="EU7" i="8"/>
  <c r="EZ7" i="8"/>
  <c r="EU8" i="8"/>
  <c r="EZ8" i="8"/>
  <c r="EU5" i="8"/>
  <c r="EZ5" i="8"/>
  <c r="EU6" i="8"/>
  <c r="EZ6" i="8"/>
  <c r="EU9" i="8"/>
  <c r="EZ9" i="8"/>
  <c r="EU10" i="8"/>
  <c r="EZ10" i="8"/>
  <c r="EU6" i="1"/>
  <c r="EZ6" i="1"/>
  <c r="EU10" i="1"/>
  <c r="EZ10" i="1"/>
  <c r="EU5" i="1"/>
  <c r="EZ5" i="1"/>
  <c r="EU7" i="1"/>
  <c r="EZ7" i="1"/>
  <c r="EU8" i="1"/>
  <c r="EZ8" i="1"/>
  <c r="EU9" i="1"/>
  <c r="EZ9" i="1"/>
  <c r="EU8" i="3"/>
  <c r="EZ8" i="3"/>
  <c r="FG7" i="1"/>
  <c r="FL7" i="1"/>
  <c r="FG6" i="1"/>
  <c r="FL6" i="1"/>
  <c r="V5" i="8"/>
  <c r="AK5" i="8"/>
  <c r="V7" i="3"/>
  <c r="AD7" i="3"/>
  <c r="V5" i="9"/>
  <c r="AH5" i="9"/>
  <c r="V6" i="8"/>
  <c r="AB6" i="8"/>
  <c r="V9" i="3"/>
  <c r="AK9" i="3"/>
  <c r="AL10" i="1"/>
  <c r="AT10" i="1"/>
  <c r="BB6" i="1"/>
  <c r="BQ6" i="1"/>
  <c r="BB9" i="1"/>
  <c r="BG9" i="1"/>
  <c r="BB8" i="1"/>
  <c r="BM8" i="1"/>
  <c r="AL9" i="1"/>
  <c r="AY9" i="1"/>
  <c r="AL8" i="1"/>
  <c r="BA8" i="1"/>
  <c r="AL7" i="1"/>
  <c r="AQ7" i="1"/>
  <c r="V9" i="9"/>
  <c r="AI9" i="9"/>
  <c r="V8" i="3"/>
  <c r="AK8" i="3"/>
  <c r="V6" i="3"/>
  <c r="AD6" i="3"/>
  <c r="V9" i="8"/>
  <c r="AG9" i="8"/>
  <c r="V6" i="9"/>
  <c r="AH6" i="9"/>
  <c r="V8" i="8"/>
  <c r="AB8" i="8"/>
  <c r="V9" i="1"/>
  <c r="AJ9" i="1"/>
  <c r="V6" i="1"/>
  <c r="AH6" i="1"/>
  <c r="V8" i="1"/>
  <c r="V8" i="10"/>
  <c r="AB8" i="10"/>
  <c r="V7" i="1"/>
  <c r="AA7" i="1"/>
  <c r="V9" i="10"/>
  <c r="AH9" i="10"/>
  <c r="V10" i="3"/>
  <c r="AK10" i="3"/>
  <c r="V5" i="3"/>
  <c r="AG5" i="3"/>
  <c r="V6" i="10"/>
  <c r="AK6" i="10"/>
  <c r="V10" i="10"/>
  <c r="V7" i="8"/>
  <c r="AK7" i="8"/>
  <c r="V10" i="8"/>
  <c r="AE10" i="8"/>
  <c r="V8" i="9"/>
  <c r="AH8" i="9"/>
  <c r="V7" i="9"/>
  <c r="V10" i="9"/>
  <c r="AB10" i="9"/>
  <c r="V5" i="1"/>
  <c r="V10" i="1"/>
  <c r="AI10" i="1"/>
  <c r="V7" i="10"/>
  <c r="AI7" i="10"/>
  <c r="DK9" i="4"/>
  <c r="DK7" i="4"/>
  <c r="DK5" i="4"/>
  <c r="DK8" i="4"/>
  <c r="DL8" i="4"/>
  <c r="DK10" i="4"/>
  <c r="DK6" i="4"/>
  <c r="CT7" i="4"/>
  <c r="CU7" i="4"/>
  <c r="CT10" i="4"/>
  <c r="CT8" i="4"/>
  <c r="CT5" i="4"/>
  <c r="CU5" i="4"/>
  <c r="CT6" i="4"/>
  <c r="CU6" i="4"/>
  <c r="CT9" i="4"/>
  <c r="CU9" i="4"/>
  <c r="AZ5" i="1"/>
  <c r="AV5" i="1"/>
  <c r="AU5" i="1"/>
  <c r="AX5" i="1"/>
  <c r="AW5" i="1"/>
  <c r="AR5" i="1"/>
  <c r="BB10" i="1"/>
  <c r="BB5" i="1"/>
  <c r="V6" i="2"/>
  <c r="V10" i="2"/>
  <c r="V7" i="2"/>
  <c r="V8" i="2"/>
  <c r="V9" i="2"/>
  <c r="V5" i="2"/>
  <c r="V8" i="4"/>
  <c r="V9" i="4"/>
  <c r="V6" i="4"/>
  <c r="V10" i="4"/>
  <c r="V7" i="4"/>
  <c r="V5" i="4"/>
  <c r="V7" i="7"/>
  <c r="V8" i="7"/>
  <c r="V9" i="7"/>
  <c r="V6" i="7"/>
  <c r="V10" i="7"/>
  <c r="V5" i="7"/>
  <c r="V6" i="6"/>
  <c r="V10" i="6"/>
  <c r="V7" i="6"/>
  <c r="V8" i="6"/>
  <c r="V9" i="6"/>
  <c r="V5" i="6"/>
  <c r="V9" i="5"/>
  <c r="V6" i="5"/>
  <c r="V10" i="5"/>
  <c r="V7" i="5"/>
  <c r="V8" i="5"/>
  <c r="V5" i="5"/>
  <c r="AL9" i="2"/>
  <c r="AL5" i="2"/>
  <c r="AL7" i="2"/>
  <c r="AL6" i="2"/>
  <c r="AL10" i="2"/>
  <c r="AL8" i="2"/>
  <c r="BB5" i="2"/>
  <c r="BB7" i="2"/>
  <c r="BB6" i="2"/>
  <c r="BB10" i="2"/>
  <c r="BB8" i="2"/>
  <c r="BB9" i="2"/>
  <c r="DL9" i="3"/>
  <c r="DM6" i="3"/>
  <c r="DM7" i="3"/>
  <c r="CV8" i="3"/>
  <c r="CV10" i="3"/>
  <c r="CV9" i="3"/>
  <c r="DM10" i="3"/>
  <c r="CU7" i="3"/>
  <c r="CU6" i="3"/>
  <c r="DM5" i="3"/>
  <c r="DM8" i="3"/>
  <c r="CV5" i="3"/>
  <c r="DD7" i="6"/>
  <c r="DE7" i="5"/>
  <c r="DY7" i="5"/>
  <c r="DZ7" i="5"/>
  <c r="CW10" i="3"/>
  <c r="BU10" i="3"/>
  <c r="CW5" i="3"/>
  <c r="BU5" i="3"/>
  <c r="CW9" i="3"/>
  <c r="BU9" i="3"/>
  <c r="CW6" i="3"/>
  <c r="BU6" i="3"/>
  <c r="CW8" i="3"/>
  <c r="BU8" i="3"/>
  <c r="CW7" i="3"/>
  <c r="BU7" i="3"/>
  <c r="BA5" i="1"/>
  <c r="AY5" i="1"/>
  <c r="AT5" i="1"/>
  <c r="AX6" i="1"/>
  <c r="AY6" i="1"/>
  <c r="AR6" i="1"/>
  <c r="AQ6" i="1"/>
  <c r="AW6" i="1"/>
  <c r="AV6" i="1"/>
  <c r="BA6" i="1"/>
  <c r="AU6" i="1"/>
  <c r="AZ6" i="1"/>
  <c r="AE5" i="10"/>
  <c r="AI5" i="10"/>
  <c r="AJ5" i="10"/>
  <c r="AG5" i="10"/>
  <c r="AD5" i="10"/>
  <c r="AA5" i="10"/>
  <c r="AK5" i="10"/>
  <c r="AH5" i="10"/>
  <c r="AF5" i="10"/>
  <c r="AB5" i="8"/>
  <c r="BP7" i="1"/>
  <c r="BQ7" i="1"/>
  <c r="BK7" i="1"/>
  <c r="BJ7" i="1"/>
  <c r="BO7" i="1"/>
  <c r="BM7" i="1"/>
  <c r="BG7" i="1"/>
  <c r="BH7" i="1"/>
  <c r="BN7" i="1"/>
  <c r="AT9" i="1"/>
  <c r="AD5" i="8"/>
  <c r="AF5" i="8"/>
  <c r="AE5" i="8"/>
  <c r="AJ5" i="8"/>
  <c r="AI5" i="8"/>
  <c r="AG5" i="8"/>
  <c r="AH5" i="8"/>
  <c r="AA5" i="8"/>
  <c r="FY5" i="2"/>
  <c r="FM8" i="2"/>
  <c r="FY6" i="1"/>
  <c r="BI7" i="1"/>
  <c r="FA7" i="5"/>
  <c r="FA9" i="7"/>
  <c r="FM6" i="1"/>
  <c r="FM5" i="1"/>
  <c r="FA8" i="3"/>
  <c r="FA9" i="3"/>
  <c r="AC9" i="3"/>
  <c r="FA5" i="3"/>
  <c r="FM7" i="1"/>
  <c r="FM8" i="1"/>
  <c r="AS8" i="1"/>
  <c r="FG6" i="3"/>
  <c r="FL6" i="3"/>
  <c r="FG10" i="3"/>
  <c r="FL10" i="3"/>
  <c r="FG5" i="3"/>
  <c r="FL5" i="3"/>
  <c r="FG7" i="3"/>
  <c r="FL7" i="3"/>
  <c r="FG8" i="3"/>
  <c r="FL8" i="3"/>
  <c r="FG9" i="3"/>
  <c r="FL9" i="3"/>
  <c r="FA9" i="1"/>
  <c r="FA10" i="1"/>
  <c r="AC10" i="1"/>
  <c r="FA7" i="1"/>
  <c r="FA8" i="1"/>
  <c r="AC8" i="1"/>
  <c r="FA9" i="8"/>
  <c r="FA10" i="9"/>
  <c r="FA9" i="9"/>
  <c r="FA7" i="7"/>
  <c r="FA10" i="7"/>
  <c r="FA6" i="4"/>
  <c r="FA9" i="4"/>
  <c r="FA10" i="10"/>
  <c r="FA9" i="10"/>
  <c r="AC10" i="10"/>
  <c r="FY5" i="1"/>
  <c r="FY7" i="1"/>
  <c r="FY8" i="1"/>
  <c r="BI8" i="1"/>
  <c r="FM9" i="1"/>
  <c r="FM9" i="2"/>
  <c r="FA8" i="2"/>
  <c r="FA9" i="2"/>
  <c r="FY6" i="2"/>
  <c r="AC9" i="1"/>
  <c r="FA6" i="1"/>
  <c r="AC7" i="1"/>
  <c r="FA6" i="8"/>
  <c r="FA8" i="8"/>
  <c r="AC9" i="8"/>
  <c r="FA7" i="8"/>
  <c r="FA6" i="9"/>
  <c r="FA8" i="9"/>
  <c r="AC9" i="9"/>
  <c r="FA7" i="6"/>
  <c r="FA10" i="6"/>
  <c r="FA9" i="6"/>
  <c r="FA8" i="7"/>
  <c r="FA6" i="7"/>
  <c r="FA5" i="4"/>
  <c r="FA10" i="4"/>
  <c r="FA7" i="4"/>
  <c r="FA8" i="4"/>
  <c r="AC8" i="4"/>
  <c r="FA5" i="10"/>
  <c r="FA7" i="10"/>
  <c r="FA8" i="10"/>
  <c r="AC8" i="10"/>
  <c r="FA6" i="10"/>
  <c r="AC7" i="10"/>
  <c r="FY10" i="1"/>
  <c r="FY9" i="1"/>
  <c r="BI9" i="1"/>
  <c r="FM10" i="2"/>
  <c r="FA10" i="2"/>
  <c r="FY7" i="2"/>
  <c r="FA10" i="3"/>
  <c r="FA5" i="5"/>
  <c r="FA5" i="1"/>
  <c r="AC6" i="1"/>
  <c r="FA10" i="8"/>
  <c r="FA5" i="8"/>
  <c r="FA7" i="9"/>
  <c r="AC8" i="9"/>
  <c r="FA5" i="9"/>
  <c r="AC6" i="9"/>
  <c r="FA8" i="6"/>
  <c r="AC9" i="6"/>
  <c r="FA5" i="6"/>
  <c r="FA6" i="6"/>
  <c r="FA5" i="7"/>
  <c r="FM10" i="1"/>
  <c r="FA7" i="3"/>
  <c r="AC8" i="3"/>
  <c r="AC9" i="10"/>
  <c r="BI10" i="1"/>
  <c r="FA6" i="3"/>
  <c r="FM5" i="2"/>
  <c r="FM6" i="2"/>
  <c r="FA6" i="2"/>
  <c r="FY8" i="2"/>
  <c r="AS9" i="1"/>
  <c r="FA10" i="5"/>
  <c r="FM7" i="2"/>
  <c r="FA5" i="2"/>
  <c r="FA7" i="2"/>
  <c r="FY9" i="2"/>
  <c r="FY10" i="2"/>
  <c r="FA6" i="5"/>
  <c r="FA9" i="5"/>
  <c r="FA8" i="5"/>
  <c r="AY7" i="1"/>
  <c r="AG6" i="8"/>
  <c r="AH7" i="3"/>
  <c r="AD9" i="9"/>
  <c r="AA7" i="3"/>
  <c r="BK8" i="1"/>
  <c r="AJ7" i="3"/>
  <c r="AE7" i="3"/>
  <c r="AY8" i="1"/>
  <c r="AK7" i="3"/>
  <c r="AW7" i="1"/>
  <c r="AI7" i="3"/>
  <c r="AG7" i="3"/>
  <c r="AB7" i="3"/>
  <c r="AK5" i="9"/>
  <c r="AB9" i="9"/>
  <c r="AF7" i="3"/>
  <c r="AE9" i="9"/>
  <c r="BM9" i="1"/>
  <c r="AQ9" i="1"/>
  <c r="AZ8" i="1"/>
  <c r="AE5" i="9"/>
  <c r="AX8" i="1"/>
  <c r="AY10" i="1"/>
  <c r="AR8" i="1"/>
  <c r="BQ8" i="1"/>
  <c r="AI6" i="8"/>
  <c r="AJ5" i="9"/>
  <c r="AI5" i="9"/>
  <c r="AE6" i="8"/>
  <c r="AU8" i="1"/>
  <c r="AT8" i="1"/>
  <c r="AA6" i="8"/>
  <c r="AG5" i="9"/>
  <c r="AQ8" i="1"/>
  <c r="AW8" i="1"/>
  <c r="AR10" i="1"/>
  <c r="AD6" i="8"/>
  <c r="AF6" i="8"/>
  <c r="AK6" i="8"/>
  <c r="AA5" i="9"/>
  <c r="AD5" i="9"/>
  <c r="AB5" i="9"/>
  <c r="AV8" i="1"/>
  <c r="AX10" i="1"/>
  <c r="AH6" i="8"/>
  <c r="AJ6" i="8"/>
  <c r="AF5" i="9"/>
  <c r="AJ6" i="1"/>
  <c r="AG10" i="3"/>
  <c r="BJ9" i="1"/>
  <c r="AW9" i="1"/>
  <c r="AX9" i="1"/>
  <c r="AV9" i="1"/>
  <c r="BL9" i="1"/>
  <c r="BA9" i="1"/>
  <c r="AU9" i="1"/>
  <c r="AZ9" i="1"/>
  <c r="AR9" i="1"/>
  <c r="AD9" i="3"/>
  <c r="BJ6" i="1"/>
  <c r="BK6" i="1"/>
  <c r="BP6" i="1"/>
  <c r="AF9" i="3"/>
  <c r="BO8" i="1"/>
  <c r="AV10" i="1"/>
  <c r="BA10" i="1"/>
  <c r="BG8" i="1"/>
  <c r="BH8" i="1"/>
  <c r="BN8" i="1"/>
  <c r="BA7" i="1"/>
  <c r="AX7" i="1"/>
  <c r="AZ7" i="1"/>
  <c r="AQ10" i="1"/>
  <c r="AW10" i="1"/>
  <c r="BL8" i="1"/>
  <c r="BJ8" i="1"/>
  <c r="AT7" i="1"/>
  <c r="AV7" i="1"/>
  <c r="AU10" i="1"/>
  <c r="AZ10" i="1"/>
  <c r="BP8" i="1"/>
  <c r="AR7" i="1"/>
  <c r="AU7" i="1"/>
  <c r="AJ10" i="1"/>
  <c r="AA9" i="9"/>
  <c r="AI10" i="8"/>
  <c r="AG9" i="9"/>
  <c r="BL6" i="1"/>
  <c r="BH6" i="1"/>
  <c r="BN6" i="1"/>
  <c r="AI9" i="3"/>
  <c r="AJ9" i="3"/>
  <c r="AH9" i="3"/>
  <c r="AA8" i="8"/>
  <c r="BO6" i="1"/>
  <c r="BM6" i="1"/>
  <c r="AA9" i="3"/>
  <c r="AG9" i="3"/>
  <c r="AB9" i="3"/>
  <c r="AJ8" i="8"/>
  <c r="BG6" i="1"/>
  <c r="AE9" i="3"/>
  <c r="AF9" i="8"/>
  <c r="DK8" i="5"/>
  <c r="DM8" i="5"/>
  <c r="AE8" i="9"/>
  <c r="AJ8" i="9"/>
  <c r="AI6" i="1"/>
  <c r="AK6" i="1"/>
  <c r="AF6" i="1"/>
  <c r="BN9" i="1"/>
  <c r="BK9" i="1"/>
  <c r="BP9" i="1"/>
  <c r="AA6" i="1"/>
  <c r="AE6" i="1"/>
  <c r="AD9" i="8"/>
  <c r="AJ9" i="8"/>
  <c r="AK10" i="1"/>
  <c r="AA8" i="9"/>
  <c r="AG10" i="8"/>
  <c r="BH9" i="1"/>
  <c r="BO9" i="1"/>
  <c r="AG6" i="1"/>
  <c r="AB6" i="1"/>
  <c r="AE9" i="8"/>
  <c r="AB10" i="8"/>
  <c r="AD7" i="1"/>
  <c r="AE10" i="1"/>
  <c r="AD10" i="1"/>
  <c r="AK9" i="8"/>
  <c r="AA9" i="8"/>
  <c r="AH9" i="8"/>
  <c r="BQ9" i="1"/>
  <c r="AD6" i="1"/>
  <c r="AI9" i="8"/>
  <c r="AB9" i="8"/>
  <c r="AF10" i="1"/>
  <c r="AB10" i="1"/>
  <c r="AG8" i="9"/>
  <c r="AJ6" i="3"/>
  <c r="AE6" i="9"/>
  <c r="AH8" i="3"/>
  <c r="AB6" i="3"/>
  <c r="AF8" i="3"/>
  <c r="AI6" i="9"/>
  <c r="AB8" i="3"/>
  <c r="AJ8" i="3"/>
  <c r="AI6" i="3"/>
  <c r="AF9" i="9"/>
  <c r="AH9" i="9"/>
  <c r="AF8" i="8"/>
  <c r="AJ9" i="9"/>
  <c r="AK9" i="9"/>
  <c r="AH8" i="8"/>
  <c r="AA8" i="3"/>
  <c r="AG8" i="3"/>
  <c r="AG6" i="3"/>
  <c r="AA6" i="9"/>
  <c r="AE8" i="3"/>
  <c r="AD8" i="3"/>
  <c r="AE6" i="3"/>
  <c r="AH6" i="3"/>
  <c r="AG6" i="9"/>
  <c r="AE9" i="1"/>
  <c r="AD9" i="1"/>
  <c r="AK9" i="1"/>
  <c r="AA9" i="1"/>
  <c r="AE5" i="1"/>
  <c r="AH5" i="1"/>
  <c r="AB8" i="1"/>
  <c r="AE8" i="1"/>
  <c r="AA8" i="1"/>
  <c r="AG8" i="1"/>
  <c r="AI9" i="1"/>
  <c r="AB7" i="8"/>
  <c r="AK8" i="1"/>
  <c r="AB9" i="1"/>
  <c r="AA6" i="3"/>
  <c r="AK6" i="3"/>
  <c r="AF6" i="9"/>
  <c r="AK6" i="9"/>
  <c r="AB6" i="9"/>
  <c r="AI8" i="3"/>
  <c r="AF6" i="3"/>
  <c r="AJ6" i="9"/>
  <c r="AD6" i="9"/>
  <c r="AD8" i="10"/>
  <c r="AH7" i="9"/>
  <c r="AE7" i="9"/>
  <c r="AH10" i="3"/>
  <c r="AJ10" i="3"/>
  <c r="AE10" i="3"/>
  <c r="AD10" i="3"/>
  <c r="AF10" i="3"/>
  <c r="AK8" i="8"/>
  <c r="AI8" i="8"/>
  <c r="AD8" i="8"/>
  <c r="AG8" i="8"/>
  <c r="AE8" i="8"/>
  <c r="AI10" i="3"/>
  <c r="AB10" i="3"/>
  <c r="AA10" i="3"/>
  <c r="AK7" i="9"/>
  <c r="AK10" i="8"/>
  <c r="AF10" i="8"/>
  <c r="AD10" i="8"/>
  <c r="AE7" i="1"/>
  <c r="AK7" i="1"/>
  <c r="AI7" i="1"/>
  <c r="AG7" i="1"/>
  <c r="AH7" i="1"/>
  <c r="AF7" i="1"/>
  <c r="AA10" i="1"/>
  <c r="AH10" i="1"/>
  <c r="AK8" i="9"/>
  <c r="AI8" i="9"/>
  <c r="AJ10" i="8"/>
  <c r="AB7" i="1"/>
  <c r="AG10" i="1"/>
  <c r="AF8" i="9"/>
  <c r="AD8" i="9"/>
  <c r="AB8" i="9"/>
  <c r="AH10" i="8"/>
  <c r="AA10" i="8"/>
  <c r="AJ7" i="1"/>
  <c r="AH8" i="10"/>
  <c r="AJ5" i="3"/>
  <c r="AK8" i="10"/>
  <c r="AJ7" i="9"/>
  <c r="AA7" i="9"/>
  <c r="AI7" i="9"/>
  <c r="AF7" i="9"/>
  <c r="AD7" i="9"/>
  <c r="AB7" i="9"/>
  <c r="AG7" i="9"/>
  <c r="AB5" i="1"/>
  <c r="AD5" i="1"/>
  <c r="AA5" i="1"/>
  <c r="AI5" i="1"/>
  <c r="AK5" i="1"/>
  <c r="AJ5" i="1"/>
  <c r="AF7" i="8"/>
  <c r="AJ7" i="8"/>
  <c r="AH7" i="8"/>
  <c r="AI7" i="8"/>
  <c r="AK10" i="10"/>
  <c r="AB10" i="10"/>
  <c r="AD7" i="8"/>
  <c r="AD5" i="3"/>
  <c r="AF5" i="3"/>
  <c r="AK5" i="3"/>
  <c r="AE5" i="3"/>
  <c r="AG8" i="10"/>
  <c r="AE8" i="10"/>
  <c r="AJ8" i="10"/>
  <c r="AA8" i="10"/>
  <c r="AF8" i="1"/>
  <c r="AD8" i="1"/>
  <c r="AI8" i="1"/>
  <c r="AF9" i="1"/>
  <c r="AH9" i="1"/>
  <c r="AI5" i="3"/>
  <c r="AH5" i="3"/>
  <c r="AF5" i="1"/>
  <c r="AE7" i="8"/>
  <c r="AI8" i="10"/>
  <c r="AJ8" i="1"/>
  <c r="AH8" i="1"/>
  <c r="AG9" i="1"/>
  <c r="AA5" i="3"/>
  <c r="AB5" i="3"/>
  <c r="AG5" i="1"/>
  <c r="AH10" i="9"/>
  <c r="AG7" i="8"/>
  <c r="AF8" i="10"/>
  <c r="AA7" i="8"/>
  <c r="AH10" i="10"/>
  <c r="AJ10" i="10"/>
  <c r="AA10" i="9"/>
  <c r="AD6" i="10"/>
  <c r="AG7" i="10"/>
  <c r="AE7" i="10"/>
  <c r="AJ7" i="10"/>
  <c r="AH7" i="10"/>
  <c r="AF7" i="10"/>
  <c r="AD7" i="10"/>
  <c r="AG6" i="10"/>
  <c r="AI6" i="10"/>
  <c r="AB6" i="10"/>
  <c r="AJ6" i="10"/>
  <c r="AH6" i="10"/>
  <c r="AK9" i="10"/>
  <c r="AA9" i="10"/>
  <c r="AD9" i="10"/>
  <c r="AG9" i="10"/>
  <c r="AI9" i="10"/>
  <c r="AJ9" i="10"/>
  <c r="AE9" i="10"/>
  <c r="AB7" i="10"/>
  <c r="AG10" i="9"/>
  <c r="AE10" i="9"/>
  <c r="AE6" i="10"/>
  <c r="AK7" i="10"/>
  <c r="AF9" i="10"/>
  <c r="AF10" i="9"/>
  <c r="AK10" i="9"/>
  <c r="AI10" i="9"/>
  <c r="AF6" i="10"/>
  <c r="AB9" i="10"/>
  <c r="AJ10" i="9"/>
  <c r="AD10" i="9"/>
  <c r="AA6" i="10"/>
  <c r="AA7" i="10"/>
  <c r="AE10" i="10"/>
  <c r="AA10" i="10"/>
  <c r="AI10" i="10"/>
  <c r="AG10" i="10"/>
  <c r="AD10" i="10"/>
  <c r="AF10" i="10"/>
  <c r="DK7" i="5"/>
  <c r="DM7" i="5"/>
  <c r="DK9" i="5"/>
  <c r="DL9" i="5"/>
  <c r="DK10" i="5"/>
  <c r="DL10" i="5"/>
  <c r="DK5" i="5"/>
  <c r="DL5" i="5"/>
  <c r="DK6" i="5"/>
  <c r="AB6" i="5"/>
  <c r="AK6" i="5"/>
  <c r="AG6" i="5"/>
  <c r="AA6" i="5"/>
  <c r="AJ6" i="5"/>
  <c r="AF6" i="5"/>
  <c r="AI6" i="5"/>
  <c r="AE6" i="5"/>
  <c r="AD6" i="5"/>
  <c r="AH6" i="5"/>
  <c r="AB6" i="7"/>
  <c r="AI6" i="7"/>
  <c r="AE6" i="7"/>
  <c r="AH6" i="7"/>
  <c r="AD6" i="7"/>
  <c r="AK6" i="7"/>
  <c r="AG6" i="7"/>
  <c r="AA6" i="7"/>
  <c r="AJ6" i="7"/>
  <c r="AF6" i="7"/>
  <c r="AB6" i="6"/>
  <c r="AI6" i="6"/>
  <c r="AE6" i="6"/>
  <c r="AH6" i="6"/>
  <c r="AD6" i="6"/>
  <c r="AK6" i="6"/>
  <c r="AA6" i="6"/>
  <c r="AJ6" i="6"/>
  <c r="AG6" i="6"/>
  <c r="AF6" i="6"/>
  <c r="AB8" i="7"/>
  <c r="AI8" i="7"/>
  <c r="AE8" i="7"/>
  <c r="AA8" i="7"/>
  <c r="AH8" i="7"/>
  <c r="AD8" i="7"/>
  <c r="AK8" i="7"/>
  <c r="AG8" i="7"/>
  <c r="AJ8" i="7"/>
  <c r="AF8" i="7"/>
  <c r="AB5" i="4"/>
  <c r="AI5" i="4"/>
  <c r="AE5" i="4"/>
  <c r="AH5" i="4"/>
  <c r="AD5" i="4"/>
  <c r="AK5" i="4"/>
  <c r="AG5" i="4"/>
  <c r="AJ5" i="4"/>
  <c r="AF5" i="4"/>
  <c r="AA5" i="4"/>
  <c r="AB7" i="4"/>
  <c r="AI7" i="4"/>
  <c r="AE7" i="4"/>
  <c r="AH7" i="4"/>
  <c r="AD7" i="4"/>
  <c r="AA7" i="4"/>
  <c r="AK7" i="4"/>
  <c r="AG7" i="4"/>
  <c r="AJ7" i="4"/>
  <c r="AF7" i="4"/>
  <c r="AI10" i="4"/>
  <c r="AE10" i="4"/>
  <c r="AH10" i="4"/>
  <c r="AD10" i="4"/>
  <c r="AK10" i="4"/>
  <c r="AG10" i="4"/>
  <c r="AA10" i="4"/>
  <c r="AJ10" i="4"/>
  <c r="AF10" i="4"/>
  <c r="CT7" i="5"/>
  <c r="CU7" i="5"/>
  <c r="CT8" i="5"/>
  <c r="CU8" i="5"/>
  <c r="CT5" i="5"/>
  <c r="CU5" i="5"/>
  <c r="CT6" i="5"/>
  <c r="CU6" i="5"/>
  <c r="CT9" i="5"/>
  <c r="CT10" i="5"/>
  <c r="CU10" i="5"/>
  <c r="AB9" i="5"/>
  <c r="AK9" i="5"/>
  <c r="AG9" i="5"/>
  <c r="AJ9" i="5"/>
  <c r="AF9" i="5"/>
  <c r="AA9" i="5"/>
  <c r="AI9" i="5"/>
  <c r="AE9" i="5"/>
  <c r="AH9" i="5"/>
  <c r="AD9" i="5"/>
  <c r="AI9" i="7"/>
  <c r="AE9" i="7"/>
  <c r="AH9" i="7"/>
  <c r="AD9" i="7"/>
  <c r="AK9" i="7"/>
  <c r="AG9" i="7"/>
  <c r="AJ9" i="7"/>
  <c r="AA9" i="7"/>
  <c r="AF9" i="7"/>
  <c r="AB9" i="7"/>
  <c r="AJ6" i="2"/>
  <c r="AF6" i="2"/>
  <c r="AB6" i="2"/>
  <c r="AI6" i="2"/>
  <c r="AE6" i="2"/>
  <c r="AH6" i="2"/>
  <c r="AD6" i="2"/>
  <c r="AK6" i="2"/>
  <c r="AA6" i="2"/>
  <c r="AG6" i="2"/>
  <c r="AI6" i="4"/>
  <c r="AE6" i="4"/>
  <c r="AH6" i="4"/>
  <c r="AD6" i="4"/>
  <c r="AK6" i="4"/>
  <c r="AG6" i="4"/>
  <c r="AA6" i="4"/>
  <c r="AJ6" i="4"/>
  <c r="AF6" i="4"/>
  <c r="AB6" i="4"/>
  <c r="AB9" i="4"/>
  <c r="AI9" i="4"/>
  <c r="AE9" i="4"/>
  <c r="AH9" i="4"/>
  <c r="AD9" i="4"/>
  <c r="AK9" i="4"/>
  <c r="AG9" i="4"/>
  <c r="AJ9" i="4"/>
  <c r="AF9" i="4"/>
  <c r="AA9" i="4"/>
  <c r="AI8" i="4"/>
  <c r="AE8" i="4"/>
  <c r="AA8" i="4"/>
  <c r="AH8" i="4"/>
  <c r="AD8" i="4"/>
  <c r="AK8" i="4"/>
  <c r="AG8" i="4"/>
  <c r="AB8" i="4"/>
  <c r="AJ8" i="4"/>
  <c r="AF8" i="4"/>
  <c r="AB7" i="7"/>
  <c r="AI7" i="7"/>
  <c r="AE7" i="7"/>
  <c r="AH7" i="7"/>
  <c r="AD7" i="7"/>
  <c r="AA7" i="7"/>
  <c r="AK7" i="7"/>
  <c r="AG7" i="7"/>
  <c r="AJ7" i="7"/>
  <c r="AF7" i="7"/>
  <c r="AB5" i="5"/>
  <c r="AK5" i="5"/>
  <c r="AG5" i="5"/>
  <c r="AJ5" i="5"/>
  <c r="AF5" i="5"/>
  <c r="AA5" i="5"/>
  <c r="AI5" i="5"/>
  <c r="AE5" i="5"/>
  <c r="AH5" i="5"/>
  <c r="AD5" i="5"/>
  <c r="AK8" i="5"/>
  <c r="AG8" i="5"/>
  <c r="AJ8" i="5"/>
  <c r="AF8" i="5"/>
  <c r="AI8" i="5"/>
  <c r="AE8" i="5"/>
  <c r="AA8" i="5"/>
  <c r="AD8" i="5"/>
  <c r="AH8" i="5"/>
  <c r="AB8" i="5"/>
  <c r="AB7" i="5"/>
  <c r="AK7" i="5"/>
  <c r="AG7" i="5"/>
  <c r="AJ7" i="5"/>
  <c r="AF7" i="5"/>
  <c r="AI7" i="5"/>
  <c r="AE7" i="5"/>
  <c r="AH7" i="5"/>
  <c r="AD7" i="5"/>
  <c r="AA7" i="5"/>
  <c r="AB10" i="5"/>
  <c r="AK10" i="5"/>
  <c r="AG10" i="5"/>
  <c r="AA10" i="5"/>
  <c r="AJ10" i="5"/>
  <c r="AF10" i="5"/>
  <c r="AI10" i="5"/>
  <c r="AE10" i="5"/>
  <c r="AD10" i="5"/>
  <c r="AH10" i="5"/>
  <c r="AB5" i="6"/>
  <c r="AI5" i="6"/>
  <c r="AE5" i="6"/>
  <c r="AH5" i="6"/>
  <c r="AD5" i="6"/>
  <c r="AK5" i="6"/>
  <c r="AJ5" i="6"/>
  <c r="AA5" i="6"/>
  <c r="AG5" i="6"/>
  <c r="AF5" i="6"/>
  <c r="AB9" i="6"/>
  <c r="AI9" i="6"/>
  <c r="AE9" i="6"/>
  <c r="AH9" i="6"/>
  <c r="AD9" i="6"/>
  <c r="AK9" i="6"/>
  <c r="AJ9" i="6"/>
  <c r="AG9" i="6"/>
  <c r="AA9" i="6"/>
  <c r="AF9" i="6"/>
  <c r="AB8" i="6"/>
  <c r="AI8" i="6"/>
  <c r="AE8" i="6"/>
  <c r="AA8" i="6"/>
  <c r="AH8" i="6"/>
  <c r="AD8" i="6"/>
  <c r="AK8" i="6"/>
  <c r="AJ8" i="6"/>
  <c r="AG8" i="6"/>
  <c r="AF8" i="6"/>
  <c r="AI7" i="6"/>
  <c r="AE7" i="6"/>
  <c r="AH7" i="6"/>
  <c r="AD7" i="6"/>
  <c r="AA7" i="6"/>
  <c r="AK7" i="6"/>
  <c r="AJ7" i="6"/>
  <c r="AG7" i="6"/>
  <c r="AF7" i="6"/>
  <c r="AB10" i="6"/>
  <c r="AI10" i="6"/>
  <c r="AE10" i="6"/>
  <c r="AH10" i="6"/>
  <c r="AD10" i="6"/>
  <c r="AK10" i="6"/>
  <c r="AJ10" i="6"/>
  <c r="AG10" i="6"/>
  <c r="AA10" i="6"/>
  <c r="AF10" i="6"/>
  <c r="AI5" i="7"/>
  <c r="AE5" i="7"/>
  <c r="AH5" i="7"/>
  <c r="AD5" i="7"/>
  <c r="AK5" i="7"/>
  <c r="AG5" i="7"/>
  <c r="AA5" i="7"/>
  <c r="AJ5" i="7"/>
  <c r="AF5" i="7"/>
  <c r="AB5" i="7"/>
  <c r="AB10" i="7"/>
  <c r="AI10" i="7"/>
  <c r="AE10" i="7"/>
  <c r="AH10" i="7"/>
  <c r="AD10" i="7"/>
  <c r="AK10" i="7"/>
  <c r="AG10" i="7"/>
  <c r="AA10" i="7"/>
  <c r="AJ10" i="7"/>
  <c r="AF10" i="7"/>
  <c r="AJ5" i="2"/>
  <c r="AF5" i="2"/>
  <c r="AA5" i="2"/>
  <c r="AI5" i="2"/>
  <c r="AE5" i="2"/>
  <c r="AB5" i="2"/>
  <c r="AH5" i="2"/>
  <c r="AD5" i="2"/>
  <c r="AK5" i="2"/>
  <c r="AG5" i="2"/>
  <c r="AJ9" i="2"/>
  <c r="AF9" i="2"/>
  <c r="AA9" i="2"/>
  <c r="AI9" i="2"/>
  <c r="AE9" i="2"/>
  <c r="AB9" i="2"/>
  <c r="AH9" i="2"/>
  <c r="AD9" i="2"/>
  <c r="AK9" i="2"/>
  <c r="AG9" i="2"/>
  <c r="AJ8" i="2"/>
  <c r="AF8" i="2"/>
  <c r="AI8" i="2"/>
  <c r="AE8" i="2"/>
  <c r="AA8" i="2"/>
  <c r="AH8" i="2"/>
  <c r="AD8" i="2"/>
  <c r="AK8" i="2"/>
  <c r="AG8" i="2"/>
  <c r="AB8" i="2"/>
  <c r="AB7" i="2"/>
  <c r="AJ7" i="2"/>
  <c r="AF7" i="2"/>
  <c r="AI7" i="2"/>
  <c r="AE7" i="2"/>
  <c r="AH7" i="2"/>
  <c r="AD7" i="2"/>
  <c r="AA7" i="2"/>
  <c r="AK7" i="2"/>
  <c r="AG7" i="2"/>
  <c r="AJ10" i="2"/>
  <c r="AF10" i="2"/>
  <c r="AB10" i="2"/>
  <c r="AI10" i="2"/>
  <c r="AE10" i="2"/>
  <c r="AH10" i="2"/>
  <c r="AD10" i="2"/>
  <c r="AK10" i="2"/>
  <c r="AG10" i="2"/>
  <c r="AA10" i="2"/>
  <c r="AB10" i="4"/>
  <c r="AB7" i="6"/>
  <c r="AZ7" i="2"/>
  <c r="AV7" i="2"/>
  <c r="AQ7" i="2"/>
  <c r="AY7" i="2"/>
  <c r="AU7" i="2"/>
  <c r="AX7" i="2"/>
  <c r="AT7" i="2"/>
  <c r="BA7" i="2"/>
  <c r="AW7" i="2"/>
  <c r="AR7" i="2"/>
  <c r="BN8" i="2"/>
  <c r="BJ8" i="2"/>
  <c r="BQ8" i="2"/>
  <c r="BM8" i="2"/>
  <c r="BH8" i="2"/>
  <c r="BP8" i="2"/>
  <c r="BG8" i="2"/>
  <c r="BO8" i="2"/>
  <c r="BL8" i="2"/>
  <c r="BK8" i="2"/>
  <c r="BN6" i="2"/>
  <c r="BJ6" i="2"/>
  <c r="BQ6" i="2"/>
  <c r="BM6" i="2"/>
  <c r="BH6" i="2"/>
  <c r="BL6" i="2"/>
  <c r="BK6" i="2"/>
  <c r="BP6" i="2"/>
  <c r="BG6" i="2"/>
  <c r="BO6" i="2"/>
  <c r="AX10" i="2"/>
  <c r="AT10" i="2"/>
  <c r="BA10" i="2"/>
  <c r="AW10" i="2"/>
  <c r="AR10" i="2"/>
  <c r="AZ10" i="2"/>
  <c r="AV10" i="2"/>
  <c r="AQ10" i="2"/>
  <c r="AY10" i="2"/>
  <c r="AU10" i="2"/>
  <c r="AZ5" i="2"/>
  <c r="AV5" i="2"/>
  <c r="AQ5" i="2"/>
  <c r="AY5" i="2"/>
  <c r="AU5" i="2"/>
  <c r="AX5" i="2"/>
  <c r="AT5" i="2"/>
  <c r="BA5" i="2"/>
  <c r="AW5" i="2"/>
  <c r="AR5" i="2"/>
  <c r="AZ9" i="2"/>
  <c r="AV9" i="2"/>
  <c r="AQ9" i="2"/>
  <c r="AY9" i="2"/>
  <c r="AU9" i="2"/>
  <c r="AX9" i="2"/>
  <c r="AT9" i="2"/>
  <c r="AW9" i="2"/>
  <c r="AR9" i="2"/>
  <c r="BA9" i="2"/>
  <c r="BN10" i="1"/>
  <c r="BJ10" i="1"/>
  <c r="BQ10" i="1"/>
  <c r="BM10" i="1"/>
  <c r="BH10" i="1"/>
  <c r="BP10" i="1"/>
  <c r="BG10" i="1"/>
  <c r="BO10" i="1"/>
  <c r="BL10" i="1"/>
  <c r="BK10" i="1"/>
  <c r="BN10" i="2"/>
  <c r="BJ10" i="2"/>
  <c r="BQ10" i="2"/>
  <c r="BM10" i="2"/>
  <c r="BH10" i="2"/>
  <c r="BL10" i="2"/>
  <c r="BK10" i="2"/>
  <c r="BP10" i="2"/>
  <c r="BG10" i="2"/>
  <c r="BO10" i="2"/>
  <c r="BP7" i="2"/>
  <c r="BL7" i="2"/>
  <c r="BG7" i="2"/>
  <c r="BO7" i="2"/>
  <c r="BK7" i="2"/>
  <c r="BJ7" i="2"/>
  <c r="BQ7" i="2"/>
  <c r="BH7" i="2"/>
  <c r="BN7" i="2"/>
  <c r="BM7" i="2"/>
  <c r="BP5" i="2"/>
  <c r="BL5" i="2"/>
  <c r="BG5" i="2"/>
  <c r="BO5" i="2"/>
  <c r="BK5" i="2"/>
  <c r="BN5" i="2"/>
  <c r="BM5" i="2"/>
  <c r="BJ5" i="2"/>
  <c r="BH5" i="2"/>
  <c r="BQ5" i="2"/>
  <c r="BP9" i="2"/>
  <c r="BL9" i="2"/>
  <c r="BG9" i="2"/>
  <c r="BO9" i="2"/>
  <c r="BK9" i="2"/>
  <c r="BN9" i="2"/>
  <c r="BM9" i="2"/>
  <c r="BJ9" i="2"/>
  <c r="BQ9" i="2"/>
  <c r="BH9" i="2"/>
  <c r="AX8" i="2"/>
  <c r="AT8" i="2"/>
  <c r="BA8" i="2"/>
  <c r="AW8" i="2"/>
  <c r="AR8" i="2"/>
  <c r="AZ8" i="2"/>
  <c r="AV8" i="2"/>
  <c r="AQ8" i="2"/>
  <c r="AY8" i="2"/>
  <c r="AU8" i="2"/>
  <c r="AX6" i="2"/>
  <c r="AT6" i="2"/>
  <c r="BA6" i="2"/>
  <c r="AW6" i="2"/>
  <c r="AR6" i="2"/>
  <c r="AZ6" i="2"/>
  <c r="AV6" i="2"/>
  <c r="AQ6" i="2"/>
  <c r="AU6" i="2"/>
  <c r="AY6" i="2"/>
  <c r="BP5" i="1"/>
  <c r="BL5" i="1"/>
  <c r="BG5" i="1"/>
  <c r="BO5" i="1"/>
  <c r="BK5" i="1"/>
  <c r="BJ5" i="1"/>
  <c r="BQ5" i="1"/>
  <c r="BH5" i="1"/>
  <c r="BN5" i="1"/>
  <c r="BM5" i="1"/>
  <c r="AL7" i="3"/>
  <c r="AL5" i="3"/>
  <c r="AL8" i="3"/>
  <c r="AL9" i="3"/>
  <c r="AL6" i="3"/>
  <c r="AL10" i="3"/>
  <c r="BB8" i="3"/>
  <c r="BB5" i="3"/>
  <c r="BB10" i="3"/>
  <c r="BB9" i="3"/>
  <c r="BB6" i="3"/>
  <c r="BB7" i="3"/>
  <c r="DL9" i="4"/>
  <c r="DM9" i="4"/>
  <c r="DM7" i="4"/>
  <c r="DL7" i="4"/>
  <c r="DM8" i="4"/>
  <c r="DL6" i="4"/>
  <c r="DM6" i="4"/>
  <c r="DM10" i="4"/>
  <c r="DL10" i="4"/>
  <c r="DM5" i="4"/>
  <c r="DL5" i="4"/>
  <c r="DD7" i="7"/>
  <c r="DE7" i="6"/>
  <c r="DY7" i="6"/>
  <c r="DZ7" i="6"/>
  <c r="CV8" i="4"/>
  <c r="CV9" i="4"/>
  <c r="CV10" i="4"/>
  <c r="CV5" i="4"/>
  <c r="CU10" i="4"/>
  <c r="CV7" i="4"/>
  <c r="CV6" i="4"/>
  <c r="CW9" i="4"/>
  <c r="BU9" i="4"/>
  <c r="CW7" i="4"/>
  <c r="BU7" i="4"/>
  <c r="CW6" i="4"/>
  <c r="BU6" i="4"/>
  <c r="CW10" i="4"/>
  <c r="BU10" i="4"/>
  <c r="CW8" i="4"/>
  <c r="BU8" i="4"/>
  <c r="CW5" i="4"/>
  <c r="BU5" i="4"/>
  <c r="CU8" i="4"/>
  <c r="AC10" i="9"/>
  <c r="AS10" i="1"/>
  <c r="AC10" i="8"/>
  <c r="AC10" i="3"/>
  <c r="BI6" i="1"/>
  <c r="AI17" i="9"/>
  <c r="AI17" i="2"/>
  <c r="AI17" i="3"/>
  <c r="AI17" i="7"/>
  <c r="AI17" i="4"/>
  <c r="AI17" i="1"/>
  <c r="AI17" i="6"/>
  <c r="AI17" i="8"/>
  <c r="AI17" i="5"/>
  <c r="AI17" i="10"/>
  <c r="AC6" i="3"/>
  <c r="AC7" i="3"/>
  <c r="AC6" i="8"/>
  <c r="AC7" i="8"/>
  <c r="AC8" i="8"/>
  <c r="AS7" i="1"/>
  <c r="AC7" i="9"/>
  <c r="AS7" i="2"/>
  <c r="AS6" i="1"/>
  <c r="AC6" i="10"/>
  <c r="FM10" i="3"/>
  <c r="FY10" i="3"/>
  <c r="FY7" i="3"/>
  <c r="FM7" i="3"/>
  <c r="FM6" i="3"/>
  <c r="FY5" i="3"/>
  <c r="FY6" i="3"/>
  <c r="FY8" i="3"/>
  <c r="FM8" i="3"/>
  <c r="FM5" i="3"/>
  <c r="FG7" i="4"/>
  <c r="FL7" i="4"/>
  <c r="FG8" i="4"/>
  <c r="FL8" i="4"/>
  <c r="FG5" i="4"/>
  <c r="FL5" i="4"/>
  <c r="FG9" i="4"/>
  <c r="FL9" i="4"/>
  <c r="FG6" i="4"/>
  <c r="FL6" i="4"/>
  <c r="FG10" i="4"/>
  <c r="FL10" i="4"/>
  <c r="FY9" i="3"/>
  <c r="FM9" i="3"/>
  <c r="DK10" i="6"/>
  <c r="DL10" i="6"/>
  <c r="DK9" i="6"/>
  <c r="DL9" i="6"/>
  <c r="DK8" i="6"/>
  <c r="DL8" i="6"/>
  <c r="DK6" i="6"/>
  <c r="DK7" i="6"/>
  <c r="DM7" i="6"/>
  <c r="DK5" i="6"/>
  <c r="DL5" i="6"/>
  <c r="CT7" i="6"/>
  <c r="CU7" i="6"/>
  <c r="CT6" i="6"/>
  <c r="CU6" i="6"/>
  <c r="CT10" i="6"/>
  <c r="CU10" i="6"/>
  <c r="CT5" i="6"/>
  <c r="CU5" i="6"/>
  <c r="CT8" i="6"/>
  <c r="CU8" i="6"/>
  <c r="CT9" i="6"/>
  <c r="BN6" i="3"/>
  <c r="BJ6" i="3"/>
  <c r="BQ6" i="3"/>
  <c r="BM6" i="3"/>
  <c r="BH6" i="3"/>
  <c r="BP6" i="3"/>
  <c r="BG6" i="3"/>
  <c r="BO6" i="3"/>
  <c r="BL6" i="3"/>
  <c r="BK6" i="3"/>
  <c r="BP9" i="3"/>
  <c r="BL9" i="3"/>
  <c r="BG9" i="3"/>
  <c r="BO9" i="3"/>
  <c r="BK9" i="3"/>
  <c r="BJ9" i="3"/>
  <c r="BQ9" i="3"/>
  <c r="BH9" i="3"/>
  <c r="BN9" i="3"/>
  <c r="BM9" i="3"/>
  <c r="BN8" i="3"/>
  <c r="BJ8" i="3"/>
  <c r="BQ8" i="3"/>
  <c r="BM8" i="3"/>
  <c r="BH8" i="3"/>
  <c r="BL8" i="3"/>
  <c r="BK8" i="3"/>
  <c r="BP8" i="3"/>
  <c r="BG8" i="3"/>
  <c r="BO8" i="3"/>
  <c r="AX10" i="3"/>
  <c r="AT10" i="3"/>
  <c r="BA10" i="3"/>
  <c r="AW10" i="3"/>
  <c r="AR10" i="3"/>
  <c r="AZ10" i="3"/>
  <c r="AV10" i="3"/>
  <c r="AQ10" i="3"/>
  <c r="AY10" i="3"/>
  <c r="AU10" i="3"/>
  <c r="BP7" i="3"/>
  <c r="BL7" i="3"/>
  <c r="BG7" i="3"/>
  <c r="BO7" i="3"/>
  <c r="BK7" i="3"/>
  <c r="BN7" i="3"/>
  <c r="BM7" i="3"/>
  <c r="BJ7" i="3"/>
  <c r="BH7" i="3"/>
  <c r="BQ7" i="3"/>
  <c r="BN10" i="3"/>
  <c r="BJ10" i="3"/>
  <c r="BQ10" i="3"/>
  <c r="BM10" i="3"/>
  <c r="BH10" i="3"/>
  <c r="BP10" i="3"/>
  <c r="BG10" i="3"/>
  <c r="BO10" i="3"/>
  <c r="BL10" i="3"/>
  <c r="BK10" i="3"/>
  <c r="BP5" i="3"/>
  <c r="BL5" i="3"/>
  <c r="BG5" i="3"/>
  <c r="BO5" i="3"/>
  <c r="BK5" i="3"/>
  <c r="BJ5" i="3"/>
  <c r="BQ5" i="3"/>
  <c r="BH5" i="3"/>
  <c r="BN5" i="3"/>
  <c r="BM5" i="3"/>
  <c r="AX6" i="3"/>
  <c r="AT6" i="3"/>
  <c r="BA6" i="3"/>
  <c r="AW6" i="3"/>
  <c r="AR6" i="3"/>
  <c r="AZ6" i="3"/>
  <c r="AV6" i="3"/>
  <c r="AQ6" i="3"/>
  <c r="AY6" i="3"/>
  <c r="AU6" i="3"/>
  <c r="AX8" i="3"/>
  <c r="AT8" i="3"/>
  <c r="BA8" i="3"/>
  <c r="AW8" i="3"/>
  <c r="AR8" i="3"/>
  <c r="AZ8" i="3"/>
  <c r="AV8" i="3"/>
  <c r="AQ8" i="3"/>
  <c r="AU8" i="3"/>
  <c r="AY8" i="3"/>
  <c r="AZ5" i="3"/>
  <c r="AV5" i="3"/>
  <c r="AQ5" i="3"/>
  <c r="AY5" i="3"/>
  <c r="AU5" i="3"/>
  <c r="AX5" i="3"/>
  <c r="AT5" i="3"/>
  <c r="AR5" i="3"/>
  <c r="BA5" i="3"/>
  <c r="AW5" i="3"/>
  <c r="AZ9" i="3"/>
  <c r="AV9" i="3"/>
  <c r="AQ9" i="3"/>
  <c r="AY9" i="3"/>
  <c r="AU9" i="3"/>
  <c r="AX9" i="3"/>
  <c r="AT9" i="3"/>
  <c r="BA9" i="3"/>
  <c r="AW9" i="3"/>
  <c r="AR9" i="3"/>
  <c r="AZ7" i="3"/>
  <c r="AV7" i="3"/>
  <c r="AQ7" i="3"/>
  <c r="AY7" i="3"/>
  <c r="AU7" i="3"/>
  <c r="AX7" i="3"/>
  <c r="AT7" i="3"/>
  <c r="BA7" i="3"/>
  <c r="AW7" i="3"/>
  <c r="AR7" i="3"/>
  <c r="AS9" i="2"/>
  <c r="AL10" i="4"/>
  <c r="AL5" i="4"/>
  <c r="AL7" i="4"/>
  <c r="AL8" i="4"/>
  <c r="AL9" i="4"/>
  <c r="AL6" i="4"/>
  <c r="BB6" i="4"/>
  <c r="BB10" i="4"/>
  <c r="BB9" i="4"/>
  <c r="BB8" i="4"/>
  <c r="BB7" i="4"/>
  <c r="BB5" i="4"/>
  <c r="AC9" i="5"/>
  <c r="AC9" i="4"/>
  <c r="AC8" i="6"/>
  <c r="AC6" i="6"/>
  <c r="AC8" i="5"/>
  <c r="AC10" i="6"/>
  <c r="BI9" i="2"/>
  <c r="AC7" i="4"/>
  <c r="AC10" i="5"/>
  <c r="AC7" i="5"/>
  <c r="AC6" i="5"/>
  <c r="AC7" i="6"/>
  <c r="DM6" i="5"/>
  <c r="DL8" i="5"/>
  <c r="DM10" i="5"/>
  <c r="DL6" i="5"/>
  <c r="DL7" i="5"/>
  <c r="DM5" i="5"/>
  <c r="DM9" i="5"/>
  <c r="DD7" i="8"/>
  <c r="DE7" i="7"/>
  <c r="DY7" i="7"/>
  <c r="DZ7" i="7"/>
  <c r="AC7" i="7"/>
  <c r="CV9" i="5"/>
  <c r="CU9" i="5"/>
  <c r="CV5" i="5"/>
  <c r="CV10" i="5"/>
  <c r="CV6" i="5"/>
  <c r="CV7" i="5"/>
  <c r="CV8" i="5"/>
  <c r="CW5" i="5"/>
  <c r="BU5" i="5"/>
  <c r="CW9" i="5"/>
  <c r="BU9" i="5"/>
  <c r="CW7" i="5"/>
  <c r="BU7" i="5"/>
  <c r="CW6" i="5"/>
  <c r="BU6" i="5"/>
  <c r="CW10" i="5"/>
  <c r="BU10" i="5"/>
  <c r="CW8" i="5"/>
  <c r="BU8" i="5"/>
  <c r="AC9" i="7"/>
  <c r="AC10" i="7"/>
  <c r="AC8" i="7"/>
  <c r="AC6" i="7"/>
  <c r="AC10" i="4"/>
  <c r="AC6" i="4"/>
  <c r="BI10" i="2"/>
  <c r="BI8" i="2"/>
  <c r="AC7" i="2"/>
  <c r="AC8" i="2"/>
  <c r="AS10" i="2"/>
  <c r="BI7" i="2"/>
  <c r="AC10" i="2"/>
  <c r="AC9" i="2"/>
  <c r="AS8" i="2"/>
  <c r="AS6" i="2"/>
  <c r="BI6" i="2"/>
  <c r="AC6" i="2"/>
  <c r="FM9" i="4"/>
  <c r="FM8" i="4"/>
  <c r="FY5" i="4"/>
  <c r="FY9" i="4"/>
  <c r="FM10" i="4"/>
  <c r="FM5" i="4"/>
  <c r="FY10" i="4"/>
  <c r="FY8" i="4"/>
  <c r="FM6" i="4"/>
  <c r="FG8" i="5"/>
  <c r="FL8" i="5"/>
  <c r="FG9" i="5"/>
  <c r="FL9" i="5"/>
  <c r="FG6" i="5"/>
  <c r="FL6" i="5"/>
  <c r="FG10" i="5"/>
  <c r="FL10" i="5"/>
  <c r="FG5" i="5"/>
  <c r="FL5" i="5"/>
  <c r="FG7" i="5"/>
  <c r="FL7" i="5"/>
  <c r="FM7" i="4"/>
  <c r="FY7" i="4"/>
  <c r="FY6" i="4"/>
  <c r="DK10" i="7"/>
  <c r="DK7" i="7"/>
  <c r="DK6" i="7"/>
  <c r="DK5" i="7"/>
  <c r="DK8" i="7"/>
  <c r="DL8" i="7"/>
  <c r="DK9" i="7"/>
  <c r="DL9" i="7"/>
  <c r="CT7" i="7"/>
  <c r="CU7" i="7"/>
  <c r="CT8" i="7"/>
  <c r="CU8" i="7"/>
  <c r="CT10" i="7"/>
  <c r="CU10" i="7"/>
  <c r="CT6" i="7"/>
  <c r="CU6" i="7"/>
  <c r="CT5" i="7"/>
  <c r="CT9" i="7"/>
  <c r="BP7" i="4"/>
  <c r="BL7" i="4"/>
  <c r="BG7" i="4"/>
  <c r="BO7" i="4"/>
  <c r="BK7" i="4"/>
  <c r="BJ7" i="4"/>
  <c r="BQ7" i="4"/>
  <c r="BH7" i="4"/>
  <c r="BN7" i="4"/>
  <c r="BM7" i="4"/>
  <c r="AX9" i="4"/>
  <c r="AT9" i="4"/>
  <c r="BA9" i="4"/>
  <c r="AW9" i="4"/>
  <c r="AR9" i="4"/>
  <c r="AZ9" i="4"/>
  <c r="AV9" i="4"/>
  <c r="AQ9" i="4"/>
  <c r="AY9" i="4"/>
  <c r="AU9" i="4"/>
  <c r="AX5" i="4"/>
  <c r="AT5" i="4"/>
  <c r="BA5" i="4"/>
  <c r="AW5" i="4"/>
  <c r="AR5" i="4"/>
  <c r="AZ5" i="4"/>
  <c r="AV5" i="4"/>
  <c r="AQ5" i="4"/>
  <c r="AY5" i="4"/>
  <c r="AU5" i="4"/>
  <c r="BN8" i="4"/>
  <c r="BJ8" i="4"/>
  <c r="BQ8" i="4"/>
  <c r="BM8" i="4"/>
  <c r="BH8" i="4"/>
  <c r="BP8" i="4"/>
  <c r="BG8" i="4"/>
  <c r="BO8" i="4"/>
  <c r="BL8" i="4"/>
  <c r="BK8" i="4"/>
  <c r="BN6" i="4"/>
  <c r="BJ6" i="4"/>
  <c r="BQ6" i="4"/>
  <c r="BM6" i="4"/>
  <c r="BH6" i="4"/>
  <c r="BL6" i="4"/>
  <c r="BK6" i="4"/>
  <c r="BP6" i="4"/>
  <c r="BG6" i="4"/>
  <c r="BO6" i="4"/>
  <c r="AZ8" i="4"/>
  <c r="AV8" i="4"/>
  <c r="AQ8" i="4"/>
  <c r="AY8" i="4"/>
  <c r="AU8" i="4"/>
  <c r="AX8" i="4"/>
  <c r="AT8" i="4"/>
  <c r="AR8" i="4"/>
  <c r="BA8" i="4"/>
  <c r="AW8" i="4"/>
  <c r="BP9" i="4"/>
  <c r="BL9" i="4"/>
  <c r="BG9" i="4"/>
  <c r="BO9" i="4"/>
  <c r="BK9" i="4"/>
  <c r="BN9" i="4"/>
  <c r="BM9" i="4"/>
  <c r="BJ9" i="4"/>
  <c r="BH9" i="4"/>
  <c r="BQ9" i="4"/>
  <c r="AZ10" i="4"/>
  <c r="AV10" i="4"/>
  <c r="AQ10" i="4"/>
  <c r="AY10" i="4"/>
  <c r="AU10" i="4"/>
  <c r="AX10" i="4"/>
  <c r="AT10" i="4"/>
  <c r="BA10" i="4"/>
  <c r="AW10" i="4"/>
  <c r="AR10" i="4"/>
  <c r="BP5" i="4"/>
  <c r="BL5" i="4"/>
  <c r="BG5" i="4"/>
  <c r="BO5" i="4"/>
  <c r="BK5" i="4"/>
  <c r="BN5" i="4"/>
  <c r="BM5" i="4"/>
  <c r="BJ5" i="4"/>
  <c r="BQ5" i="4"/>
  <c r="BH5" i="4"/>
  <c r="BN10" i="4"/>
  <c r="BJ10" i="4"/>
  <c r="BQ10" i="4"/>
  <c r="BM10" i="4"/>
  <c r="BH10" i="4"/>
  <c r="BL10" i="4"/>
  <c r="BK10" i="4"/>
  <c r="BP10" i="4"/>
  <c r="BG10" i="4"/>
  <c r="BO10" i="4"/>
  <c r="AZ6" i="4"/>
  <c r="AV6" i="4"/>
  <c r="AQ6" i="4"/>
  <c r="AY6" i="4"/>
  <c r="AU6" i="4"/>
  <c r="AX6" i="4"/>
  <c r="AT6" i="4"/>
  <c r="AW6" i="4"/>
  <c r="AR6" i="4"/>
  <c r="BA6" i="4"/>
  <c r="AX7" i="4"/>
  <c r="AT7" i="4"/>
  <c r="BA7" i="4"/>
  <c r="AW7" i="4"/>
  <c r="AR7" i="4"/>
  <c r="AZ7" i="4"/>
  <c r="AV7" i="4"/>
  <c r="AQ7" i="4"/>
  <c r="AY7" i="4"/>
  <c r="AU7" i="4"/>
  <c r="AL10" i="5"/>
  <c r="AL8" i="5"/>
  <c r="AL6" i="5"/>
  <c r="AL5" i="5"/>
  <c r="AL7" i="5"/>
  <c r="AL9" i="5"/>
  <c r="BB10" i="5"/>
  <c r="BB8" i="5"/>
  <c r="BB6" i="5"/>
  <c r="BB5" i="5"/>
  <c r="BB9" i="5"/>
  <c r="BB7" i="5"/>
  <c r="DM5" i="6"/>
  <c r="AS8" i="3"/>
  <c r="AS6" i="3"/>
  <c r="BI6" i="3"/>
  <c r="BI10" i="3"/>
  <c r="BI9" i="3"/>
  <c r="AS7" i="3"/>
  <c r="AS9" i="3"/>
  <c r="DM6" i="6"/>
  <c r="DM8" i="6"/>
  <c r="DM10" i="6"/>
  <c r="DL7" i="6"/>
  <c r="BI8" i="3"/>
  <c r="BI7" i="3"/>
  <c r="DL6" i="6"/>
  <c r="DM9" i="6"/>
  <c r="AS10" i="3"/>
  <c r="DD7" i="9"/>
  <c r="DE7" i="8"/>
  <c r="DY7" i="8"/>
  <c r="DZ7" i="8"/>
  <c r="CV8" i="6"/>
  <c r="CW5" i="6"/>
  <c r="BU5" i="6"/>
  <c r="CW10" i="6"/>
  <c r="BU10" i="6"/>
  <c r="CW6" i="6"/>
  <c r="BU6" i="6"/>
  <c r="CW7" i="6"/>
  <c r="BU7" i="6"/>
  <c r="CW8" i="6"/>
  <c r="BU8" i="6"/>
  <c r="CW9" i="6"/>
  <c r="BU9" i="6"/>
  <c r="CU5" i="7"/>
  <c r="CV9" i="6"/>
  <c r="CV6" i="6"/>
  <c r="CV10" i="6"/>
  <c r="CV5" i="6"/>
  <c r="CU9" i="6"/>
  <c r="CV7" i="6"/>
  <c r="FY8" i="5"/>
  <c r="FM7" i="5"/>
  <c r="FY10" i="5"/>
  <c r="FM9" i="5"/>
  <c r="FY7" i="5"/>
  <c r="FY6" i="5"/>
  <c r="FM10" i="5"/>
  <c r="FY5" i="5"/>
  <c r="FM6" i="5"/>
  <c r="FG9" i="6"/>
  <c r="FL9" i="6"/>
  <c r="FG6" i="6"/>
  <c r="FL6" i="6"/>
  <c r="FG10" i="6"/>
  <c r="FL10" i="6"/>
  <c r="FG7" i="6"/>
  <c r="FL7" i="6"/>
  <c r="FG8" i="6"/>
  <c r="FL8" i="6"/>
  <c r="FG5" i="6"/>
  <c r="FL5" i="6"/>
  <c r="FY9" i="5"/>
  <c r="FM5" i="5"/>
  <c r="FM8" i="5"/>
  <c r="DK6" i="8"/>
  <c r="DK8" i="8"/>
  <c r="DK9" i="8"/>
  <c r="DL9" i="8"/>
  <c r="DK10" i="8"/>
  <c r="DL10" i="8"/>
  <c r="DK7" i="8"/>
  <c r="DL7" i="8"/>
  <c r="DK5" i="8"/>
  <c r="DL5" i="8"/>
  <c r="CT7" i="8"/>
  <c r="CT8" i="8"/>
  <c r="CU8" i="8"/>
  <c r="CT10" i="8"/>
  <c r="CU10" i="8"/>
  <c r="CT5" i="8"/>
  <c r="CU5" i="8"/>
  <c r="CT6" i="8"/>
  <c r="CU6" i="8"/>
  <c r="CT9" i="8"/>
  <c r="BN9" i="5"/>
  <c r="BJ9" i="5"/>
  <c r="BQ9" i="5"/>
  <c r="BM9" i="5"/>
  <c r="BH9" i="5"/>
  <c r="BP9" i="5"/>
  <c r="BG9" i="5"/>
  <c r="BO9" i="5"/>
  <c r="BL9" i="5"/>
  <c r="BK9" i="5"/>
  <c r="BP6" i="5"/>
  <c r="BL6" i="5"/>
  <c r="BG6" i="5"/>
  <c r="BO6" i="5"/>
  <c r="BK6" i="5"/>
  <c r="BN6" i="5"/>
  <c r="BM6" i="5"/>
  <c r="BJ6" i="5"/>
  <c r="BH6" i="5"/>
  <c r="BQ6" i="5"/>
  <c r="AZ6" i="5"/>
  <c r="AV6" i="5"/>
  <c r="AQ6" i="5"/>
  <c r="AX6" i="5"/>
  <c r="AT6" i="5"/>
  <c r="AY6" i="5"/>
  <c r="AW6" i="5"/>
  <c r="AU6" i="5"/>
  <c r="BA6" i="5"/>
  <c r="AR6" i="5"/>
  <c r="AZ10" i="5"/>
  <c r="AV10" i="5"/>
  <c r="AQ10" i="5"/>
  <c r="AX10" i="5"/>
  <c r="AT10" i="5"/>
  <c r="AY10" i="5"/>
  <c r="AW10" i="5"/>
  <c r="AU10" i="5"/>
  <c r="BA10" i="5"/>
  <c r="AR10" i="5"/>
  <c r="BP8" i="5"/>
  <c r="BL8" i="5"/>
  <c r="BG8" i="5"/>
  <c r="BO8" i="5"/>
  <c r="BK8" i="5"/>
  <c r="BJ8" i="5"/>
  <c r="BQ8" i="5"/>
  <c r="BH8" i="5"/>
  <c r="BN8" i="5"/>
  <c r="BM8" i="5"/>
  <c r="AX9" i="5"/>
  <c r="AT9" i="5"/>
  <c r="AZ9" i="5"/>
  <c r="AV9" i="5"/>
  <c r="AQ9" i="5"/>
  <c r="BA9" i="5"/>
  <c r="AR9" i="5"/>
  <c r="AY9" i="5"/>
  <c r="AW9" i="5"/>
  <c r="AU9" i="5"/>
  <c r="BP10" i="5"/>
  <c r="BL10" i="5"/>
  <c r="BG10" i="5"/>
  <c r="BO10" i="5"/>
  <c r="BK10" i="5"/>
  <c r="BN10" i="5"/>
  <c r="BM10" i="5"/>
  <c r="BQ10" i="5"/>
  <c r="BJ10" i="5"/>
  <c r="BH10" i="5"/>
  <c r="AX7" i="5"/>
  <c r="AT7" i="5"/>
  <c r="AZ7" i="5"/>
  <c r="AV7" i="5"/>
  <c r="AQ7" i="5"/>
  <c r="AW7" i="5"/>
  <c r="AU7" i="5"/>
  <c r="BA7" i="5"/>
  <c r="AR7" i="5"/>
  <c r="AY7" i="5"/>
  <c r="BN7" i="5"/>
  <c r="BJ7" i="5"/>
  <c r="BQ7" i="5"/>
  <c r="BM7" i="5"/>
  <c r="BH7" i="5"/>
  <c r="BL7" i="5"/>
  <c r="BK7" i="5"/>
  <c r="BP7" i="5"/>
  <c r="BO7" i="5"/>
  <c r="BG7" i="5"/>
  <c r="BN5" i="5"/>
  <c r="BJ5" i="5"/>
  <c r="BQ5" i="5"/>
  <c r="BM5" i="5"/>
  <c r="BH5" i="5"/>
  <c r="BP5" i="5"/>
  <c r="BG5" i="5"/>
  <c r="BO5" i="5"/>
  <c r="BL5" i="5"/>
  <c r="BK5" i="5"/>
  <c r="AX5" i="5"/>
  <c r="AT5" i="5"/>
  <c r="AZ5" i="5"/>
  <c r="AV5" i="5"/>
  <c r="AQ5" i="5"/>
  <c r="BA5" i="5"/>
  <c r="AR5" i="5"/>
  <c r="AY5" i="5"/>
  <c r="AW5" i="5"/>
  <c r="AU5" i="5"/>
  <c r="AZ8" i="5"/>
  <c r="AV8" i="5"/>
  <c r="AQ8" i="5"/>
  <c r="AX8" i="5"/>
  <c r="AT8" i="5"/>
  <c r="AU8" i="5"/>
  <c r="BA8" i="5"/>
  <c r="AR8" i="5"/>
  <c r="AY8" i="5"/>
  <c r="AW8" i="5"/>
  <c r="AL9" i="6"/>
  <c r="AL6" i="6"/>
  <c r="AL7" i="6"/>
  <c r="AL10" i="6"/>
  <c r="AL8" i="6"/>
  <c r="AL5" i="6"/>
  <c r="BB10" i="6"/>
  <c r="BB7" i="6"/>
  <c r="BB8" i="6"/>
  <c r="BB6" i="6"/>
  <c r="BB5" i="6"/>
  <c r="BB9" i="6"/>
  <c r="AS9" i="4"/>
  <c r="AS6" i="4"/>
  <c r="BI8" i="4"/>
  <c r="AS7" i="4"/>
  <c r="BI6" i="4"/>
  <c r="BI9" i="4"/>
  <c r="BI10" i="4"/>
  <c r="BI7" i="4"/>
  <c r="DM10" i="7"/>
  <c r="DL10" i="7"/>
  <c r="DM6" i="7"/>
  <c r="DM5" i="7"/>
  <c r="DL5" i="7"/>
  <c r="DM9" i="7"/>
  <c r="DL7" i="7"/>
  <c r="DM7" i="7"/>
  <c r="DL8" i="8"/>
  <c r="DL6" i="7"/>
  <c r="DM8" i="7"/>
  <c r="DD7" i="10"/>
  <c r="DE7" i="9"/>
  <c r="DY7" i="9"/>
  <c r="DZ7" i="9"/>
  <c r="CV9" i="7"/>
  <c r="CU9" i="7"/>
  <c r="CV6" i="7"/>
  <c r="CV7" i="7"/>
  <c r="AS10" i="4"/>
  <c r="CV10" i="7"/>
  <c r="CW10" i="7"/>
  <c r="BU10" i="7"/>
  <c r="CW7" i="7"/>
  <c r="BU7" i="7"/>
  <c r="CW5" i="7"/>
  <c r="BU5" i="7"/>
  <c r="CW6" i="7"/>
  <c r="BU6" i="7"/>
  <c r="CW8" i="7"/>
  <c r="BU8" i="7"/>
  <c r="CW9" i="7"/>
  <c r="BU9" i="7"/>
  <c r="CV5" i="7"/>
  <c r="CV8" i="7"/>
  <c r="AS8" i="4"/>
  <c r="FM5" i="6"/>
  <c r="FM10" i="6"/>
  <c r="FY7" i="6"/>
  <c r="FM6" i="6"/>
  <c r="FY9" i="6"/>
  <c r="FY8" i="6"/>
  <c r="FG6" i="7"/>
  <c r="FL6" i="7"/>
  <c r="FG10" i="7"/>
  <c r="FL10" i="7"/>
  <c r="FG5" i="7"/>
  <c r="FL5" i="7"/>
  <c r="FG7" i="7"/>
  <c r="FL7" i="7"/>
  <c r="FG8" i="7"/>
  <c r="FL8" i="7"/>
  <c r="FG9" i="7"/>
  <c r="FL9" i="7"/>
  <c r="FM8" i="6"/>
  <c r="FM7" i="6"/>
  <c r="AS8" i="6"/>
  <c r="FY5" i="6"/>
  <c r="FY10" i="6"/>
  <c r="FM9" i="6"/>
  <c r="FY6" i="6"/>
  <c r="DK6" i="9"/>
  <c r="DK8" i="9"/>
  <c r="DM8" i="9"/>
  <c r="DK10" i="9"/>
  <c r="DL10" i="9"/>
  <c r="DK9" i="9"/>
  <c r="DL9" i="9"/>
  <c r="DK5" i="9"/>
  <c r="DK7" i="9"/>
  <c r="CT7" i="9"/>
  <c r="CT8" i="9"/>
  <c r="CU8" i="9"/>
  <c r="CT5" i="9"/>
  <c r="CT6" i="9"/>
  <c r="CU6" i="9"/>
  <c r="CT10" i="9"/>
  <c r="CT9" i="9"/>
  <c r="AZ10" i="6"/>
  <c r="AV10" i="6"/>
  <c r="AQ10" i="6"/>
  <c r="AX10" i="6"/>
  <c r="AT10" i="6"/>
  <c r="AU10" i="6"/>
  <c r="BA10" i="6"/>
  <c r="AR10" i="6"/>
  <c r="AY10" i="6"/>
  <c r="AW10" i="6"/>
  <c r="AX9" i="6"/>
  <c r="AT9" i="6"/>
  <c r="AZ9" i="6"/>
  <c r="AV9" i="6"/>
  <c r="AQ9" i="6"/>
  <c r="AW9" i="6"/>
  <c r="AU9" i="6"/>
  <c r="BA9" i="6"/>
  <c r="AR9" i="6"/>
  <c r="AY9" i="6"/>
  <c r="BP8" i="6"/>
  <c r="BL8" i="6"/>
  <c r="BG8" i="6"/>
  <c r="BO8" i="6"/>
  <c r="BK8" i="6"/>
  <c r="BN8" i="6"/>
  <c r="BM8" i="6"/>
  <c r="BJ8" i="6"/>
  <c r="BH8" i="6"/>
  <c r="BQ8" i="6"/>
  <c r="BN7" i="6"/>
  <c r="BJ7" i="6"/>
  <c r="BQ7" i="6"/>
  <c r="BM7" i="6"/>
  <c r="BH7" i="6"/>
  <c r="BP7" i="6"/>
  <c r="BG7" i="6"/>
  <c r="BO7" i="6"/>
  <c r="BL7" i="6"/>
  <c r="BK7" i="6"/>
  <c r="AX5" i="6"/>
  <c r="AT5" i="6"/>
  <c r="AZ5" i="6"/>
  <c r="AV5" i="6"/>
  <c r="AQ5" i="6"/>
  <c r="AW5" i="6"/>
  <c r="AU5" i="6"/>
  <c r="BA5" i="6"/>
  <c r="AR5" i="6"/>
  <c r="AY5" i="6"/>
  <c r="BN9" i="6"/>
  <c r="BJ9" i="6"/>
  <c r="BQ9" i="6"/>
  <c r="BM9" i="6"/>
  <c r="BH9" i="6"/>
  <c r="BL9" i="6"/>
  <c r="BK9" i="6"/>
  <c r="BP9" i="6"/>
  <c r="BO9" i="6"/>
  <c r="BG9" i="6"/>
  <c r="AZ6" i="6"/>
  <c r="AV6" i="6"/>
  <c r="AQ6" i="6"/>
  <c r="AX6" i="6"/>
  <c r="AT6" i="6"/>
  <c r="AU6" i="6"/>
  <c r="BA6" i="6"/>
  <c r="AR6" i="6"/>
  <c r="AY6" i="6"/>
  <c r="AW6" i="6"/>
  <c r="BP5" i="6"/>
  <c r="BL5" i="6"/>
  <c r="BG5" i="6"/>
  <c r="BO5" i="6"/>
  <c r="BK5" i="6"/>
  <c r="BJ5" i="6"/>
  <c r="BQ5" i="6"/>
  <c r="BH5" i="6"/>
  <c r="BN5" i="6"/>
  <c r="BM5" i="6"/>
  <c r="BP10" i="6"/>
  <c r="BL10" i="6"/>
  <c r="BG10" i="6"/>
  <c r="BO10" i="6"/>
  <c r="BK10" i="6"/>
  <c r="BJ10" i="6"/>
  <c r="BQ10" i="6"/>
  <c r="BH10" i="6"/>
  <c r="BN10" i="6"/>
  <c r="BM10" i="6"/>
  <c r="AZ8" i="6"/>
  <c r="AV8" i="6"/>
  <c r="AQ8" i="6"/>
  <c r="AX8" i="6"/>
  <c r="AT8" i="6"/>
  <c r="AY8" i="6"/>
  <c r="AW8" i="6"/>
  <c r="AU8" i="6"/>
  <c r="BA8" i="6"/>
  <c r="AR8" i="6"/>
  <c r="AX7" i="6"/>
  <c r="AT7" i="6"/>
  <c r="AZ7" i="6"/>
  <c r="AV7" i="6"/>
  <c r="AQ7" i="6"/>
  <c r="BA7" i="6"/>
  <c r="AR7" i="6"/>
  <c r="AY7" i="6"/>
  <c r="AW7" i="6"/>
  <c r="AU7" i="6"/>
  <c r="BN6" i="6"/>
  <c r="BJ6" i="6"/>
  <c r="BQ6" i="6"/>
  <c r="BM6" i="6"/>
  <c r="BH6" i="6"/>
  <c r="BP6" i="6"/>
  <c r="BG6" i="6"/>
  <c r="BO6" i="6"/>
  <c r="BL6" i="6"/>
  <c r="BK6" i="6"/>
  <c r="AL6" i="7"/>
  <c r="AL10" i="7"/>
  <c r="AL9" i="7"/>
  <c r="AL8" i="7"/>
  <c r="AL7" i="7"/>
  <c r="AL5" i="7"/>
  <c r="BB5" i="7"/>
  <c r="BB7" i="7"/>
  <c r="BB8" i="7"/>
  <c r="BB9" i="7"/>
  <c r="BB10" i="7"/>
  <c r="BB6" i="7"/>
  <c r="AS6" i="5"/>
  <c r="BI6" i="5"/>
  <c r="BI10" i="5"/>
  <c r="AS7" i="5"/>
  <c r="BI8" i="5"/>
  <c r="BI9" i="5"/>
  <c r="AS9" i="5"/>
  <c r="DM6" i="8"/>
  <c r="DM5" i="8"/>
  <c r="DM7" i="8"/>
  <c r="DM10" i="8"/>
  <c r="DM8" i="8"/>
  <c r="BI7" i="5"/>
  <c r="DM9" i="8"/>
  <c r="DL6" i="8"/>
  <c r="AS10" i="5"/>
  <c r="DE7" i="10"/>
  <c r="DY7" i="10"/>
  <c r="DZ7" i="10"/>
  <c r="CV8" i="8"/>
  <c r="CV7" i="8"/>
  <c r="CV10" i="8"/>
  <c r="CU7" i="8"/>
  <c r="CV5" i="8"/>
  <c r="CV9" i="8"/>
  <c r="CU9" i="8"/>
  <c r="CW10" i="8"/>
  <c r="BU10" i="8"/>
  <c r="CW8" i="8"/>
  <c r="BU8" i="8"/>
  <c r="CW5" i="8"/>
  <c r="BU5" i="8"/>
  <c r="CW6" i="8"/>
  <c r="BU6" i="8"/>
  <c r="CW7" i="8"/>
  <c r="BU7" i="8"/>
  <c r="CW9" i="8"/>
  <c r="BU9" i="8"/>
  <c r="CV6" i="8"/>
  <c r="AS8" i="5"/>
  <c r="FY5" i="7"/>
  <c r="FG7" i="8"/>
  <c r="FL7" i="8"/>
  <c r="FG8" i="8"/>
  <c r="FL8" i="8"/>
  <c r="FG5" i="8"/>
  <c r="FL5" i="8"/>
  <c r="FG9" i="8"/>
  <c r="FL9" i="8"/>
  <c r="FG10" i="8"/>
  <c r="FL10" i="8"/>
  <c r="FG6" i="8"/>
  <c r="FL6" i="8"/>
  <c r="FM10" i="7"/>
  <c r="FY8" i="7"/>
  <c r="FM7" i="7"/>
  <c r="FM6" i="7"/>
  <c r="FY9" i="7"/>
  <c r="FM8" i="7"/>
  <c r="FM5" i="7"/>
  <c r="FY10" i="7"/>
  <c r="FM9" i="7"/>
  <c r="AS10" i="7"/>
  <c r="FY6" i="7"/>
  <c r="FY7" i="7"/>
  <c r="DK5" i="10"/>
  <c r="DL5" i="10"/>
  <c r="DK8" i="10"/>
  <c r="DK9" i="10"/>
  <c r="DK6" i="10"/>
  <c r="DK10" i="10"/>
  <c r="DK7" i="10"/>
  <c r="DL7" i="10"/>
  <c r="CT7" i="10"/>
  <c r="CT10" i="10"/>
  <c r="CU10" i="10"/>
  <c r="CT6" i="10"/>
  <c r="CT8" i="10"/>
  <c r="CT5" i="10"/>
  <c r="CU5" i="10"/>
  <c r="CT9" i="10"/>
  <c r="CU9" i="10"/>
  <c r="AX5" i="7"/>
  <c r="AT5" i="7"/>
  <c r="AZ5" i="7"/>
  <c r="AV5" i="7"/>
  <c r="AQ5" i="7"/>
  <c r="BA5" i="7"/>
  <c r="AR5" i="7"/>
  <c r="AY5" i="7"/>
  <c r="AW5" i="7"/>
  <c r="AU5" i="7"/>
  <c r="AZ10" i="7"/>
  <c r="AV10" i="7"/>
  <c r="AQ10" i="7"/>
  <c r="AX10" i="7"/>
  <c r="AT10" i="7"/>
  <c r="AY10" i="7"/>
  <c r="AW10" i="7"/>
  <c r="AU10" i="7"/>
  <c r="BA10" i="7"/>
  <c r="AR10" i="7"/>
  <c r="BP9" i="7"/>
  <c r="BL9" i="7"/>
  <c r="BG9" i="7"/>
  <c r="BO9" i="7"/>
  <c r="BK9" i="7"/>
  <c r="BN9" i="7"/>
  <c r="BM9" i="7"/>
  <c r="BJ9" i="7"/>
  <c r="BH9" i="7"/>
  <c r="BQ9" i="7"/>
  <c r="BP5" i="7"/>
  <c r="BL5" i="7"/>
  <c r="BG5" i="7"/>
  <c r="BQ5" i="7"/>
  <c r="BK5" i="7"/>
  <c r="BO5" i="7"/>
  <c r="BJ5" i="7"/>
  <c r="BN5" i="7"/>
  <c r="BM5" i="7"/>
  <c r="BH5" i="7"/>
  <c r="AX7" i="7"/>
  <c r="AT7" i="7"/>
  <c r="AZ7" i="7"/>
  <c r="AV7" i="7"/>
  <c r="AQ7" i="7"/>
  <c r="AW7" i="7"/>
  <c r="AU7" i="7"/>
  <c r="BA7" i="7"/>
  <c r="AR7" i="7"/>
  <c r="AY7" i="7"/>
  <c r="BN10" i="7"/>
  <c r="BJ10" i="7"/>
  <c r="BQ10" i="7"/>
  <c r="BM10" i="7"/>
  <c r="BH10" i="7"/>
  <c r="BL10" i="7"/>
  <c r="BK10" i="7"/>
  <c r="BP10" i="7"/>
  <c r="BO10" i="7"/>
  <c r="BG10" i="7"/>
  <c r="BP7" i="7"/>
  <c r="BL7" i="7"/>
  <c r="BG7" i="7"/>
  <c r="BM7" i="7"/>
  <c r="BQ7" i="7"/>
  <c r="BK7" i="7"/>
  <c r="BO7" i="7"/>
  <c r="BN7" i="7"/>
  <c r="BJ7" i="7"/>
  <c r="BH7" i="7"/>
  <c r="AZ8" i="7"/>
  <c r="AV8" i="7"/>
  <c r="AQ8" i="7"/>
  <c r="AX8" i="7"/>
  <c r="AT8" i="7"/>
  <c r="AU8" i="7"/>
  <c r="BA8" i="7"/>
  <c r="AR8" i="7"/>
  <c r="AY8" i="7"/>
  <c r="AW8" i="7"/>
  <c r="AZ6" i="7"/>
  <c r="AV6" i="7"/>
  <c r="AQ6" i="7"/>
  <c r="AX6" i="7"/>
  <c r="AT6" i="7"/>
  <c r="AY6" i="7"/>
  <c r="AW6" i="7"/>
  <c r="AU6" i="7"/>
  <c r="BA6" i="7"/>
  <c r="AR6" i="7"/>
  <c r="BN6" i="7"/>
  <c r="BJ6" i="7"/>
  <c r="BQ6" i="7"/>
  <c r="BL6" i="7"/>
  <c r="BP6" i="7"/>
  <c r="BK6" i="7"/>
  <c r="BO6" i="7"/>
  <c r="BM6" i="7"/>
  <c r="BH6" i="7"/>
  <c r="BG6" i="7"/>
  <c r="BN8" i="7"/>
  <c r="BJ8" i="7"/>
  <c r="BQ8" i="7"/>
  <c r="BM8" i="7"/>
  <c r="BH8" i="7"/>
  <c r="BP8" i="7"/>
  <c r="BG8" i="7"/>
  <c r="BO8" i="7"/>
  <c r="BL8" i="7"/>
  <c r="BK8" i="7"/>
  <c r="AX9" i="7"/>
  <c r="AT9" i="7"/>
  <c r="AZ9" i="7"/>
  <c r="AV9" i="7"/>
  <c r="AQ9" i="7"/>
  <c r="BA9" i="7"/>
  <c r="AR9" i="7"/>
  <c r="AY9" i="7"/>
  <c r="AW9" i="7"/>
  <c r="AU9" i="7"/>
  <c r="CU8" i="10"/>
  <c r="BB9" i="8"/>
  <c r="BB7" i="8"/>
  <c r="BB5" i="8"/>
  <c r="BB10" i="8"/>
  <c r="BB8" i="8"/>
  <c r="BB6" i="8"/>
  <c r="AL6" i="8"/>
  <c r="AL9" i="8"/>
  <c r="AL7" i="8"/>
  <c r="AL10" i="8"/>
  <c r="AL8" i="8"/>
  <c r="AL5" i="8"/>
  <c r="BI10" i="6"/>
  <c r="AS6" i="6"/>
  <c r="DM10" i="9"/>
  <c r="BI9" i="6"/>
  <c r="BI8" i="6"/>
  <c r="AS7" i="6"/>
  <c r="BI6" i="6"/>
  <c r="DL8" i="9"/>
  <c r="DM5" i="9"/>
  <c r="DM6" i="9"/>
  <c r="AS10" i="6"/>
  <c r="DM7" i="9"/>
  <c r="DL7" i="9"/>
  <c r="DM9" i="9"/>
  <c r="DL5" i="9"/>
  <c r="BI7" i="6"/>
  <c r="DL6" i="9"/>
  <c r="AS9" i="6"/>
  <c r="CV10" i="9"/>
  <c r="CV6" i="9"/>
  <c r="CV9" i="9"/>
  <c r="CV7" i="9"/>
  <c r="CW5" i="9"/>
  <c r="BU5" i="9"/>
  <c r="CW10" i="9"/>
  <c r="BU10" i="9"/>
  <c r="CW6" i="9"/>
  <c r="BU6" i="9"/>
  <c r="CW7" i="9"/>
  <c r="BU7" i="9"/>
  <c r="CW9" i="9"/>
  <c r="BU9" i="9"/>
  <c r="CW8" i="9"/>
  <c r="BU8" i="9"/>
  <c r="CU9" i="9"/>
  <c r="CU7" i="9"/>
  <c r="CV5" i="9"/>
  <c r="CV8" i="9"/>
  <c r="CU5" i="9"/>
  <c r="CU10" i="9"/>
  <c r="FM6" i="8"/>
  <c r="FG8" i="9"/>
  <c r="FL8" i="9"/>
  <c r="FG9" i="9"/>
  <c r="FL9" i="9"/>
  <c r="FG6" i="9"/>
  <c r="FL6" i="9"/>
  <c r="FG10" i="9"/>
  <c r="FL10" i="9"/>
  <c r="FG5" i="9"/>
  <c r="FL5" i="9"/>
  <c r="FG7" i="9"/>
  <c r="FL7" i="9"/>
  <c r="FM9" i="8"/>
  <c r="FM8" i="8"/>
  <c r="FY9" i="8"/>
  <c r="FY8" i="8"/>
  <c r="FM5" i="8"/>
  <c r="FY7" i="8"/>
  <c r="FY10" i="8"/>
  <c r="FY5" i="8"/>
  <c r="FM10" i="8"/>
  <c r="FY6" i="8"/>
  <c r="FM7" i="8"/>
  <c r="BO8" i="8"/>
  <c r="BK8" i="8"/>
  <c r="BN8" i="8"/>
  <c r="BJ8" i="8"/>
  <c r="BQ8" i="8"/>
  <c r="BH8" i="8"/>
  <c r="BP8" i="8"/>
  <c r="BG8" i="8"/>
  <c r="BM8" i="8"/>
  <c r="BL8" i="8"/>
  <c r="AX5" i="8"/>
  <c r="AT5" i="8"/>
  <c r="AZ5" i="8"/>
  <c r="AV5" i="8"/>
  <c r="AQ5" i="8"/>
  <c r="AW5" i="8"/>
  <c r="AU5" i="8"/>
  <c r="BA5" i="8"/>
  <c r="AR5" i="8"/>
  <c r="AY5" i="8"/>
  <c r="BO6" i="8"/>
  <c r="BK6" i="8"/>
  <c r="BN6" i="8"/>
  <c r="BJ6" i="8"/>
  <c r="BM6" i="8"/>
  <c r="BL6" i="8"/>
  <c r="BQ6" i="8"/>
  <c r="BP6" i="8"/>
  <c r="BH6" i="8"/>
  <c r="BG6" i="8"/>
  <c r="BO10" i="8"/>
  <c r="BK10" i="8"/>
  <c r="BN10" i="8"/>
  <c r="BJ10" i="8"/>
  <c r="BM10" i="8"/>
  <c r="BL10" i="8"/>
  <c r="BH10" i="8"/>
  <c r="BG10" i="8"/>
  <c r="BQ10" i="8"/>
  <c r="BP10" i="8"/>
  <c r="AZ8" i="8"/>
  <c r="AV8" i="8"/>
  <c r="AQ8" i="8"/>
  <c r="AX8" i="8"/>
  <c r="AT8" i="8"/>
  <c r="AY8" i="8"/>
  <c r="AW8" i="8"/>
  <c r="AU8" i="8"/>
  <c r="BA8" i="8"/>
  <c r="AR8" i="8"/>
  <c r="AX7" i="8"/>
  <c r="AT7" i="8"/>
  <c r="AZ7" i="8"/>
  <c r="AV7" i="8"/>
  <c r="AQ7" i="8"/>
  <c r="BA7" i="8"/>
  <c r="AR7" i="8"/>
  <c r="AY7" i="8"/>
  <c r="AW7" i="8"/>
  <c r="AU7" i="8"/>
  <c r="AZ6" i="8"/>
  <c r="AV6" i="8"/>
  <c r="AQ6" i="8"/>
  <c r="AX6" i="8"/>
  <c r="AT6" i="8"/>
  <c r="AU6" i="8"/>
  <c r="BA6" i="8"/>
  <c r="AR6" i="8"/>
  <c r="AY6" i="8"/>
  <c r="AW6" i="8"/>
  <c r="BQ5" i="8"/>
  <c r="BM5" i="8"/>
  <c r="BH5" i="8"/>
  <c r="BP5" i="8"/>
  <c r="BL5" i="8"/>
  <c r="BG5" i="8"/>
  <c r="BO5" i="8"/>
  <c r="BN5" i="8"/>
  <c r="BK5" i="8"/>
  <c r="BJ5" i="8"/>
  <c r="BQ7" i="8"/>
  <c r="BM7" i="8"/>
  <c r="BH7" i="8"/>
  <c r="BP7" i="8"/>
  <c r="BL7" i="8"/>
  <c r="BG7" i="8"/>
  <c r="BK7" i="8"/>
  <c r="BJ7" i="8"/>
  <c r="BO7" i="8"/>
  <c r="BN7" i="8"/>
  <c r="AZ10" i="8"/>
  <c r="AV10" i="8"/>
  <c r="AQ10" i="8"/>
  <c r="AX10" i="8"/>
  <c r="AT10" i="8"/>
  <c r="AU10" i="8"/>
  <c r="BA10" i="8"/>
  <c r="AR10" i="8"/>
  <c r="AY10" i="8"/>
  <c r="AW10" i="8"/>
  <c r="AX9" i="8"/>
  <c r="AT9" i="8"/>
  <c r="AZ9" i="8"/>
  <c r="AV9" i="8"/>
  <c r="AQ9" i="8"/>
  <c r="AW9" i="8"/>
  <c r="AU9" i="8"/>
  <c r="BA9" i="8"/>
  <c r="AR9" i="8"/>
  <c r="AY9" i="8"/>
  <c r="BQ9" i="8"/>
  <c r="BM9" i="8"/>
  <c r="BH9" i="8"/>
  <c r="BP9" i="8"/>
  <c r="BL9" i="8"/>
  <c r="BG9" i="8"/>
  <c r="BO9" i="8"/>
  <c r="BN9" i="8"/>
  <c r="BK9" i="8"/>
  <c r="BJ9" i="8"/>
  <c r="AL7" i="9"/>
  <c r="AL5" i="9"/>
  <c r="AL9" i="9"/>
  <c r="AL8" i="9"/>
  <c r="AL6" i="9"/>
  <c r="AL10" i="9"/>
  <c r="BB9" i="9"/>
  <c r="BB8" i="9"/>
  <c r="BB6" i="9"/>
  <c r="BB10" i="9"/>
  <c r="BB7" i="9"/>
  <c r="BB5" i="9"/>
  <c r="BI8" i="7"/>
  <c r="AS8" i="7"/>
  <c r="AS7" i="7"/>
  <c r="BI6" i="7"/>
  <c r="BI10" i="7"/>
  <c r="BI9" i="7"/>
  <c r="AS6" i="7"/>
  <c r="DM9" i="10"/>
  <c r="DM7" i="10"/>
  <c r="DM8" i="10"/>
  <c r="DL8" i="10"/>
  <c r="BI7" i="7"/>
  <c r="DL9" i="10"/>
  <c r="DM6" i="10"/>
  <c r="DM10" i="10"/>
  <c r="DL10" i="10"/>
  <c r="DL6" i="10"/>
  <c r="DM5" i="10"/>
  <c r="CV8" i="10"/>
  <c r="CV6" i="10"/>
  <c r="CV7" i="10"/>
  <c r="CV9" i="10"/>
  <c r="CU7" i="10"/>
  <c r="AS9" i="7"/>
  <c r="CV10" i="10"/>
  <c r="CV5" i="10"/>
  <c r="CW7" i="10"/>
  <c r="BU7" i="10"/>
  <c r="CW9" i="10"/>
  <c r="BU9" i="10"/>
  <c r="CW6" i="10"/>
  <c r="BU6" i="10"/>
  <c r="CW10" i="10"/>
  <c r="BU10" i="10"/>
  <c r="CW8" i="10"/>
  <c r="BU8" i="10"/>
  <c r="CW5" i="10"/>
  <c r="BU5" i="10"/>
  <c r="CU6" i="10"/>
  <c r="FY10" i="9"/>
  <c r="FM9" i="9"/>
  <c r="FY8" i="9"/>
  <c r="FY7" i="9"/>
  <c r="FY6" i="9"/>
  <c r="FM7" i="9"/>
  <c r="FM10" i="9"/>
  <c r="FG9" i="10"/>
  <c r="FL9" i="10"/>
  <c r="FG6" i="10"/>
  <c r="FL6" i="10"/>
  <c r="FG10" i="10"/>
  <c r="FL10" i="10"/>
  <c r="FG7" i="10"/>
  <c r="FL7" i="10"/>
  <c r="FG5" i="10"/>
  <c r="FL5" i="10"/>
  <c r="FG8" i="10"/>
  <c r="FL8" i="10"/>
  <c r="FY5" i="9"/>
  <c r="FM6" i="9"/>
  <c r="FY9" i="9"/>
  <c r="FM5" i="9"/>
  <c r="FM8" i="9"/>
  <c r="BQ9" i="9"/>
  <c r="BM9" i="9"/>
  <c r="BH9" i="9"/>
  <c r="BP9" i="9"/>
  <c r="BL9" i="9"/>
  <c r="BG9" i="9"/>
  <c r="BK9" i="9"/>
  <c r="BJ9" i="9"/>
  <c r="BO9" i="9"/>
  <c r="BN9" i="9"/>
  <c r="BO10" i="9"/>
  <c r="BK10" i="9"/>
  <c r="BN10" i="9"/>
  <c r="BJ10" i="9"/>
  <c r="BQ10" i="9"/>
  <c r="BH10" i="9"/>
  <c r="BP10" i="9"/>
  <c r="BG10" i="9"/>
  <c r="BM10" i="9"/>
  <c r="BL10" i="9"/>
  <c r="BQ7" i="9"/>
  <c r="BM7" i="9"/>
  <c r="BH7" i="9"/>
  <c r="BP7" i="9"/>
  <c r="BL7" i="9"/>
  <c r="BG7" i="9"/>
  <c r="BO7" i="9"/>
  <c r="BN7" i="9"/>
  <c r="BK7" i="9"/>
  <c r="BJ7" i="9"/>
  <c r="BO6" i="9"/>
  <c r="BK6" i="9"/>
  <c r="BN6" i="9"/>
  <c r="BJ6" i="9"/>
  <c r="BQ6" i="9"/>
  <c r="BH6" i="9"/>
  <c r="BP6" i="9"/>
  <c r="BG6" i="9"/>
  <c r="BM6" i="9"/>
  <c r="BL6" i="9"/>
  <c r="AZ10" i="9"/>
  <c r="AV10" i="9"/>
  <c r="AQ10" i="9"/>
  <c r="AX10" i="9"/>
  <c r="AT10" i="9"/>
  <c r="AY10" i="9"/>
  <c r="AW10" i="9"/>
  <c r="AU10" i="9"/>
  <c r="BA10" i="9"/>
  <c r="AR10" i="9"/>
  <c r="AZ6" i="9"/>
  <c r="AV6" i="9"/>
  <c r="AQ6" i="9"/>
  <c r="AX6" i="9"/>
  <c r="AT6" i="9"/>
  <c r="AY6" i="9"/>
  <c r="AW6" i="9"/>
  <c r="AU6" i="9"/>
  <c r="AR6" i="9"/>
  <c r="BA6" i="9"/>
  <c r="AX5" i="9"/>
  <c r="AT5" i="9"/>
  <c r="AZ5" i="9"/>
  <c r="AV5" i="9"/>
  <c r="AQ5" i="9"/>
  <c r="BA5" i="9"/>
  <c r="AR5" i="9"/>
  <c r="AY5" i="9"/>
  <c r="AW5" i="9"/>
  <c r="AU5" i="9"/>
  <c r="BQ5" i="9"/>
  <c r="BM5" i="9"/>
  <c r="BH5" i="9"/>
  <c r="BP5" i="9"/>
  <c r="BL5" i="9"/>
  <c r="BG5" i="9"/>
  <c r="BK5" i="9"/>
  <c r="BJ5" i="9"/>
  <c r="BO5" i="9"/>
  <c r="BN5" i="9"/>
  <c r="BO8" i="9"/>
  <c r="BK8" i="9"/>
  <c r="BN8" i="9"/>
  <c r="BJ8" i="9"/>
  <c r="BM8" i="9"/>
  <c r="BL8" i="9"/>
  <c r="BQ8" i="9"/>
  <c r="BP8" i="9"/>
  <c r="BH8" i="9"/>
  <c r="BG8" i="9"/>
  <c r="AZ8" i="9"/>
  <c r="AV8" i="9"/>
  <c r="AQ8" i="9"/>
  <c r="AX8" i="9"/>
  <c r="AT8" i="9"/>
  <c r="AU8" i="9"/>
  <c r="BA8" i="9"/>
  <c r="AR8" i="9"/>
  <c r="AY8" i="9"/>
  <c r="AW8" i="9"/>
  <c r="AX7" i="9"/>
  <c r="AT7" i="9"/>
  <c r="AZ7" i="9"/>
  <c r="AV7" i="9"/>
  <c r="AQ7" i="9"/>
  <c r="AW7" i="9"/>
  <c r="AU7" i="9"/>
  <c r="BA7" i="9"/>
  <c r="AR7" i="9"/>
  <c r="AY7" i="9"/>
  <c r="AX9" i="9"/>
  <c r="AT9" i="9"/>
  <c r="AZ9" i="9"/>
  <c r="AV9" i="9"/>
  <c r="AQ9" i="9"/>
  <c r="BA9" i="9"/>
  <c r="AR9" i="9"/>
  <c r="AY9" i="9"/>
  <c r="AW9" i="9"/>
  <c r="AU9" i="9"/>
  <c r="BB7" i="10"/>
  <c r="BB10" i="10"/>
  <c r="BB9" i="10"/>
  <c r="BB8" i="10"/>
  <c r="BB5" i="10"/>
  <c r="BB6" i="10"/>
  <c r="AL6" i="10"/>
  <c r="AL5" i="10"/>
  <c r="AL8" i="10"/>
  <c r="AL9" i="10"/>
  <c r="AL10" i="10"/>
  <c r="AL7" i="10"/>
  <c r="BI10" i="8"/>
  <c r="AS8" i="8"/>
  <c r="BI6" i="8"/>
  <c r="BI8" i="8"/>
  <c r="BI9" i="8"/>
  <c r="AS7" i="8"/>
  <c r="AS9" i="8"/>
  <c r="AS6" i="8"/>
  <c r="BI7" i="8"/>
  <c r="AS10" i="8"/>
  <c r="FM8" i="10"/>
  <c r="FY5" i="10"/>
  <c r="FM7" i="10"/>
  <c r="FY7" i="10"/>
  <c r="FM5" i="10"/>
  <c r="FM9" i="10"/>
  <c r="FY8" i="10"/>
  <c r="FM10" i="10"/>
  <c r="FY9" i="10"/>
  <c r="FY10" i="10"/>
  <c r="FM6" i="10"/>
  <c r="AS7" i="10"/>
  <c r="FY6" i="10"/>
  <c r="AX7" i="10"/>
  <c r="AT7" i="10"/>
  <c r="AZ7" i="10"/>
  <c r="AV7" i="10"/>
  <c r="AQ7" i="10"/>
  <c r="BA7" i="10"/>
  <c r="AR7" i="10"/>
  <c r="AY7" i="10"/>
  <c r="AW7" i="10"/>
  <c r="AU7" i="10"/>
  <c r="BQ9" i="10"/>
  <c r="BM9" i="10"/>
  <c r="BH9" i="10"/>
  <c r="BO9" i="10"/>
  <c r="BJ9" i="10"/>
  <c r="BN9" i="10"/>
  <c r="BG9" i="10"/>
  <c r="BP9" i="10"/>
  <c r="BL9" i="10"/>
  <c r="BK9" i="10"/>
  <c r="AZ10" i="10"/>
  <c r="AV10" i="10"/>
  <c r="AQ10" i="10"/>
  <c r="AX10" i="10"/>
  <c r="AT10" i="10"/>
  <c r="AU10" i="10"/>
  <c r="BA10" i="10"/>
  <c r="AR10" i="10"/>
  <c r="AY10" i="10"/>
  <c r="AW10" i="10"/>
  <c r="AX5" i="10"/>
  <c r="AT5" i="10"/>
  <c r="AZ5" i="10"/>
  <c r="AV5" i="10"/>
  <c r="AQ5" i="10"/>
  <c r="AW5" i="10"/>
  <c r="AU5" i="10"/>
  <c r="BA5" i="10"/>
  <c r="AR5" i="10"/>
  <c r="AY5" i="10"/>
  <c r="BO10" i="10"/>
  <c r="BK10" i="10"/>
  <c r="BP10" i="10"/>
  <c r="BJ10" i="10"/>
  <c r="BN10" i="10"/>
  <c r="BH10" i="10"/>
  <c r="BG10" i="10"/>
  <c r="BQ10" i="10"/>
  <c r="BM10" i="10"/>
  <c r="BL10" i="10"/>
  <c r="AX9" i="10"/>
  <c r="AT9" i="10"/>
  <c r="AZ9" i="10"/>
  <c r="AV9" i="10"/>
  <c r="AQ9" i="10"/>
  <c r="AW9" i="10"/>
  <c r="AU9" i="10"/>
  <c r="BA9" i="10"/>
  <c r="AR9" i="10"/>
  <c r="AY9" i="10"/>
  <c r="AZ6" i="10"/>
  <c r="AV6" i="10"/>
  <c r="AQ6" i="10"/>
  <c r="AX6" i="10"/>
  <c r="AT6" i="10"/>
  <c r="AU6" i="10"/>
  <c r="BA6" i="10"/>
  <c r="AR6" i="10"/>
  <c r="AY6" i="10"/>
  <c r="AW6" i="10"/>
  <c r="BN5" i="10"/>
  <c r="BJ5" i="10"/>
  <c r="BQ5" i="10"/>
  <c r="BM5" i="10"/>
  <c r="BH5" i="10"/>
  <c r="BL5" i="10"/>
  <c r="BK5" i="10"/>
  <c r="BP5" i="10"/>
  <c r="BO5" i="10"/>
  <c r="BG5" i="10"/>
  <c r="BO8" i="10"/>
  <c r="BK8" i="10"/>
  <c r="BN8" i="10"/>
  <c r="BH8" i="10"/>
  <c r="BM8" i="10"/>
  <c r="BG8" i="10"/>
  <c r="BQ8" i="10"/>
  <c r="BP8" i="10"/>
  <c r="BL8" i="10"/>
  <c r="BJ8" i="10"/>
  <c r="BQ7" i="10"/>
  <c r="BN7" i="10"/>
  <c r="BJ7" i="10"/>
  <c r="BM7" i="10"/>
  <c r="BH7" i="10"/>
  <c r="BP7" i="10"/>
  <c r="BG7" i="10"/>
  <c r="BO7" i="10"/>
  <c r="BL7" i="10"/>
  <c r="BK7" i="10"/>
  <c r="AZ8" i="10"/>
  <c r="AV8" i="10"/>
  <c r="AQ8" i="10"/>
  <c r="AX8" i="10"/>
  <c r="AT8" i="10"/>
  <c r="AY8" i="10"/>
  <c r="AW8" i="10"/>
  <c r="AU8" i="10"/>
  <c r="AR8" i="10"/>
  <c r="BA8" i="10"/>
  <c r="BP6" i="10"/>
  <c r="BL6" i="10"/>
  <c r="BG6" i="10"/>
  <c r="BO6" i="10"/>
  <c r="BK6" i="10"/>
  <c r="BJ6" i="10"/>
  <c r="BQ6" i="10"/>
  <c r="BH6" i="10"/>
  <c r="BN6" i="10"/>
  <c r="BM6" i="10"/>
  <c r="AS8" i="9"/>
  <c r="BI6" i="9"/>
  <c r="AS9" i="9"/>
  <c r="BI8" i="9"/>
  <c r="AS7" i="9"/>
  <c r="BI9" i="9"/>
  <c r="BI10" i="9"/>
  <c r="AS6" i="9"/>
  <c r="BI7" i="9"/>
  <c r="AS10" i="9"/>
  <c r="BI10" i="10"/>
  <c r="BI8" i="10"/>
  <c r="BI9" i="10"/>
  <c r="AS9" i="10"/>
  <c r="BI7" i="10"/>
  <c r="AS6" i="10"/>
  <c r="BI6" i="10"/>
  <c r="AS10" i="10"/>
  <c r="AS8" i="10"/>
</calcChain>
</file>

<file path=xl/sharedStrings.xml><?xml version="1.0" encoding="utf-8"?>
<sst xmlns="http://schemas.openxmlformats.org/spreadsheetml/2006/main" count="1750" uniqueCount="70">
  <si>
    <t>P</t>
  </si>
  <si>
    <t>Equipes</t>
  </si>
  <si>
    <t>Buts</t>
  </si>
  <si>
    <t>Date</t>
  </si>
  <si>
    <t>Heure</t>
  </si>
  <si>
    <t>Journée 01</t>
  </si>
  <si>
    <t>Evolution</t>
  </si>
  <si>
    <t>Place</t>
  </si>
  <si>
    <t>Pts</t>
  </si>
  <si>
    <t>J</t>
  </si>
  <si>
    <t>G</t>
  </si>
  <si>
    <t>N</t>
  </si>
  <si>
    <t>B +</t>
  </si>
  <si>
    <t>B -</t>
  </si>
  <si>
    <t>Diff.</t>
  </si>
  <si>
    <t>CLASSEMENT GENERAL</t>
  </si>
  <si>
    <t>DOMICILE</t>
  </si>
  <si>
    <t>EXTERIEUR</t>
  </si>
  <si>
    <t>R</t>
  </si>
  <si>
    <t>R Général</t>
  </si>
  <si>
    <t>R Domicile</t>
  </si>
  <si>
    <t>R Extérieur</t>
  </si>
  <si>
    <t>u</t>
  </si>
  <si>
    <t>p</t>
  </si>
  <si>
    <t>q</t>
  </si>
  <si>
    <t>%</t>
  </si>
  <si>
    <t>GENERAL</t>
  </si>
  <si>
    <t>Dom.</t>
  </si>
  <si>
    <t>Ext.</t>
  </si>
  <si>
    <t>T Pts</t>
  </si>
  <si>
    <t>CLASSEMENT DOMICILE</t>
  </si>
  <si>
    <t>CLASSEMENT EXTERIEUR</t>
  </si>
  <si>
    <t>Journée 02</t>
  </si>
  <si>
    <t>Journée 03</t>
  </si>
  <si>
    <t>Journée 04</t>
  </si>
  <si>
    <t>Journée 05</t>
  </si>
  <si>
    <t>Journée 06</t>
  </si>
  <si>
    <t>Journée 07</t>
  </si>
  <si>
    <t>Journée 08</t>
  </si>
  <si>
    <t>Journée 09</t>
  </si>
  <si>
    <t>Journée 10</t>
  </si>
  <si>
    <t>Moyenne générale du Championnat</t>
  </si>
  <si>
    <t>Total des buts de la journée</t>
  </si>
  <si>
    <t>Total des buts du Championnat</t>
  </si>
  <si>
    <t>Rang</t>
  </si>
  <si>
    <t>Vi. D</t>
  </si>
  <si>
    <t>Vi. E</t>
  </si>
  <si>
    <t>MEILLEURE ATTAQUE</t>
  </si>
  <si>
    <t>MEILLEURE DEFENSE</t>
  </si>
  <si>
    <t>MEILLEURE EQUIPE A DOMICILE</t>
  </si>
  <si>
    <t>MEILLEURE EQUIPE A L'EXTERIEUR</t>
  </si>
  <si>
    <t>MEILLEUR GOAL AVERAGE</t>
  </si>
  <si>
    <t>EQUIPES</t>
  </si>
  <si>
    <t xml:space="preserve">   </t>
  </si>
  <si>
    <t>Equipe 01</t>
  </si>
  <si>
    <t>Equipe 02</t>
  </si>
  <si>
    <t>Equipe 03</t>
  </si>
  <si>
    <t>Equipe 04</t>
  </si>
  <si>
    <t>Equipe 05</t>
  </si>
  <si>
    <t>Equipe 06</t>
  </si>
  <si>
    <t>1 - Noter le nom des équipes.</t>
  </si>
  <si>
    <t>2 - Trier par ordre alphabétique.</t>
  </si>
  <si>
    <t>Noter le nom du championnat uniquement sur la feuille "J01"</t>
  </si>
  <si>
    <t>Choisir les équipes dans les listes déroulantes</t>
  </si>
  <si>
    <t>Noter les points de pénalités éventuels dans la colonne "P" face à l'équipe sanctionnée</t>
  </si>
  <si>
    <t>Format de date à noter :             1/2 ou 1/2/18</t>
  </si>
  <si>
    <t>Heure : 20:30</t>
  </si>
  <si>
    <t>Changer la saison uniquement sur la feuille "J01" (liste déroulante)</t>
  </si>
  <si>
    <t>2017 - 2018</t>
  </si>
  <si>
    <t>Nom du championnat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</si>
</sst>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&quot;h&quot;:mm;@"/>
    <numFmt numFmtId="165" formatCode="[$-F800]dddd\,\ mmmm\ dd\,\ yyyy"/>
    <numFmt numFmtId="166" formatCode="0.0000000"/>
  </numFmts>
  <fonts count="3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2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Wingdings 3"/>
      <family val="1"/>
      <charset val="2"/>
    </font>
    <font>
      <sz val="10"/>
      <color theme="1"/>
      <name val="Wingdings 3"/>
      <family val="1"/>
      <charset val="2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indexed="8"/>
      <name val="Calibri"/>
      <family val="2"/>
      <scheme val="minor"/>
    </font>
    <font>
      <sz val="9"/>
      <color theme="1"/>
      <name val="Arial Black"/>
      <family val="2"/>
    </font>
    <font>
      <b/>
      <sz val="9"/>
      <color rgb="FF0000FF"/>
      <name val="Arial Black"/>
      <family val="2"/>
    </font>
    <font>
      <b/>
      <sz val="9"/>
      <color indexed="12"/>
      <name val="Arial Black"/>
      <family val="2"/>
    </font>
    <font>
      <b/>
      <sz val="9"/>
      <color theme="1"/>
      <name val="Arial Black"/>
      <family val="2"/>
    </font>
    <font>
      <b/>
      <sz val="9"/>
      <color rgb="FFFF0000"/>
      <name val="Arial Black"/>
      <family val="2"/>
    </font>
    <font>
      <sz val="9"/>
      <color rgb="FF0000FF"/>
      <name val="Arial Black"/>
      <family val="2"/>
    </font>
    <font>
      <b/>
      <sz val="20"/>
      <color rgb="FF00B050"/>
      <name val="Arial Black"/>
      <family val="2"/>
    </font>
    <font>
      <sz val="9"/>
      <color rgb="FFFF0000"/>
      <name val="Arial Black"/>
      <family val="2"/>
    </font>
    <font>
      <b/>
      <sz val="10"/>
      <color rgb="FF0000FF"/>
      <name val="Arial Black"/>
      <family val="2"/>
    </font>
    <font>
      <b/>
      <sz val="9"/>
      <name val="Arial Black"/>
      <family val="2"/>
    </font>
    <font>
      <b/>
      <sz val="10"/>
      <color rgb="FFFF0000"/>
      <name val="Arial Black"/>
      <family val="2"/>
    </font>
    <font>
      <b/>
      <sz val="10"/>
      <color indexed="10"/>
      <name val="Arial Black"/>
      <family val="2"/>
    </font>
    <font>
      <b/>
      <sz val="18"/>
      <color rgb="FF0000FF"/>
      <name val="Arial Black"/>
      <family val="2"/>
    </font>
    <font>
      <b/>
      <sz val="18"/>
      <color indexed="12"/>
      <name val="Arial Black"/>
      <family val="2"/>
    </font>
    <font>
      <b/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FF"/>
      <name val="Calibri"/>
      <family val="2"/>
      <scheme val="minor"/>
    </font>
    <font>
      <sz val="9"/>
      <color rgb="FFFF0000"/>
      <name val="Webdings"/>
      <family val="1"/>
      <charset val="2"/>
    </font>
    <font>
      <b/>
      <sz val="9"/>
      <color rgb="FF00B050"/>
      <name val="Calibri"/>
      <family val="2"/>
      <scheme val="minor"/>
    </font>
    <font>
      <b/>
      <sz val="14"/>
      <color rgb="FF0000FF"/>
      <name val="Arial Black"/>
      <family val="2"/>
    </font>
    <font>
      <sz val="11"/>
      <color theme="0"/>
      <name val="Calibri"/>
      <family val="2"/>
      <scheme val="minor"/>
    </font>
    <font>
      <b/>
      <sz val="9"/>
      <color rgb="FF0000FF"/>
      <name val="Arial"/>
      <family val="2"/>
    </font>
    <font>
      <b/>
      <sz val="9"/>
      <color indexed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9FF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gray125">
        <bgColor theme="0"/>
      </patternFill>
    </fill>
    <fill>
      <patternFill patternType="solid">
        <fgColor rgb="FFFFFFAF"/>
        <bgColor indexed="64"/>
      </patternFill>
    </fill>
    <fill>
      <patternFill patternType="solid">
        <fgColor rgb="FF79FF79"/>
        <bgColor indexed="64"/>
      </patternFill>
    </fill>
    <fill>
      <patternFill patternType="solid">
        <fgColor rgb="FFFFEDB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</fills>
  <borders count="60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48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0" fillId="0" borderId="0" xfId="0" applyFill="1"/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  <xf numFmtId="0" fontId="18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6" fillId="4" borderId="0" xfId="0" applyFont="1" applyFill="1" applyAlignment="1">
      <alignment horizontal="center" vertical="center"/>
    </xf>
    <xf numFmtId="166" fontId="1" fillId="4" borderId="0" xfId="0" applyNumberFormat="1" applyFont="1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16" fillId="6" borderId="16" xfId="0" applyFont="1" applyFill="1" applyBorder="1" applyAlignment="1">
      <alignment horizontal="center" vertical="center"/>
    </xf>
    <xf numFmtId="0" fontId="18" fillId="6" borderId="15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16" fillId="6" borderId="11" xfId="0" applyFont="1" applyFill="1" applyBorder="1" applyAlignment="1">
      <alignment horizontal="center" vertical="center"/>
    </xf>
    <xf numFmtId="0" fontId="18" fillId="6" borderId="6" xfId="0" applyFont="1" applyFill="1" applyBorder="1" applyAlignment="1">
      <alignment horizontal="center" vertical="center"/>
    </xf>
    <xf numFmtId="0" fontId="11" fillId="6" borderId="16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11" fillId="6" borderId="15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11" fillId="8" borderId="13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16" fillId="8" borderId="16" xfId="0" applyFont="1" applyFill="1" applyBorder="1" applyAlignment="1">
      <alignment horizontal="center" vertical="center"/>
    </xf>
    <xf numFmtId="0" fontId="18" fillId="8" borderId="15" xfId="0" applyFont="1" applyFill="1" applyBorder="1" applyAlignment="1">
      <alignment horizontal="center" vertical="center"/>
    </xf>
    <xf numFmtId="0" fontId="11" fillId="8" borderId="16" xfId="0" applyFont="1" applyFill="1" applyBorder="1" applyAlignment="1">
      <alignment horizontal="center" vertical="center"/>
    </xf>
    <xf numFmtId="0" fontId="11" fillId="8" borderId="14" xfId="0" applyFont="1" applyFill="1" applyBorder="1" applyAlignment="1">
      <alignment horizontal="center" vertical="center"/>
    </xf>
    <xf numFmtId="0" fontId="11" fillId="8" borderId="15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16" fillId="8" borderId="11" xfId="0" applyFont="1" applyFill="1" applyBorder="1" applyAlignment="1">
      <alignment horizontal="center" vertical="center"/>
    </xf>
    <xf numFmtId="0" fontId="18" fillId="8" borderId="6" xfId="0" applyFont="1" applyFill="1" applyBorder="1" applyAlignment="1">
      <alignment horizontal="center" vertical="center"/>
    </xf>
    <xf numFmtId="0" fontId="11" fillId="8" borderId="11" xfId="0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4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6" fillId="8" borderId="36" xfId="0" applyFont="1" applyFill="1" applyBorder="1" applyAlignment="1">
      <alignment horizontal="center" vertical="center"/>
    </xf>
    <xf numFmtId="0" fontId="26" fillId="8" borderId="1" xfId="0" applyFont="1" applyFill="1" applyBorder="1" applyAlignment="1">
      <alignment horizontal="center" vertical="center"/>
    </xf>
    <xf numFmtId="0" fontId="26" fillId="7" borderId="36" xfId="0" applyFont="1" applyFill="1" applyBorder="1" applyAlignment="1">
      <alignment horizontal="center" vertical="center"/>
    </xf>
    <xf numFmtId="0" fontId="26" fillId="7" borderId="1" xfId="0" applyFont="1" applyFill="1" applyBorder="1" applyAlignment="1">
      <alignment horizontal="center" vertical="center"/>
    </xf>
    <xf numFmtId="0" fontId="27" fillId="4" borderId="0" xfId="0" applyFont="1" applyFill="1" applyAlignment="1">
      <alignment vertic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25" fillId="9" borderId="0" xfId="0" applyFont="1" applyFill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166" fontId="1" fillId="4" borderId="19" xfId="0" applyNumberFormat="1" applyFont="1" applyFill="1" applyBorder="1" applyAlignment="1">
      <alignment horizontal="center" vertical="center"/>
    </xf>
    <xf numFmtId="1" fontId="1" fillId="4" borderId="19" xfId="0" applyNumberFormat="1" applyFont="1" applyFill="1" applyBorder="1" applyAlignment="1">
      <alignment horizontal="center" vertical="center"/>
    </xf>
    <xf numFmtId="166" fontId="1" fillId="4" borderId="0" xfId="0" applyNumberFormat="1" applyFont="1" applyFill="1" applyBorder="1" applyAlignment="1">
      <alignment horizontal="center" vertical="center"/>
    </xf>
    <xf numFmtId="1" fontId="1" fillId="4" borderId="0" xfId="0" applyNumberFormat="1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5" fillId="4" borderId="34" xfId="0" applyFont="1" applyFill="1" applyBorder="1" applyAlignment="1">
      <alignment horizontal="center" vertical="center"/>
    </xf>
    <xf numFmtId="0" fontId="14" fillId="4" borderId="34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7" fillId="4" borderId="34" xfId="0" applyFont="1" applyFill="1" applyBorder="1" applyAlignment="1">
      <alignment horizontal="center" vertical="center"/>
    </xf>
    <xf numFmtId="0" fontId="27" fillId="4" borderId="0" xfId="0" applyFont="1" applyFill="1" applyBorder="1" applyAlignment="1">
      <alignment horizontal="center" vertical="center"/>
    </xf>
    <xf numFmtId="0" fontId="11" fillId="6" borderId="31" xfId="0" applyFont="1" applyFill="1" applyBorder="1" applyAlignment="1">
      <alignment horizontal="center" vertical="center"/>
    </xf>
    <xf numFmtId="0" fontId="6" fillId="6" borderId="32" xfId="0" applyFont="1" applyFill="1" applyBorder="1" applyAlignment="1">
      <alignment horizontal="center" vertical="center"/>
    </xf>
    <xf numFmtId="0" fontId="16" fillId="6" borderId="20" xfId="0" applyFont="1" applyFill="1" applyBorder="1" applyAlignment="1">
      <alignment horizontal="center" vertical="center"/>
    </xf>
    <xf numFmtId="0" fontId="18" fillId="6" borderId="32" xfId="0" applyFont="1" applyFill="1" applyBorder="1" applyAlignment="1">
      <alignment horizontal="center" vertical="center"/>
    </xf>
    <xf numFmtId="0" fontId="11" fillId="3" borderId="31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16" fillId="3" borderId="20" xfId="0" applyFont="1" applyFill="1" applyBorder="1" applyAlignment="1">
      <alignment horizontal="center" vertical="center"/>
    </xf>
    <xf numFmtId="0" fontId="18" fillId="3" borderId="32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11" fillId="3" borderId="32" xfId="0" applyFont="1" applyFill="1" applyBorder="1" applyAlignment="1">
      <alignment horizontal="center" vertical="center"/>
    </xf>
    <xf numFmtId="0" fontId="11" fillId="8" borderId="31" xfId="0" applyFont="1" applyFill="1" applyBorder="1" applyAlignment="1">
      <alignment horizontal="center" vertical="center"/>
    </xf>
    <xf numFmtId="0" fontId="6" fillId="8" borderId="32" xfId="0" applyFont="1" applyFill="1" applyBorder="1" applyAlignment="1">
      <alignment horizontal="center" vertical="center"/>
    </xf>
    <xf numFmtId="0" fontId="16" fillId="8" borderId="20" xfId="0" applyFont="1" applyFill="1" applyBorder="1" applyAlignment="1">
      <alignment horizontal="center" vertical="center"/>
    </xf>
    <xf numFmtId="0" fontId="18" fillId="8" borderId="32" xfId="0" applyFont="1" applyFill="1" applyBorder="1" applyAlignment="1">
      <alignment horizontal="center" vertical="center"/>
    </xf>
    <xf numFmtId="0" fontId="11" fillId="8" borderId="20" xfId="0" applyFont="1" applyFill="1" applyBorder="1" applyAlignment="1">
      <alignment horizontal="center" vertical="center"/>
    </xf>
    <xf numFmtId="0" fontId="11" fillId="8" borderId="28" xfId="0" applyFont="1" applyFill="1" applyBorder="1" applyAlignment="1">
      <alignment horizontal="center" vertical="center"/>
    </xf>
    <xf numFmtId="0" fontId="11" fillId="8" borderId="32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166" fontId="1" fillId="0" borderId="28" xfId="0" applyNumberFormat="1" applyFont="1" applyBorder="1" applyAlignment="1">
      <alignment horizontal="center" vertical="center"/>
    </xf>
    <xf numFmtId="0" fontId="11" fillId="4" borderId="34" xfId="0" applyFont="1" applyFill="1" applyBorder="1" applyAlignment="1">
      <alignment horizontal="center" vertical="center"/>
    </xf>
    <xf numFmtId="0" fontId="6" fillId="4" borderId="34" xfId="0" applyFont="1" applyFill="1" applyBorder="1" applyAlignment="1">
      <alignment horizontal="center" vertical="center"/>
    </xf>
    <xf numFmtId="0" fontId="16" fillId="4" borderId="34" xfId="0" applyFont="1" applyFill="1" applyBorder="1" applyAlignment="1">
      <alignment horizontal="center" vertical="center"/>
    </xf>
    <xf numFmtId="0" fontId="18" fillId="4" borderId="34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166" fontId="1" fillId="4" borderId="34" xfId="0" applyNumberFormat="1" applyFont="1" applyFill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7" fillId="4" borderId="52" xfId="0" applyFont="1" applyFill="1" applyBorder="1" applyAlignment="1">
      <alignment horizontal="center" vertical="center"/>
    </xf>
    <xf numFmtId="0" fontId="11" fillId="6" borderId="20" xfId="0" applyFont="1" applyFill="1" applyBorder="1" applyAlignment="1">
      <alignment horizontal="center" vertical="center"/>
    </xf>
    <xf numFmtId="0" fontId="11" fillId="6" borderId="28" xfId="0" applyFont="1" applyFill="1" applyBorder="1" applyAlignment="1">
      <alignment horizontal="center" vertical="center"/>
    </xf>
    <xf numFmtId="0" fontId="11" fillId="6" borderId="32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25" fillId="10" borderId="28" xfId="0" applyFont="1" applyFill="1" applyBorder="1" applyAlignment="1">
      <alignment horizontal="left" vertical="center" wrapText="1"/>
    </xf>
    <xf numFmtId="0" fontId="25" fillId="10" borderId="14" xfId="0" applyFont="1" applyFill="1" applyBorder="1" applyAlignment="1">
      <alignment horizontal="left" vertical="center" wrapText="1"/>
    </xf>
    <xf numFmtId="0" fontId="32" fillId="4" borderId="44" xfId="0" applyFont="1" applyFill="1" applyBorder="1" applyAlignment="1">
      <alignment horizontal="left" wrapText="1"/>
    </xf>
    <xf numFmtId="0" fontId="32" fillId="4" borderId="45" xfId="0" applyFont="1" applyFill="1" applyBorder="1" applyAlignment="1">
      <alignment horizontal="left" wrapText="1"/>
    </xf>
    <xf numFmtId="0" fontId="32" fillId="4" borderId="46" xfId="0" applyFont="1" applyFill="1" applyBorder="1" applyAlignment="1">
      <alignment horizontal="left" wrapText="1"/>
    </xf>
    <xf numFmtId="0" fontId="32" fillId="4" borderId="47" xfId="0" applyFont="1" applyFill="1" applyBorder="1" applyAlignment="1">
      <alignment horizontal="left" wrapText="1"/>
    </xf>
    <xf numFmtId="0" fontId="32" fillId="4" borderId="48" xfId="0" applyFont="1" applyFill="1" applyBorder="1" applyAlignment="1">
      <alignment horizontal="left" wrapText="1"/>
    </xf>
    <xf numFmtId="0" fontId="32" fillId="4" borderId="49" xfId="0" applyFont="1" applyFill="1" applyBorder="1" applyAlignment="1">
      <alignment horizontal="left" wrapText="1"/>
    </xf>
    <xf numFmtId="0" fontId="32" fillId="4" borderId="44" xfId="0" applyFont="1" applyFill="1" applyBorder="1" applyAlignment="1">
      <alignment horizontal="center" wrapText="1"/>
    </xf>
    <xf numFmtId="0" fontId="32" fillId="4" borderId="46" xfId="0" applyFont="1" applyFill="1" applyBorder="1" applyAlignment="1">
      <alignment horizontal="center" wrapText="1"/>
    </xf>
    <xf numFmtId="0" fontId="32" fillId="4" borderId="47" xfId="0" applyFont="1" applyFill="1" applyBorder="1" applyAlignment="1">
      <alignment horizontal="center" wrapText="1"/>
    </xf>
    <xf numFmtId="0" fontId="32" fillId="4" borderId="49" xfId="0" applyFont="1" applyFill="1" applyBorder="1" applyAlignment="1">
      <alignment horizontal="center" wrapText="1"/>
    </xf>
    <xf numFmtId="0" fontId="32" fillId="4" borderId="44" xfId="0" applyFont="1" applyFill="1" applyBorder="1" applyAlignment="1">
      <alignment horizontal="left" vertical="center" wrapText="1"/>
    </xf>
    <xf numFmtId="0" fontId="32" fillId="4" borderId="45" xfId="0" applyFont="1" applyFill="1" applyBorder="1" applyAlignment="1">
      <alignment horizontal="left" vertical="center" wrapText="1"/>
    </xf>
    <xf numFmtId="0" fontId="32" fillId="4" borderId="46" xfId="0" applyFont="1" applyFill="1" applyBorder="1" applyAlignment="1">
      <alignment horizontal="left" vertical="center" wrapText="1"/>
    </xf>
    <xf numFmtId="0" fontId="32" fillId="4" borderId="47" xfId="0" applyFont="1" applyFill="1" applyBorder="1" applyAlignment="1">
      <alignment horizontal="left" vertical="center" wrapText="1"/>
    </xf>
    <xf numFmtId="0" fontId="32" fillId="4" borderId="48" xfId="0" applyFont="1" applyFill="1" applyBorder="1" applyAlignment="1">
      <alignment horizontal="left" vertical="center" wrapText="1"/>
    </xf>
    <xf numFmtId="0" fontId="32" fillId="4" borderId="49" xfId="0" applyFont="1" applyFill="1" applyBorder="1" applyAlignment="1">
      <alignment horizontal="left" vertical="center" wrapText="1"/>
    </xf>
    <xf numFmtId="0" fontId="32" fillId="4" borderId="44" xfId="0" applyFont="1" applyFill="1" applyBorder="1" applyAlignment="1">
      <alignment horizontal="center" vertical="center" wrapText="1"/>
    </xf>
    <xf numFmtId="0" fontId="32" fillId="4" borderId="45" xfId="0" applyFont="1" applyFill="1" applyBorder="1" applyAlignment="1">
      <alignment horizontal="center" vertical="center" wrapText="1"/>
    </xf>
    <xf numFmtId="0" fontId="32" fillId="4" borderId="46" xfId="0" applyFont="1" applyFill="1" applyBorder="1" applyAlignment="1">
      <alignment horizontal="center" vertical="center" wrapText="1"/>
    </xf>
    <xf numFmtId="0" fontId="32" fillId="4" borderId="47" xfId="0" applyFont="1" applyFill="1" applyBorder="1" applyAlignment="1">
      <alignment horizontal="center" vertical="center" wrapText="1"/>
    </xf>
    <xf numFmtId="0" fontId="32" fillId="4" borderId="48" xfId="0" applyFont="1" applyFill="1" applyBorder="1" applyAlignment="1">
      <alignment horizontal="center" vertical="center" wrapText="1"/>
    </xf>
    <xf numFmtId="0" fontId="32" fillId="4" borderId="49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2" fontId="17" fillId="5" borderId="5" xfId="0" applyNumberFormat="1" applyFont="1" applyFill="1" applyBorder="1" applyAlignment="1">
      <alignment horizontal="center" vertical="center"/>
    </xf>
    <xf numFmtId="2" fontId="17" fillId="5" borderId="6" xfId="0" applyNumberFormat="1" applyFont="1" applyFill="1" applyBorder="1" applyAlignment="1">
      <alignment horizontal="center" vertical="center"/>
    </xf>
    <xf numFmtId="2" fontId="17" fillId="5" borderId="8" xfId="0" applyNumberFormat="1" applyFont="1" applyFill="1" applyBorder="1" applyAlignment="1">
      <alignment horizontal="center" vertical="center"/>
    </xf>
    <xf numFmtId="2" fontId="17" fillId="5" borderId="9" xfId="0" applyNumberFormat="1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horizontal="center" vertical="center"/>
    </xf>
    <xf numFmtId="0" fontId="17" fillId="5" borderId="6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19" fillId="5" borderId="7" xfId="0" applyFont="1" applyFill="1" applyBorder="1" applyAlignment="1">
      <alignment horizontal="center" vertical="center" wrapText="1"/>
    </xf>
    <xf numFmtId="0" fontId="19" fillId="5" borderId="8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textRotation="90"/>
    </xf>
    <xf numFmtId="0" fontId="33" fillId="8" borderId="4" xfId="0" applyFont="1" applyFill="1" applyBorder="1" applyAlignment="1">
      <alignment horizontal="left" vertical="center"/>
    </xf>
    <xf numFmtId="0" fontId="33" fillId="8" borderId="5" xfId="0" applyFont="1" applyFill="1" applyBorder="1" applyAlignment="1">
      <alignment horizontal="left" vertical="center"/>
    </xf>
    <xf numFmtId="0" fontId="33" fillId="8" borderId="23" xfId="0" applyFont="1" applyFill="1" applyBorder="1" applyAlignment="1">
      <alignment horizontal="left" vertical="center"/>
    </xf>
    <xf numFmtId="0" fontId="33" fillId="8" borderId="13" xfId="0" applyFont="1" applyFill="1" applyBorder="1" applyAlignment="1">
      <alignment horizontal="left" vertical="center"/>
    </xf>
    <xf numFmtId="0" fontId="33" fillId="8" borderId="14" xfId="0" applyFont="1" applyFill="1" applyBorder="1" applyAlignment="1">
      <alignment horizontal="left" vertical="center"/>
    </xf>
    <xf numFmtId="0" fontId="33" fillId="8" borderId="21" xfId="0" applyFont="1" applyFill="1" applyBorder="1" applyAlignment="1">
      <alignment horizontal="left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66" fontId="7" fillId="0" borderId="5" xfId="0" applyNumberFormat="1" applyFont="1" applyBorder="1" applyAlignment="1">
      <alignment horizontal="center" vertical="center"/>
    </xf>
    <xf numFmtId="0" fontId="20" fillId="8" borderId="2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0" fillId="8" borderId="9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33" fillId="3" borderId="4" xfId="0" applyFont="1" applyFill="1" applyBorder="1" applyAlignment="1">
      <alignment horizontal="left" vertical="center"/>
    </xf>
    <xf numFmtId="0" fontId="33" fillId="3" borderId="5" xfId="0" applyFont="1" applyFill="1" applyBorder="1" applyAlignment="1">
      <alignment horizontal="left" vertical="center"/>
    </xf>
    <xf numFmtId="0" fontId="33" fillId="3" borderId="23" xfId="0" applyFont="1" applyFill="1" applyBorder="1" applyAlignment="1">
      <alignment horizontal="left" vertical="center"/>
    </xf>
    <xf numFmtId="0" fontId="33" fillId="3" borderId="13" xfId="0" applyFont="1" applyFill="1" applyBorder="1" applyAlignment="1">
      <alignment horizontal="left" vertical="center"/>
    </xf>
    <xf numFmtId="0" fontId="33" fillId="3" borderId="14" xfId="0" applyFont="1" applyFill="1" applyBorder="1" applyAlignment="1">
      <alignment horizontal="left" vertical="center"/>
    </xf>
    <xf numFmtId="0" fontId="33" fillId="3" borderId="21" xfId="0" applyFont="1" applyFill="1" applyBorder="1" applyAlignment="1">
      <alignment horizontal="left" vertical="center"/>
    </xf>
    <xf numFmtId="0" fontId="12" fillId="4" borderId="34" xfId="0" applyFont="1" applyFill="1" applyBorder="1" applyAlignment="1">
      <alignment horizontal="center" vertical="center"/>
    </xf>
    <xf numFmtId="0" fontId="33" fillId="8" borderId="31" xfId="0" applyFont="1" applyFill="1" applyBorder="1" applyAlignment="1">
      <alignment horizontal="left" vertical="center"/>
    </xf>
    <xf numFmtId="0" fontId="33" fillId="8" borderId="28" xfId="0" applyFont="1" applyFill="1" applyBorder="1" applyAlignment="1">
      <alignment horizontal="left" vertical="center"/>
    </xf>
    <xf numFmtId="0" fontId="33" fillId="8" borderId="18" xfId="0" applyFont="1" applyFill="1" applyBorder="1" applyAlignment="1">
      <alignment horizontal="left" vertical="center"/>
    </xf>
    <xf numFmtId="0" fontId="33" fillId="3" borderId="31" xfId="0" applyFont="1" applyFill="1" applyBorder="1" applyAlignment="1">
      <alignment horizontal="left" vertical="center"/>
    </xf>
    <xf numFmtId="0" fontId="33" fillId="3" borderId="28" xfId="0" applyFont="1" applyFill="1" applyBorder="1" applyAlignment="1">
      <alignment horizontal="left" vertical="center"/>
    </xf>
    <xf numFmtId="0" fontId="33" fillId="3" borderId="18" xfId="0" applyFont="1" applyFill="1" applyBorder="1" applyAlignment="1">
      <alignment horizontal="left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0" fillId="8" borderId="1" xfId="0" applyFont="1" applyFill="1" applyBorder="1" applyAlignment="1">
      <alignment horizontal="center" vertical="center"/>
    </xf>
    <xf numFmtId="0" fontId="20" fillId="8" borderId="7" xfId="0" applyFont="1" applyFill="1" applyBorder="1" applyAlignment="1">
      <alignment horizontal="center" vertical="center"/>
    </xf>
    <xf numFmtId="0" fontId="20" fillId="8" borderId="10" xfId="0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0" fillId="3" borderId="2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 vertical="center"/>
    </xf>
    <xf numFmtId="0" fontId="20" fillId="8" borderId="29" xfId="0" applyFont="1" applyFill="1" applyBorder="1" applyAlignment="1">
      <alignment horizontal="center" vertical="center"/>
    </xf>
    <xf numFmtId="0" fontId="20" fillId="8" borderId="30" xfId="0" applyFont="1" applyFill="1" applyBorder="1" applyAlignment="1">
      <alignment horizontal="center" vertical="center"/>
    </xf>
    <xf numFmtId="0" fontId="23" fillId="8" borderId="4" xfId="0" applyFont="1" applyFill="1" applyBorder="1" applyAlignment="1">
      <alignment horizontal="center" vertical="center"/>
    </xf>
    <xf numFmtId="0" fontId="23" fillId="8" borderId="5" xfId="0" applyFont="1" applyFill="1" applyBorder="1" applyAlignment="1">
      <alignment horizontal="center" vertical="center"/>
    </xf>
    <xf numFmtId="0" fontId="23" fillId="8" borderId="6" xfId="0" applyFont="1" applyFill="1" applyBorder="1" applyAlignment="1">
      <alignment horizontal="center" vertical="center"/>
    </xf>
    <xf numFmtId="0" fontId="23" fillId="8" borderId="31" xfId="0" applyFont="1" applyFill="1" applyBorder="1" applyAlignment="1">
      <alignment horizontal="center" vertical="center"/>
    </xf>
    <xf numFmtId="0" fontId="23" fillId="8" borderId="28" xfId="0" applyFont="1" applyFill="1" applyBorder="1" applyAlignment="1">
      <alignment horizontal="center" vertical="center"/>
    </xf>
    <xf numFmtId="0" fontId="23" fillId="8" borderId="32" xfId="0" applyFont="1" applyFill="1" applyBorder="1" applyAlignment="1">
      <alignment horizontal="center" vertical="center"/>
    </xf>
    <xf numFmtId="0" fontId="23" fillId="6" borderId="4" xfId="0" applyFont="1" applyFill="1" applyBorder="1" applyAlignment="1">
      <alignment horizontal="center" vertical="center"/>
    </xf>
    <xf numFmtId="0" fontId="23" fillId="6" borderId="5" xfId="0" applyFont="1" applyFill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23" fillId="6" borderId="31" xfId="0" applyFont="1" applyFill="1" applyBorder="1" applyAlignment="1">
      <alignment horizontal="center" vertical="center"/>
    </xf>
    <xf numFmtId="0" fontId="23" fillId="6" borderId="28" xfId="0" applyFont="1" applyFill="1" applyBorder="1" applyAlignment="1">
      <alignment horizontal="center" vertical="center"/>
    </xf>
    <xf numFmtId="0" fontId="23" fillId="6" borderId="32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20" fillId="3" borderId="7" xfId="0" applyFont="1" applyFill="1" applyBorder="1" applyAlignment="1">
      <alignment horizontal="center" vertical="center"/>
    </xf>
    <xf numFmtId="0" fontId="20" fillId="3" borderId="10" xfId="0" applyFont="1" applyFill="1" applyBorder="1" applyAlignment="1">
      <alignment horizontal="center" vertical="center"/>
    </xf>
    <xf numFmtId="0" fontId="20" fillId="3" borderId="12" xfId="0" applyFont="1" applyFill="1" applyBorder="1" applyAlignment="1">
      <alignment horizontal="center" vertical="center"/>
    </xf>
    <xf numFmtId="0" fontId="20" fillId="3" borderId="29" xfId="0" applyFont="1" applyFill="1" applyBorder="1" applyAlignment="1">
      <alignment horizontal="center" vertical="center"/>
    </xf>
    <xf numFmtId="0" fontId="20" fillId="3" borderId="30" xfId="0" applyFont="1" applyFill="1" applyBorder="1" applyAlignment="1">
      <alignment horizontal="center" vertical="center"/>
    </xf>
    <xf numFmtId="0" fontId="23" fillId="3" borderId="4" xfId="0" applyFont="1" applyFill="1" applyBorder="1" applyAlignment="1">
      <alignment horizontal="center" vertical="center"/>
    </xf>
    <xf numFmtId="0" fontId="23" fillId="3" borderId="5" xfId="0" applyFont="1" applyFill="1" applyBorder="1" applyAlignment="1">
      <alignment horizontal="center" vertical="center"/>
    </xf>
    <xf numFmtId="0" fontId="23" fillId="3" borderId="6" xfId="0" applyFont="1" applyFill="1" applyBorder="1" applyAlignment="1">
      <alignment horizontal="center" vertical="center"/>
    </xf>
    <xf numFmtId="0" fontId="23" fillId="3" borderId="31" xfId="0" applyFont="1" applyFill="1" applyBorder="1" applyAlignment="1">
      <alignment horizontal="center" vertical="center"/>
    </xf>
    <xf numFmtId="0" fontId="23" fillId="3" borderId="28" xfId="0" applyFont="1" applyFill="1" applyBorder="1" applyAlignment="1">
      <alignment horizontal="center" vertical="center"/>
    </xf>
    <xf numFmtId="0" fontId="23" fillId="3" borderId="32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 vertical="center"/>
    </xf>
    <xf numFmtId="0" fontId="20" fillId="6" borderId="7" xfId="0" applyFont="1" applyFill="1" applyBorder="1" applyAlignment="1">
      <alignment horizontal="center" vertical="center"/>
    </xf>
    <xf numFmtId="0" fontId="20" fillId="6" borderId="9" xfId="0" applyFont="1" applyFill="1" applyBorder="1" applyAlignment="1">
      <alignment horizontal="center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20" fillId="6" borderId="10" xfId="0" applyFont="1" applyFill="1" applyBorder="1" applyAlignment="1">
      <alignment horizontal="center" vertical="center"/>
    </xf>
    <xf numFmtId="0" fontId="20" fillId="6" borderId="12" xfId="0" applyFont="1" applyFill="1" applyBorder="1" applyAlignment="1">
      <alignment horizontal="center" vertical="center"/>
    </xf>
    <xf numFmtId="0" fontId="33" fillId="6" borderId="39" xfId="0" applyFont="1" applyFill="1" applyBorder="1" applyAlignment="1">
      <alignment horizontal="left" vertical="center"/>
    </xf>
    <xf numFmtId="0" fontId="33" fillId="6" borderId="40" xfId="0" applyFont="1" applyFill="1" applyBorder="1" applyAlignment="1">
      <alignment horizontal="left" vertical="center"/>
    </xf>
    <xf numFmtId="0" fontId="33" fillId="6" borderId="17" xfId="0" applyFont="1" applyFill="1" applyBorder="1" applyAlignment="1">
      <alignment horizontal="left" vertical="center"/>
    </xf>
    <xf numFmtId="0" fontId="33" fillId="6" borderId="13" xfId="0" applyFont="1" applyFill="1" applyBorder="1" applyAlignment="1">
      <alignment horizontal="left" vertical="center"/>
    </xf>
    <xf numFmtId="0" fontId="33" fillId="6" borderId="14" xfId="0" applyFont="1" applyFill="1" applyBorder="1" applyAlignment="1">
      <alignment horizontal="left" vertical="center"/>
    </xf>
    <xf numFmtId="0" fontId="33" fillId="6" borderId="21" xfId="0" applyFont="1" applyFill="1" applyBorder="1" applyAlignment="1">
      <alignment horizontal="left" vertical="center"/>
    </xf>
    <xf numFmtId="0" fontId="20" fillId="6" borderId="29" xfId="0" applyFont="1" applyFill="1" applyBorder="1" applyAlignment="1">
      <alignment horizontal="center" vertical="center"/>
    </xf>
    <xf numFmtId="0" fontId="20" fillId="6" borderId="30" xfId="0" applyFont="1" applyFill="1" applyBorder="1" applyAlignment="1">
      <alignment horizontal="center" vertical="center"/>
    </xf>
    <xf numFmtId="165" fontId="1" fillId="4" borderId="0" xfId="0" applyNumberFormat="1" applyFont="1" applyFill="1" applyBorder="1" applyAlignment="1">
      <alignment horizontal="center" vertical="center"/>
    </xf>
    <xf numFmtId="165" fontId="1" fillId="4" borderId="34" xfId="0" applyNumberFormat="1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 wrapText="1"/>
    </xf>
    <xf numFmtId="0" fontId="19" fillId="5" borderId="34" xfId="0" applyFont="1" applyFill="1" applyBorder="1" applyAlignment="1">
      <alignment horizontal="center" vertical="center" wrapText="1"/>
    </xf>
    <xf numFmtId="0" fontId="19" fillId="5" borderId="53" xfId="0" applyFont="1" applyFill="1" applyBorder="1" applyAlignment="1">
      <alignment horizontal="center" vertical="center" wrapText="1"/>
    </xf>
    <xf numFmtId="0" fontId="19" fillId="5" borderId="42" xfId="0" applyFont="1" applyFill="1" applyBorder="1" applyAlignment="1">
      <alignment horizontal="center" vertical="center" wrapText="1"/>
    </xf>
    <xf numFmtId="0" fontId="19" fillId="5" borderId="22" xfId="0" applyFont="1" applyFill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7" fillId="5" borderId="54" xfId="0" applyFont="1" applyFill="1" applyBorder="1" applyAlignment="1">
      <alignment horizontal="center" vertical="center"/>
    </xf>
    <xf numFmtId="0" fontId="17" fillId="5" borderId="34" xfId="0" applyFont="1" applyFill="1" applyBorder="1" applyAlignment="1">
      <alignment horizontal="center" vertical="center"/>
    </xf>
    <xf numFmtId="0" fontId="17" fillId="5" borderId="55" xfId="0" applyFont="1" applyFill="1" applyBorder="1" applyAlignment="1">
      <alignment horizontal="center" vertical="center"/>
    </xf>
    <xf numFmtId="0" fontId="17" fillId="5" borderId="21" xfId="0" applyFont="1" applyFill="1" applyBorder="1" applyAlignment="1">
      <alignment horizontal="center" vertical="center"/>
    </xf>
    <xf numFmtId="0" fontId="17" fillId="5" borderId="22" xfId="0" applyFont="1" applyFill="1" applyBorder="1" applyAlignment="1">
      <alignment horizontal="center" vertical="center"/>
    </xf>
    <xf numFmtId="0" fontId="17" fillId="5" borderId="43" xfId="0" applyFont="1" applyFill="1" applyBorder="1" applyAlignment="1">
      <alignment horizontal="center" vertical="center"/>
    </xf>
    <xf numFmtId="0" fontId="23" fillId="1" borderId="10" xfId="0" applyFont="1" applyFill="1" applyBorder="1" applyAlignment="1">
      <alignment horizontal="center" vertical="center"/>
    </xf>
    <xf numFmtId="0" fontId="23" fillId="1" borderId="2" xfId="0" applyFont="1" applyFill="1" applyBorder="1" applyAlignment="1">
      <alignment horizontal="center" vertical="center"/>
    </xf>
    <xf numFmtId="0" fontId="23" fillId="1" borderId="3" xfId="0" applyFont="1" applyFill="1" applyBorder="1" applyAlignment="1">
      <alignment horizontal="center" vertical="center"/>
    </xf>
    <xf numFmtId="0" fontId="23" fillId="1" borderId="12" xfId="0" applyFont="1" applyFill="1" applyBorder="1" applyAlignment="1">
      <alignment horizontal="center" vertical="center"/>
    </xf>
    <xf numFmtId="0" fontId="23" fillId="1" borderId="8" xfId="0" applyFont="1" applyFill="1" applyBorder="1" applyAlignment="1">
      <alignment horizontal="center" vertical="center"/>
    </xf>
    <xf numFmtId="0" fontId="23" fillId="1" borderId="9" xfId="0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164" fontId="1" fillId="4" borderId="0" xfId="0" applyNumberFormat="1" applyFont="1" applyFill="1" applyBorder="1" applyAlignment="1">
      <alignment horizontal="center" vertical="center"/>
    </xf>
    <xf numFmtId="164" fontId="1" fillId="4" borderId="34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textRotation="90"/>
    </xf>
    <xf numFmtId="0" fontId="34" fillId="8" borderId="4" xfId="0" applyFont="1" applyFill="1" applyBorder="1" applyAlignment="1">
      <alignment horizontal="left" vertical="center"/>
    </xf>
    <xf numFmtId="0" fontId="34" fillId="8" borderId="5" xfId="0" applyFont="1" applyFill="1" applyBorder="1" applyAlignment="1">
      <alignment horizontal="left" vertical="center"/>
    </xf>
    <xf numFmtId="0" fontId="34" fillId="8" borderId="23" xfId="0" applyFont="1" applyFill="1" applyBorder="1" applyAlignment="1">
      <alignment horizontal="left" vertical="center"/>
    </xf>
    <xf numFmtId="0" fontId="34" fillId="8" borderId="13" xfId="0" applyFont="1" applyFill="1" applyBorder="1" applyAlignment="1">
      <alignment horizontal="left" vertical="center"/>
    </xf>
    <xf numFmtId="0" fontId="34" fillId="8" borderId="14" xfId="0" applyFont="1" applyFill="1" applyBorder="1" applyAlignment="1">
      <alignment horizontal="left" vertical="center"/>
    </xf>
    <xf numFmtId="0" fontId="34" fillId="8" borderId="21" xfId="0" applyFont="1" applyFill="1" applyBorder="1" applyAlignment="1">
      <alignment horizontal="left" vertical="center"/>
    </xf>
    <xf numFmtId="166" fontId="8" fillId="0" borderId="5" xfId="0" applyNumberFormat="1" applyFont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34" fillId="3" borderId="4" xfId="0" applyFont="1" applyFill="1" applyBorder="1" applyAlignment="1">
      <alignment horizontal="left" vertical="center"/>
    </xf>
    <xf numFmtId="0" fontId="34" fillId="3" borderId="5" xfId="0" applyFont="1" applyFill="1" applyBorder="1" applyAlignment="1">
      <alignment horizontal="left" vertical="center"/>
    </xf>
    <xf numFmtId="0" fontId="34" fillId="3" borderId="23" xfId="0" applyFont="1" applyFill="1" applyBorder="1" applyAlignment="1">
      <alignment horizontal="left" vertical="center"/>
    </xf>
    <xf numFmtId="0" fontId="34" fillId="3" borderId="13" xfId="0" applyFont="1" applyFill="1" applyBorder="1" applyAlignment="1">
      <alignment horizontal="left" vertical="center"/>
    </xf>
    <xf numFmtId="0" fontId="34" fillId="3" borderId="14" xfId="0" applyFont="1" applyFill="1" applyBorder="1" applyAlignment="1">
      <alignment horizontal="left" vertical="center"/>
    </xf>
    <xf numFmtId="0" fontId="34" fillId="3" borderId="21" xfId="0" applyFont="1" applyFill="1" applyBorder="1" applyAlignment="1">
      <alignment horizontal="left" vertical="center"/>
    </xf>
    <xf numFmtId="0" fontId="13" fillId="4" borderId="34" xfId="0" applyFont="1" applyFill="1" applyBorder="1" applyAlignment="1">
      <alignment horizontal="center" vertical="center"/>
    </xf>
    <xf numFmtId="0" fontId="34" fillId="8" borderId="31" xfId="0" applyFont="1" applyFill="1" applyBorder="1" applyAlignment="1">
      <alignment horizontal="left" vertical="center"/>
    </xf>
    <xf numFmtId="0" fontId="34" fillId="8" borderId="28" xfId="0" applyFont="1" applyFill="1" applyBorder="1" applyAlignment="1">
      <alignment horizontal="left" vertical="center"/>
    </xf>
    <xf numFmtId="0" fontId="34" fillId="8" borderId="18" xfId="0" applyFont="1" applyFill="1" applyBorder="1" applyAlignment="1">
      <alignment horizontal="left" vertical="center"/>
    </xf>
    <xf numFmtId="0" fontId="34" fillId="3" borderId="31" xfId="0" applyFont="1" applyFill="1" applyBorder="1" applyAlignment="1">
      <alignment horizontal="left" vertical="center"/>
    </xf>
    <xf numFmtId="0" fontId="34" fillId="3" borderId="28" xfId="0" applyFont="1" applyFill="1" applyBorder="1" applyAlignment="1">
      <alignment horizontal="left" vertical="center"/>
    </xf>
    <xf numFmtId="0" fontId="34" fillId="3" borderId="18" xfId="0" applyFont="1" applyFill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24" fillId="8" borderId="4" xfId="0" applyFont="1" applyFill="1" applyBorder="1" applyAlignment="1">
      <alignment horizontal="center" vertical="center"/>
    </xf>
    <xf numFmtId="0" fontId="24" fillId="8" borderId="5" xfId="0" applyFont="1" applyFill="1" applyBorder="1" applyAlignment="1">
      <alignment horizontal="center" vertical="center"/>
    </xf>
    <xf numFmtId="0" fontId="24" fillId="8" borderId="6" xfId="0" applyFont="1" applyFill="1" applyBorder="1" applyAlignment="1">
      <alignment horizontal="center" vertical="center"/>
    </xf>
    <xf numFmtId="0" fontId="24" fillId="8" borderId="31" xfId="0" applyFont="1" applyFill="1" applyBorder="1" applyAlignment="1">
      <alignment horizontal="center" vertical="center"/>
    </xf>
    <xf numFmtId="0" fontId="24" fillId="8" borderId="28" xfId="0" applyFont="1" applyFill="1" applyBorder="1" applyAlignment="1">
      <alignment horizontal="center" vertical="center"/>
    </xf>
    <xf numFmtId="0" fontId="24" fillId="8" borderId="32" xfId="0" applyFont="1" applyFill="1" applyBorder="1" applyAlignment="1">
      <alignment horizontal="center" vertical="center"/>
    </xf>
    <xf numFmtId="0" fontId="24" fillId="6" borderId="4" xfId="0" applyFont="1" applyFill="1" applyBorder="1" applyAlignment="1">
      <alignment horizontal="center" vertical="center"/>
    </xf>
    <xf numFmtId="0" fontId="24" fillId="6" borderId="5" xfId="0" applyFont="1" applyFill="1" applyBorder="1" applyAlignment="1">
      <alignment horizontal="center" vertical="center"/>
    </xf>
    <xf numFmtId="0" fontId="24" fillId="6" borderId="6" xfId="0" applyFont="1" applyFill="1" applyBorder="1" applyAlignment="1">
      <alignment horizontal="center" vertical="center"/>
    </xf>
    <xf numFmtId="0" fontId="24" fillId="6" borderId="31" xfId="0" applyFont="1" applyFill="1" applyBorder="1" applyAlignment="1">
      <alignment horizontal="center" vertical="center"/>
    </xf>
    <xf numFmtId="0" fontId="24" fillId="6" borderId="28" xfId="0" applyFont="1" applyFill="1" applyBorder="1" applyAlignment="1">
      <alignment horizontal="center" vertical="center"/>
    </xf>
    <xf numFmtId="0" fontId="24" fillId="6" borderId="32" xfId="0" applyFont="1" applyFill="1" applyBorder="1" applyAlignment="1">
      <alignment horizontal="center" vertical="center"/>
    </xf>
    <xf numFmtId="0" fontId="24" fillId="3" borderId="4" xfId="0" applyFont="1" applyFill="1" applyBorder="1" applyAlignment="1">
      <alignment horizontal="center" vertical="center"/>
    </xf>
    <xf numFmtId="0" fontId="24" fillId="3" borderId="5" xfId="0" applyFont="1" applyFill="1" applyBorder="1" applyAlignment="1">
      <alignment horizontal="center" vertical="center"/>
    </xf>
    <xf numFmtId="0" fontId="24" fillId="3" borderId="6" xfId="0" applyFont="1" applyFill="1" applyBorder="1" applyAlignment="1">
      <alignment horizontal="center" vertical="center"/>
    </xf>
    <xf numFmtId="0" fontId="24" fillId="3" borderId="31" xfId="0" applyFont="1" applyFill="1" applyBorder="1" applyAlignment="1">
      <alignment horizontal="center" vertical="center"/>
    </xf>
    <xf numFmtId="0" fontId="24" fillId="3" borderId="28" xfId="0" applyFont="1" applyFill="1" applyBorder="1" applyAlignment="1">
      <alignment horizontal="center" vertical="center"/>
    </xf>
    <xf numFmtId="0" fontId="24" fillId="3" borderId="32" xfId="0" applyFont="1" applyFill="1" applyBorder="1" applyAlignment="1">
      <alignment horizontal="center" vertical="center"/>
    </xf>
    <xf numFmtId="0" fontId="34" fillId="6" borderId="39" xfId="0" applyFont="1" applyFill="1" applyBorder="1" applyAlignment="1">
      <alignment horizontal="left" vertical="center"/>
    </xf>
    <xf numFmtId="0" fontId="34" fillId="6" borderId="40" xfId="0" applyFont="1" applyFill="1" applyBorder="1" applyAlignment="1">
      <alignment horizontal="left" vertical="center"/>
    </xf>
    <xf numFmtId="0" fontId="34" fillId="6" borderId="17" xfId="0" applyFont="1" applyFill="1" applyBorder="1" applyAlignment="1">
      <alignment horizontal="left" vertical="center"/>
    </xf>
    <xf numFmtId="0" fontId="34" fillId="6" borderId="13" xfId="0" applyFont="1" applyFill="1" applyBorder="1" applyAlignment="1">
      <alignment horizontal="left" vertical="center"/>
    </xf>
    <xf numFmtId="0" fontId="34" fillId="6" borderId="14" xfId="0" applyFont="1" applyFill="1" applyBorder="1" applyAlignment="1">
      <alignment horizontal="left" vertical="center"/>
    </xf>
    <xf numFmtId="0" fontId="34" fillId="6" borderId="21" xfId="0" applyFont="1" applyFill="1" applyBorder="1" applyAlignment="1">
      <alignment horizontal="left" vertical="center"/>
    </xf>
    <xf numFmtId="0" fontId="24" fillId="1" borderId="10" xfId="0" applyFont="1" applyFill="1" applyBorder="1" applyAlignment="1">
      <alignment horizontal="center" vertical="center"/>
    </xf>
    <xf numFmtId="0" fontId="24" fillId="1" borderId="2" xfId="0" applyFont="1" applyFill="1" applyBorder="1" applyAlignment="1">
      <alignment horizontal="center" vertical="center"/>
    </xf>
    <xf numFmtId="0" fontId="24" fillId="1" borderId="3" xfId="0" applyFont="1" applyFill="1" applyBorder="1" applyAlignment="1">
      <alignment horizontal="center" vertical="center"/>
    </xf>
    <xf numFmtId="0" fontId="24" fillId="1" borderId="12" xfId="0" applyFont="1" applyFill="1" applyBorder="1" applyAlignment="1">
      <alignment horizontal="center" vertical="center"/>
    </xf>
    <xf numFmtId="0" fontId="24" fillId="1" borderId="8" xfId="0" applyFont="1" applyFill="1" applyBorder="1" applyAlignment="1">
      <alignment horizontal="center" vertical="center"/>
    </xf>
    <xf numFmtId="0" fontId="24" fillId="1" borderId="9" xfId="0" applyFont="1" applyFill="1" applyBorder="1" applyAlignment="1">
      <alignment horizontal="center" vertical="center"/>
    </xf>
    <xf numFmtId="0" fontId="31" fillId="1" borderId="1" xfId="0" applyFont="1" applyFill="1" applyBorder="1" applyAlignment="1">
      <alignment horizontal="center" vertical="center" wrapText="1"/>
    </xf>
    <xf numFmtId="0" fontId="31" fillId="1" borderId="2" xfId="0" applyFont="1" applyFill="1" applyBorder="1" applyAlignment="1">
      <alignment horizontal="center" vertical="center" wrapText="1"/>
    </xf>
    <xf numFmtId="0" fontId="31" fillId="1" borderId="7" xfId="0" applyFont="1" applyFill="1" applyBorder="1" applyAlignment="1">
      <alignment horizontal="center" vertical="center" wrapText="1"/>
    </xf>
    <xf numFmtId="0" fontId="31" fillId="1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8" borderId="3" xfId="0" applyFont="1" applyFill="1" applyBorder="1" applyAlignment="1">
      <alignment horizontal="center" vertical="center"/>
    </xf>
    <xf numFmtId="0" fontId="28" fillId="0" borderId="40" xfId="0" applyFont="1" applyBorder="1" applyAlignment="1">
      <alignment horizontal="left" vertical="center"/>
    </xf>
    <xf numFmtId="0" fontId="29" fillId="0" borderId="40" xfId="0" applyFont="1" applyBorder="1" applyAlignment="1">
      <alignment horizontal="left" vertical="center"/>
    </xf>
    <xf numFmtId="10" fontId="30" fillId="0" borderId="40" xfId="0" applyNumberFormat="1" applyFont="1" applyBorder="1" applyAlignment="1">
      <alignment horizontal="center" vertical="center"/>
    </xf>
    <xf numFmtId="10" fontId="30" fillId="0" borderId="41" xfId="0" applyNumberFormat="1" applyFont="1" applyBorder="1" applyAlignment="1">
      <alignment horizontal="center" vertical="center"/>
    </xf>
    <xf numFmtId="0" fontId="28" fillId="0" borderId="5" xfId="0" applyFont="1" applyBorder="1" applyAlignment="1">
      <alignment horizontal="left" vertical="center"/>
    </xf>
    <xf numFmtId="0" fontId="29" fillId="0" borderId="5" xfId="0" applyFont="1" applyBorder="1" applyAlignment="1">
      <alignment horizontal="left" vertical="center"/>
    </xf>
    <xf numFmtId="10" fontId="30" fillId="0" borderId="5" xfId="0" applyNumberFormat="1" applyFont="1" applyBorder="1" applyAlignment="1">
      <alignment horizontal="center" vertical="center"/>
    </xf>
    <xf numFmtId="10" fontId="30" fillId="0" borderId="6" xfId="0" applyNumberFormat="1" applyFont="1" applyBorder="1" applyAlignment="1">
      <alignment horizontal="center" vertical="center"/>
    </xf>
    <xf numFmtId="0" fontId="28" fillId="4" borderId="34" xfId="0" applyFont="1" applyFill="1" applyBorder="1" applyAlignment="1">
      <alignment horizontal="left" vertical="center"/>
    </xf>
    <xf numFmtId="0" fontId="29" fillId="4" borderId="34" xfId="0" applyFont="1" applyFill="1" applyBorder="1" applyAlignment="1">
      <alignment horizontal="left" vertical="center"/>
    </xf>
    <xf numFmtId="10" fontId="30" fillId="4" borderId="34" xfId="0" applyNumberFormat="1" applyFont="1" applyFill="1" applyBorder="1" applyAlignment="1">
      <alignment horizontal="center" vertical="center"/>
    </xf>
    <xf numFmtId="0" fontId="28" fillId="0" borderId="28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10" fontId="30" fillId="0" borderId="28" xfId="0" applyNumberFormat="1" applyFont="1" applyBorder="1" applyAlignment="1">
      <alignment horizontal="center" vertical="center"/>
    </xf>
    <xf numFmtId="10" fontId="30" fillId="0" borderId="32" xfId="0" applyNumberFormat="1" applyFont="1" applyBorder="1" applyAlignment="1">
      <alignment horizontal="center" vertical="center"/>
    </xf>
    <xf numFmtId="0" fontId="28" fillId="4" borderId="0" xfId="0" applyFont="1" applyFill="1" applyBorder="1" applyAlignment="1">
      <alignment horizontal="left" vertical="center"/>
    </xf>
    <xf numFmtId="0" fontId="29" fillId="4" borderId="0" xfId="0" applyFont="1" applyFill="1" applyBorder="1" applyAlignment="1">
      <alignment horizontal="left" vertical="center"/>
    </xf>
    <xf numFmtId="10" fontId="30" fillId="4" borderId="0" xfId="0" applyNumberFormat="1" applyFont="1" applyFill="1" applyBorder="1" applyAlignment="1">
      <alignment horizontal="center" vertical="center"/>
    </xf>
    <xf numFmtId="0" fontId="27" fillId="4" borderId="35" xfId="0" applyFont="1" applyFill="1" applyBorder="1" applyAlignment="1">
      <alignment horizontal="center" vertical="center"/>
    </xf>
    <xf numFmtId="0" fontId="27" fillId="4" borderId="0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8" fillId="4" borderId="52" xfId="0" applyFont="1" applyFill="1" applyBorder="1" applyAlignment="1">
      <alignment horizontal="left" vertical="center"/>
    </xf>
    <xf numFmtId="0" fontId="29" fillId="4" borderId="52" xfId="0" applyFont="1" applyFill="1" applyBorder="1" applyAlignment="1">
      <alignment horizontal="left" vertical="center"/>
    </xf>
    <xf numFmtId="10" fontId="30" fillId="4" borderId="52" xfId="0" applyNumberFormat="1" applyFont="1" applyFill="1" applyBorder="1" applyAlignment="1">
      <alignment horizontal="center" vertical="center"/>
    </xf>
    <xf numFmtId="0" fontId="26" fillId="7" borderId="37" xfId="0" applyFont="1" applyFill="1" applyBorder="1" applyAlignment="1">
      <alignment horizontal="center" vertical="center"/>
    </xf>
    <xf numFmtId="0" fontId="26" fillId="7" borderId="38" xfId="0" applyFont="1" applyFill="1" applyBorder="1" applyAlignment="1">
      <alignment horizontal="center" vertical="center"/>
    </xf>
    <xf numFmtId="0" fontId="26" fillId="8" borderId="37" xfId="0" applyFont="1" applyFill="1" applyBorder="1" applyAlignment="1">
      <alignment horizontal="center" vertical="center"/>
    </xf>
    <xf numFmtId="0" fontId="26" fillId="8" borderId="38" xfId="0" applyFont="1" applyFill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/>
      <protection locked="0"/>
    </xf>
    <xf numFmtId="0" fontId="33" fillId="0" borderId="14" xfId="0" applyFont="1" applyBorder="1" applyAlignment="1" applyProtection="1">
      <alignment horizontal="right" vertical="center"/>
      <protection locked="0"/>
    </xf>
    <xf numFmtId="0" fontId="14" fillId="0" borderId="14" xfId="0" applyFont="1" applyBorder="1" applyAlignment="1" applyProtection="1">
      <alignment horizontal="center" vertical="center"/>
      <protection locked="0"/>
    </xf>
    <xf numFmtId="0" fontId="33" fillId="0" borderId="14" xfId="0" applyFont="1" applyBorder="1" applyAlignment="1" applyProtection="1">
      <alignment horizontal="left" vertical="center"/>
      <protection locked="0"/>
    </xf>
    <xf numFmtId="0" fontId="15" fillId="0" borderId="15" xfId="0" applyFont="1" applyBorder="1" applyAlignment="1" applyProtection="1">
      <alignment horizontal="center" vertical="center"/>
      <protection locked="0"/>
    </xf>
    <xf numFmtId="165" fontId="1" fillId="0" borderId="16" xfId="0" applyNumberFormat="1" applyFont="1" applyBorder="1" applyAlignment="1" applyProtection="1">
      <alignment horizontal="center" vertical="center"/>
      <protection locked="0"/>
    </xf>
    <xf numFmtId="165" fontId="1" fillId="0" borderId="14" xfId="0" applyNumberFormat="1" applyFont="1" applyBorder="1" applyAlignment="1" applyProtection="1">
      <alignment horizontal="center" vertical="center"/>
      <protection locked="0"/>
    </xf>
    <xf numFmtId="164" fontId="1" fillId="0" borderId="14" xfId="0" applyNumberFormat="1" applyFont="1" applyBorder="1" applyAlignment="1" applyProtection="1">
      <alignment horizontal="center" vertical="center"/>
      <protection locked="0"/>
    </xf>
    <xf numFmtId="164" fontId="1" fillId="0" borderId="15" xfId="0" applyNumberFormat="1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 applyProtection="1">
      <alignment horizontal="right" vertical="center"/>
      <protection locked="0"/>
    </xf>
    <xf numFmtId="0" fontId="14" fillId="0" borderId="5" xfId="0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 applyProtection="1">
      <alignment horizontal="left" vertical="center"/>
      <protection locked="0"/>
    </xf>
    <xf numFmtId="0" fontId="15" fillId="0" borderId="6" xfId="0" applyFont="1" applyBorder="1" applyAlignment="1" applyProtection="1">
      <alignment horizontal="center" vertical="center"/>
      <protection locked="0"/>
    </xf>
    <xf numFmtId="165" fontId="1" fillId="0" borderId="11" xfId="0" applyNumberFormat="1" applyFont="1" applyBorder="1" applyAlignment="1" applyProtection="1">
      <alignment horizontal="center" vertical="center"/>
      <protection locked="0"/>
    </xf>
    <xf numFmtId="165" fontId="1" fillId="0" borderId="5" xfId="0" applyNumberFormat="1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/>
      <protection locked="0"/>
    </xf>
    <xf numFmtId="164" fontId="1" fillId="0" borderId="6" xfId="0" applyNumberFormat="1" applyFont="1" applyBorder="1" applyAlignment="1" applyProtection="1">
      <alignment horizontal="center" vertical="center"/>
      <protection locked="0"/>
    </xf>
    <xf numFmtId="0" fontId="15" fillId="0" borderId="31" xfId="0" applyFont="1" applyBorder="1" applyAlignment="1" applyProtection="1">
      <alignment horizontal="center" vertical="center"/>
      <protection locked="0"/>
    </xf>
    <xf numFmtId="0" fontId="33" fillId="0" borderId="28" xfId="0" applyFont="1" applyBorder="1" applyAlignment="1" applyProtection="1">
      <alignment horizontal="right" vertical="center"/>
      <protection locked="0"/>
    </xf>
    <xf numFmtId="0" fontId="14" fillId="0" borderId="28" xfId="0" applyFont="1" applyBorder="1" applyAlignment="1" applyProtection="1">
      <alignment horizontal="center" vertical="center"/>
      <protection locked="0"/>
    </xf>
    <xf numFmtId="0" fontId="33" fillId="0" borderId="28" xfId="0" applyFont="1" applyBorder="1" applyAlignment="1" applyProtection="1">
      <alignment horizontal="left" vertical="center"/>
      <protection locked="0"/>
    </xf>
    <xf numFmtId="0" fontId="15" fillId="0" borderId="32" xfId="0" applyFont="1" applyBorder="1" applyAlignment="1" applyProtection="1">
      <alignment horizontal="center" vertical="center"/>
      <protection locked="0"/>
    </xf>
    <xf numFmtId="165" fontId="1" fillId="0" borderId="20" xfId="0" applyNumberFormat="1" applyFont="1" applyBorder="1" applyAlignment="1" applyProtection="1">
      <alignment horizontal="center" vertical="center"/>
      <protection locked="0"/>
    </xf>
    <xf numFmtId="165" fontId="1" fillId="0" borderId="28" xfId="0" applyNumberFormat="1" applyFont="1" applyBorder="1" applyAlignment="1" applyProtection="1">
      <alignment horizontal="center" vertical="center"/>
      <protection locked="0"/>
    </xf>
    <xf numFmtId="164" fontId="1" fillId="0" borderId="28" xfId="0" applyNumberFormat="1" applyFont="1" applyBorder="1" applyAlignment="1" applyProtection="1">
      <alignment horizontal="center" vertical="center"/>
      <protection locked="0"/>
    </xf>
    <xf numFmtId="164" fontId="1" fillId="0" borderId="32" xfId="0" applyNumberFormat="1" applyFont="1" applyBorder="1" applyAlignment="1" applyProtection="1">
      <alignment horizontal="center" vertical="center"/>
      <protection locked="0"/>
    </xf>
    <xf numFmtId="0" fontId="31" fillId="1" borderId="33" xfId="0" applyFont="1" applyFill="1" applyBorder="1" applyAlignment="1" applyProtection="1">
      <alignment horizontal="center" vertical="center" wrapText="1"/>
      <protection locked="0"/>
    </xf>
    <xf numFmtId="0" fontId="31" fillId="1" borderId="34" xfId="0" applyFont="1" applyFill="1" applyBorder="1" applyAlignment="1" applyProtection="1">
      <alignment horizontal="center" vertical="center" wrapText="1"/>
      <protection locked="0"/>
    </xf>
    <xf numFmtId="0" fontId="31" fillId="1" borderId="53" xfId="0" applyFont="1" applyFill="1" applyBorder="1" applyAlignment="1" applyProtection="1">
      <alignment horizontal="center" vertical="center" wrapText="1"/>
      <protection locked="0"/>
    </xf>
    <xf numFmtId="0" fontId="31" fillId="1" borderId="56" xfId="0" applyFont="1" applyFill="1" applyBorder="1" applyAlignment="1" applyProtection="1">
      <alignment horizontal="center" vertical="center" wrapText="1"/>
      <protection locked="0"/>
    </xf>
    <xf numFmtId="0" fontId="31" fillId="1" borderId="52" xfId="0" applyFont="1" applyFill="1" applyBorder="1" applyAlignment="1" applyProtection="1">
      <alignment horizontal="center" vertical="center" wrapText="1"/>
      <protection locked="0"/>
    </xf>
    <xf numFmtId="0" fontId="31" fillId="1" borderId="57" xfId="0" applyFont="1" applyFill="1" applyBorder="1" applyAlignment="1" applyProtection="1">
      <alignment horizontal="center" vertical="center" wrapText="1"/>
      <protection locked="0"/>
    </xf>
    <xf numFmtId="0" fontId="23" fillId="1" borderId="54" xfId="0" applyFont="1" applyFill="1" applyBorder="1" applyAlignment="1" applyProtection="1">
      <alignment horizontal="center" vertical="center"/>
      <protection locked="0"/>
    </xf>
    <xf numFmtId="0" fontId="23" fillId="1" borderId="34" xfId="0" applyFont="1" applyFill="1" applyBorder="1" applyAlignment="1" applyProtection="1">
      <alignment horizontal="center" vertical="center"/>
      <protection locked="0"/>
    </xf>
    <xf numFmtId="0" fontId="23" fillId="1" borderId="55" xfId="0" applyFont="1" applyFill="1" applyBorder="1" applyAlignment="1" applyProtection="1">
      <alignment horizontal="center" vertical="center"/>
      <protection locked="0"/>
    </xf>
    <xf numFmtId="0" fontId="23" fillId="1" borderId="58" xfId="0" applyFont="1" applyFill="1" applyBorder="1" applyAlignment="1" applyProtection="1">
      <alignment horizontal="center" vertical="center"/>
      <protection locked="0"/>
    </xf>
    <xf numFmtId="0" fontId="23" fillId="1" borderId="52" xfId="0" applyFont="1" applyFill="1" applyBorder="1" applyAlignment="1" applyProtection="1">
      <alignment horizontal="center" vertical="center"/>
      <protection locked="0"/>
    </xf>
    <xf numFmtId="0" fontId="23" fillId="1" borderId="59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48"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00FF"/>
      </font>
      <fill>
        <patternFill>
          <bgColor rgb="FFCCFF66"/>
        </patternFill>
      </fill>
    </dxf>
  </dxfs>
  <tableStyles count="0" defaultTableStyle="TableStyleMedium2" defaultPivotStyle="PivotStyleLight16"/>
  <colors>
    <mruColors>
      <color rgb="FF0000FF"/>
      <color rgb="FFCCFF66"/>
      <color rgb="FF79FF79"/>
      <color rgb="FFFFEDB3"/>
      <color rgb="FFFFECAF"/>
      <color rgb="FFFFE285"/>
      <color rgb="FF00FF00"/>
      <color rgb="FFFFFFAF"/>
      <color rgb="FFD9FFFF"/>
      <color rgb="FFF9E5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image" Target="../media/image2.png"/><Relationship Id="rId3" Type="http://schemas.openxmlformats.org/officeDocument/2006/relationships/hyperlink" Target="#'J02'!A1"/><Relationship Id="rId7" Type="http://schemas.openxmlformats.org/officeDocument/2006/relationships/hyperlink" Target="#'J06'!A1"/><Relationship Id="rId12" Type="http://schemas.openxmlformats.org/officeDocument/2006/relationships/hyperlink" Target="#Statistiques!A1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5" Type="http://schemas.openxmlformats.org/officeDocument/2006/relationships/hyperlink" Target="#'J04'!A1"/><Relationship Id="rId10" Type="http://schemas.openxmlformats.org/officeDocument/2006/relationships/hyperlink" Target="#'J09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image" Target="../media/image3.jp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J06'!A1"/><Relationship Id="rId13" Type="http://schemas.openxmlformats.org/officeDocument/2006/relationships/hyperlink" Target="#Statistiques!A1"/><Relationship Id="rId3" Type="http://schemas.openxmlformats.org/officeDocument/2006/relationships/hyperlink" Target="#'J02'!A1"/><Relationship Id="rId7" Type="http://schemas.openxmlformats.org/officeDocument/2006/relationships/hyperlink" Target="#'J05'!A1"/><Relationship Id="rId12" Type="http://schemas.openxmlformats.org/officeDocument/2006/relationships/hyperlink" Target="#'J10'!A1"/><Relationship Id="rId2" Type="http://schemas.openxmlformats.org/officeDocument/2006/relationships/image" Target="../media/image4.jpeg"/><Relationship Id="rId1" Type="http://schemas.openxmlformats.org/officeDocument/2006/relationships/hyperlink" Target="#'J01'!A1"/><Relationship Id="rId6" Type="http://schemas.openxmlformats.org/officeDocument/2006/relationships/hyperlink" Target="#'J04'!A1"/><Relationship Id="rId11" Type="http://schemas.openxmlformats.org/officeDocument/2006/relationships/hyperlink" Target="#'J09'!A1"/><Relationship Id="rId5" Type="http://schemas.openxmlformats.org/officeDocument/2006/relationships/hyperlink" Target="#'J03'!A1"/><Relationship Id="rId15" Type="http://schemas.openxmlformats.org/officeDocument/2006/relationships/image" Target="../media/image5.jpeg"/><Relationship Id="rId10" Type="http://schemas.openxmlformats.org/officeDocument/2006/relationships/hyperlink" Target="#'J08'!A1"/><Relationship Id="rId4" Type="http://schemas.openxmlformats.org/officeDocument/2006/relationships/image" Target="../media/image1.jpeg"/><Relationship Id="rId9" Type="http://schemas.openxmlformats.org/officeDocument/2006/relationships/hyperlink" Target="#'J07'!A1"/><Relationship Id="rId14" Type="http://schemas.openxmlformats.org/officeDocument/2006/relationships/hyperlink" Target="#Equipes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J06'!A1"/><Relationship Id="rId13" Type="http://schemas.openxmlformats.org/officeDocument/2006/relationships/hyperlink" Target="#Statistiques!A1"/><Relationship Id="rId3" Type="http://schemas.openxmlformats.org/officeDocument/2006/relationships/hyperlink" Target="#'J02'!A1"/><Relationship Id="rId7" Type="http://schemas.openxmlformats.org/officeDocument/2006/relationships/hyperlink" Target="#'J05'!A1"/><Relationship Id="rId12" Type="http://schemas.openxmlformats.org/officeDocument/2006/relationships/hyperlink" Target="#'J10'!A1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hyperlink" Target="#'J04'!A1"/><Relationship Id="rId11" Type="http://schemas.openxmlformats.org/officeDocument/2006/relationships/hyperlink" Target="#'J09'!A1"/><Relationship Id="rId5" Type="http://schemas.openxmlformats.org/officeDocument/2006/relationships/hyperlink" Target="#'J03'!A1"/><Relationship Id="rId10" Type="http://schemas.openxmlformats.org/officeDocument/2006/relationships/hyperlink" Target="#'J08'!A1"/><Relationship Id="rId4" Type="http://schemas.openxmlformats.org/officeDocument/2006/relationships/image" Target="../media/image4.jpeg"/><Relationship Id="rId9" Type="http://schemas.openxmlformats.org/officeDocument/2006/relationships/hyperlink" Target="#'J07'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J06'!A1"/><Relationship Id="rId13" Type="http://schemas.openxmlformats.org/officeDocument/2006/relationships/hyperlink" Target="#Statistiques!A1"/><Relationship Id="rId3" Type="http://schemas.openxmlformats.org/officeDocument/2006/relationships/hyperlink" Target="#'J02'!A1"/><Relationship Id="rId7" Type="http://schemas.openxmlformats.org/officeDocument/2006/relationships/hyperlink" Target="#'J05'!A1"/><Relationship Id="rId12" Type="http://schemas.openxmlformats.org/officeDocument/2006/relationships/hyperlink" Target="#'J10'!A1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hyperlink" Target="#'J04'!A1"/><Relationship Id="rId11" Type="http://schemas.openxmlformats.org/officeDocument/2006/relationships/hyperlink" Target="#'J09'!A1"/><Relationship Id="rId5" Type="http://schemas.openxmlformats.org/officeDocument/2006/relationships/image" Target="../media/image4.jpeg"/><Relationship Id="rId10" Type="http://schemas.openxmlformats.org/officeDocument/2006/relationships/hyperlink" Target="#'J08'!A1"/><Relationship Id="rId4" Type="http://schemas.openxmlformats.org/officeDocument/2006/relationships/hyperlink" Target="#'J03'!A1"/><Relationship Id="rId9" Type="http://schemas.openxmlformats.org/officeDocument/2006/relationships/hyperlink" Target="#'J07'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J06'!A1"/><Relationship Id="rId13" Type="http://schemas.openxmlformats.org/officeDocument/2006/relationships/hyperlink" Target="#Statistiques!A1"/><Relationship Id="rId3" Type="http://schemas.openxmlformats.org/officeDocument/2006/relationships/hyperlink" Target="#'J02'!A1"/><Relationship Id="rId7" Type="http://schemas.openxmlformats.org/officeDocument/2006/relationships/hyperlink" Target="#'J05'!A1"/><Relationship Id="rId12" Type="http://schemas.openxmlformats.org/officeDocument/2006/relationships/hyperlink" Target="#'J10'!A1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image" Target="../media/image4.jpeg"/><Relationship Id="rId11" Type="http://schemas.openxmlformats.org/officeDocument/2006/relationships/hyperlink" Target="#'J09'!A1"/><Relationship Id="rId5" Type="http://schemas.openxmlformats.org/officeDocument/2006/relationships/hyperlink" Target="#'J04'!A1"/><Relationship Id="rId10" Type="http://schemas.openxmlformats.org/officeDocument/2006/relationships/hyperlink" Target="#'J08'!A1"/><Relationship Id="rId4" Type="http://schemas.openxmlformats.org/officeDocument/2006/relationships/hyperlink" Target="#'J03'!A1"/><Relationship Id="rId9" Type="http://schemas.openxmlformats.org/officeDocument/2006/relationships/hyperlink" Target="#'J07'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J06'!A1"/><Relationship Id="rId13" Type="http://schemas.openxmlformats.org/officeDocument/2006/relationships/hyperlink" Target="#Statistiques!A1"/><Relationship Id="rId3" Type="http://schemas.openxmlformats.org/officeDocument/2006/relationships/hyperlink" Target="#'J02'!A1"/><Relationship Id="rId7" Type="http://schemas.openxmlformats.org/officeDocument/2006/relationships/image" Target="../media/image4.jpeg"/><Relationship Id="rId12" Type="http://schemas.openxmlformats.org/officeDocument/2006/relationships/hyperlink" Target="#'J10'!A1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09'!A1"/><Relationship Id="rId5" Type="http://schemas.openxmlformats.org/officeDocument/2006/relationships/hyperlink" Target="#'J04'!A1"/><Relationship Id="rId10" Type="http://schemas.openxmlformats.org/officeDocument/2006/relationships/hyperlink" Target="#'J08'!A1"/><Relationship Id="rId4" Type="http://schemas.openxmlformats.org/officeDocument/2006/relationships/hyperlink" Target="#'J03'!A1"/><Relationship Id="rId9" Type="http://schemas.openxmlformats.org/officeDocument/2006/relationships/hyperlink" Target="#'J07'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jpeg"/><Relationship Id="rId13" Type="http://schemas.openxmlformats.org/officeDocument/2006/relationships/hyperlink" Target="#Statistiques!A1"/><Relationship Id="rId3" Type="http://schemas.openxmlformats.org/officeDocument/2006/relationships/hyperlink" Target="#'J02'!A1"/><Relationship Id="rId7" Type="http://schemas.openxmlformats.org/officeDocument/2006/relationships/hyperlink" Target="#'J06'!A1"/><Relationship Id="rId12" Type="http://schemas.openxmlformats.org/officeDocument/2006/relationships/hyperlink" Target="#'J10'!A1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09'!A1"/><Relationship Id="rId5" Type="http://schemas.openxmlformats.org/officeDocument/2006/relationships/hyperlink" Target="#'J04'!A1"/><Relationship Id="rId10" Type="http://schemas.openxmlformats.org/officeDocument/2006/relationships/hyperlink" Target="#'J08'!A1"/><Relationship Id="rId4" Type="http://schemas.openxmlformats.org/officeDocument/2006/relationships/hyperlink" Target="#'J03'!A1"/><Relationship Id="rId9" Type="http://schemas.openxmlformats.org/officeDocument/2006/relationships/hyperlink" Target="#'J07'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Statistiques!A1"/><Relationship Id="rId3" Type="http://schemas.openxmlformats.org/officeDocument/2006/relationships/hyperlink" Target="#'J02'!A1"/><Relationship Id="rId7" Type="http://schemas.openxmlformats.org/officeDocument/2006/relationships/hyperlink" Target="#'J06'!A1"/><Relationship Id="rId12" Type="http://schemas.openxmlformats.org/officeDocument/2006/relationships/hyperlink" Target="#'J10'!A1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09'!A1"/><Relationship Id="rId5" Type="http://schemas.openxmlformats.org/officeDocument/2006/relationships/hyperlink" Target="#'J04'!A1"/><Relationship Id="rId10" Type="http://schemas.openxmlformats.org/officeDocument/2006/relationships/hyperlink" Target="#'J08'!A1"/><Relationship Id="rId4" Type="http://schemas.openxmlformats.org/officeDocument/2006/relationships/hyperlink" Target="#'J03'!A1"/><Relationship Id="rId9" Type="http://schemas.openxmlformats.org/officeDocument/2006/relationships/image" Target="../media/image4.jpe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Statistiques!A1"/><Relationship Id="rId3" Type="http://schemas.openxmlformats.org/officeDocument/2006/relationships/hyperlink" Target="#'J02'!A1"/><Relationship Id="rId7" Type="http://schemas.openxmlformats.org/officeDocument/2006/relationships/hyperlink" Target="#'J06'!A1"/><Relationship Id="rId12" Type="http://schemas.openxmlformats.org/officeDocument/2006/relationships/hyperlink" Target="#'J10'!A1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09'!A1"/><Relationship Id="rId5" Type="http://schemas.openxmlformats.org/officeDocument/2006/relationships/hyperlink" Target="#'J04'!A1"/><Relationship Id="rId10" Type="http://schemas.openxmlformats.org/officeDocument/2006/relationships/image" Target="../media/image4.jpeg"/><Relationship Id="rId4" Type="http://schemas.openxmlformats.org/officeDocument/2006/relationships/hyperlink" Target="#'J03'!A1"/><Relationship Id="rId9" Type="http://schemas.openxmlformats.org/officeDocument/2006/relationships/hyperlink" Target="#'J08'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Statistiques!A1"/><Relationship Id="rId3" Type="http://schemas.openxmlformats.org/officeDocument/2006/relationships/hyperlink" Target="#'J02'!A1"/><Relationship Id="rId7" Type="http://schemas.openxmlformats.org/officeDocument/2006/relationships/hyperlink" Target="#'J06'!A1"/><Relationship Id="rId12" Type="http://schemas.openxmlformats.org/officeDocument/2006/relationships/hyperlink" Target="#'J10'!A1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image" Target="../media/image4.jpeg"/><Relationship Id="rId5" Type="http://schemas.openxmlformats.org/officeDocument/2006/relationships/hyperlink" Target="#'J04'!A1"/><Relationship Id="rId10" Type="http://schemas.openxmlformats.org/officeDocument/2006/relationships/hyperlink" Target="#'J09'!A1"/><Relationship Id="rId4" Type="http://schemas.openxmlformats.org/officeDocument/2006/relationships/hyperlink" Target="#'J03'!A1"/><Relationship Id="rId9" Type="http://schemas.openxmlformats.org/officeDocument/2006/relationships/hyperlink" Target="#'J08'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Statistiques!A1"/><Relationship Id="rId3" Type="http://schemas.openxmlformats.org/officeDocument/2006/relationships/hyperlink" Target="#'J02'!A1"/><Relationship Id="rId7" Type="http://schemas.openxmlformats.org/officeDocument/2006/relationships/hyperlink" Target="#'J06'!A1"/><Relationship Id="rId12" Type="http://schemas.openxmlformats.org/officeDocument/2006/relationships/image" Target="../media/image4.jpeg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5" Type="http://schemas.openxmlformats.org/officeDocument/2006/relationships/hyperlink" Target="#'J04'!A1"/><Relationship Id="rId10" Type="http://schemas.openxmlformats.org/officeDocument/2006/relationships/hyperlink" Target="#'J09'!A1"/><Relationship Id="rId4" Type="http://schemas.openxmlformats.org/officeDocument/2006/relationships/hyperlink" Target="#'J03'!A1"/><Relationship Id="rId9" Type="http://schemas.openxmlformats.org/officeDocument/2006/relationships/hyperlink" Target="#'J08'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image" Target="../media/image4.jpeg"/><Relationship Id="rId3" Type="http://schemas.openxmlformats.org/officeDocument/2006/relationships/hyperlink" Target="#'J02'!A1"/><Relationship Id="rId7" Type="http://schemas.openxmlformats.org/officeDocument/2006/relationships/hyperlink" Target="#'J06'!A1"/><Relationship Id="rId12" Type="http://schemas.openxmlformats.org/officeDocument/2006/relationships/hyperlink" Target="#Statistiques!A1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5" Type="http://schemas.openxmlformats.org/officeDocument/2006/relationships/hyperlink" Target="#'J04'!A1"/><Relationship Id="rId10" Type="http://schemas.openxmlformats.org/officeDocument/2006/relationships/hyperlink" Target="#'J09'!A1"/><Relationship Id="rId4" Type="http://schemas.openxmlformats.org/officeDocument/2006/relationships/hyperlink" Target="#'J03'!A1"/><Relationship Id="rId9" Type="http://schemas.openxmlformats.org/officeDocument/2006/relationships/hyperlink" Target="#'J08'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2'!A1"/><Relationship Id="rId18" Type="http://schemas.openxmlformats.org/officeDocument/2006/relationships/hyperlink" Target="#'J17'!A1"/><Relationship Id="rId26" Type="http://schemas.openxmlformats.org/officeDocument/2006/relationships/hyperlink" Target="#'J25'!A1"/><Relationship Id="rId39" Type="http://schemas.openxmlformats.org/officeDocument/2006/relationships/hyperlink" Target="#'J38'!A1"/><Relationship Id="rId3" Type="http://schemas.openxmlformats.org/officeDocument/2006/relationships/hyperlink" Target="#'J02'!A1"/><Relationship Id="rId21" Type="http://schemas.openxmlformats.org/officeDocument/2006/relationships/hyperlink" Target="#'J20'!A1"/><Relationship Id="rId34" Type="http://schemas.openxmlformats.org/officeDocument/2006/relationships/hyperlink" Target="#'J33'!A1"/><Relationship Id="rId42" Type="http://schemas.openxmlformats.org/officeDocument/2006/relationships/hyperlink" Target="#'J41'!A1"/><Relationship Id="rId47" Type="http://schemas.openxmlformats.org/officeDocument/2006/relationships/hyperlink" Target="#'J46'!A1"/><Relationship Id="rId7" Type="http://schemas.openxmlformats.org/officeDocument/2006/relationships/hyperlink" Target="#'J06'!A1"/><Relationship Id="rId12" Type="http://schemas.openxmlformats.org/officeDocument/2006/relationships/hyperlink" Target="#'J11'!A1"/><Relationship Id="rId17" Type="http://schemas.openxmlformats.org/officeDocument/2006/relationships/hyperlink" Target="#'J16'!A1"/><Relationship Id="rId25" Type="http://schemas.openxmlformats.org/officeDocument/2006/relationships/hyperlink" Target="#'J24'!A1"/><Relationship Id="rId33" Type="http://schemas.openxmlformats.org/officeDocument/2006/relationships/hyperlink" Target="#'J32'!A1"/><Relationship Id="rId38" Type="http://schemas.openxmlformats.org/officeDocument/2006/relationships/hyperlink" Target="#'J37'!A1"/><Relationship Id="rId46" Type="http://schemas.openxmlformats.org/officeDocument/2006/relationships/hyperlink" Target="#'J45'!A1"/><Relationship Id="rId2" Type="http://schemas.openxmlformats.org/officeDocument/2006/relationships/image" Target="../media/image1.jpeg"/><Relationship Id="rId16" Type="http://schemas.openxmlformats.org/officeDocument/2006/relationships/hyperlink" Target="#'J15'!A1"/><Relationship Id="rId20" Type="http://schemas.openxmlformats.org/officeDocument/2006/relationships/hyperlink" Target="#'J19'!A1"/><Relationship Id="rId29" Type="http://schemas.openxmlformats.org/officeDocument/2006/relationships/hyperlink" Target="#'J28'!A1"/><Relationship Id="rId41" Type="http://schemas.openxmlformats.org/officeDocument/2006/relationships/hyperlink" Target="#'J40'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24" Type="http://schemas.openxmlformats.org/officeDocument/2006/relationships/hyperlink" Target="#'J23'!A1"/><Relationship Id="rId32" Type="http://schemas.openxmlformats.org/officeDocument/2006/relationships/hyperlink" Target="#'J31'!A1"/><Relationship Id="rId37" Type="http://schemas.openxmlformats.org/officeDocument/2006/relationships/hyperlink" Target="#'J36'!A1"/><Relationship Id="rId40" Type="http://schemas.openxmlformats.org/officeDocument/2006/relationships/hyperlink" Target="#'J39'!A1"/><Relationship Id="rId45" Type="http://schemas.openxmlformats.org/officeDocument/2006/relationships/hyperlink" Target="#'J44'!A1"/><Relationship Id="rId5" Type="http://schemas.openxmlformats.org/officeDocument/2006/relationships/hyperlink" Target="#'J04'!A1"/><Relationship Id="rId15" Type="http://schemas.openxmlformats.org/officeDocument/2006/relationships/hyperlink" Target="#'J14'!A1"/><Relationship Id="rId23" Type="http://schemas.openxmlformats.org/officeDocument/2006/relationships/hyperlink" Target="#'J22'!A1"/><Relationship Id="rId28" Type="http://schemas.openxmlformats.org/officeDocument/2006/relationships/hyperlink" Target="#'J27'!A1"/><Relationship Id="rId36" Type="http://schemas.openxmlformats.org/officeDocument/2006/relationships/hyperlink" Target="#'J35'!A1"/><Relationship Id="rId10" Type="http://schemas.openxmlformats.org/officeDocument/2006/relationships/hyperlink" Target="#'J09'!A1"/><Relationship Id="rId19" Type="http://schemas.openxmlformats.org/officeDocument/2006/relationships/hyperlink" Target="#'J18'!A1"/><Relationship Id="rId31" Type="http://schemas.openxmlformats.org/officeDocument/2006/relationships/hyperlink" Target="#'J30'!A1"/><Relationship Id="rId44" Type="http://schemas.openxmlformats.org/officeDocument/2006/relationships/hyperlink" Target="#'J43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3'!A1"/><Relationship Id="rId22" Type="http://schemas.openxmlformats.org/officeDocument/2006/relationships/hyperlink" Target="#'J21'!A1"/><Relationship Id="rId27" Type="http://schemas.openxmlformats.org/officeDocument/2006/relationships/hyperlink" Target="#'J26'!A1"/><Relationship Id="rId30" Type="http://schemas.openxmlformats.org/officeDocument/2006/relationships/hyperlink" Target="#'J29'!A1"/><Relationship Id="rId35" Type="http://schemas.openxmlformats.org/officeDocument/2006/relationships/hyperlink" Target="#'J34'!A1"/><Relationship Id="rId43" Type="http://schemas.openxmlformats.org/officeDocument/2006/relationships/hyperlink" Target="#'J42'!A1"/><Relationship Id="rId48" Type="http://schemas.openxmlformats.org/officeDocument/2006/relationships/hyperlink" Target="#Statistique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2</xdr:row>
      <xdr:rowOff>9525</xdr:rowOff>
    </xdr:from>
    <xdr:to>
      <xdr:col>7</xdr:col>
      <xdr:colOff>95250</xdr:colOff>
      <xdr:row>4</xdr:row>
      <xdr:rowOff>19050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886075" y="390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7</xdr:col>
      <xdr:colOff>276225</xdr:colOff>
      <xdr:row>2</xdr:row>
      <xdr:rowOff>9525</xdr:rowOff>
    </xdr:from>
    <xdr:to>
      <xdr:col>9</xdr:col>
      <xdr:colOff>276225</xdr:colOff>
      <xdr:row>4</xdr:row>
      <xdr:rowOff>19050</xdr:rowOff>
    </xdr:to>
    <xdr:sp macro="" textlink="">
      <xdr:nvSpPr>
        <xdr:cNvPr id="3" name="Rectangle à coins arrondis 2">
          <a:hlinkClick xmlns:r="http://schemas.openxmlformats.org/officeDocument/2006/relationships" r:id="rId3"/>
        </xdr:cNvPr>
        <xdr:cNvSpPr/>
      </xdr:nvSpPr>
      <xdr:spPr>
        <a:xfrm>
          <a:off x="3790950" y="390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10</xdr:col>
      <xdr:colOff>95250</xdr:colOff>
      <xdr:row>2</xdr:row>
      <xdr:rowOff>9525</xdr:rowOff>
    </xdr:from>
    <xdr:to>
      <xdr:col>12</xdr:col>
      <xdr:colOff>95250</xdr:colOff>
      <xdr:row>4</xdr:row>
      <xdr:rowOff>19050</xdr:rowOff>
    </xdr:to>
    <xdr:sp macro="" textlink="">
      <xdr:nvSpPr>
        <xdr:cNvPr id="4" name="Rectangle à coins arrondis 3">
          <a:hlinkClick xmlns:r="http://schemas.openxmlformats.org/officeDocument/2006/relationships" r:id="rId4"/>
        </xdr:cNvPr>
        <xdr:cNvSpPr/>
      </xdr:nvSpPr>
      <xdr:spPr>
        <a:xfrm>
          <a:off x="4695825" y="390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12</xdr:col>
      <xdr:colOff>276225</xdr:colOff>
      <xdr:row>2</xdr:row>
      <xdr:rowOff>9525</xdr:rowOff>
    </xdr:from>
    <xdr:to>
      <xdr:col>14</xdr:col>
      <xdr:colOff>276225</xdr:colOff>
      <xdr:row>4</xdr:row>
      <xdr:rowOff>19050</xdr:rowOff>
    </xdr:to>
    <xdr:sp macro="" textlink="">
      <xdr:nvSpPr>
        <xdr:cNvPr id="5" name="Rectangle à coins arrondis 4">
          <a:hlinkClick xmlns:r="http://schemas.openxmlformats.org/officeDocument/2006/relationships" r:id="rId5"/>
        </xdr:cNvPr>
        <xdr:cNvSpPr/>
      </xdr:nvSpPr>
      <xdr:spPr>
        <a:xfrm>
          <a:off x="5600700" y="390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15</xdr:col>
      <xdr:colOff>95250</xdr:colOff>
      <xdr:row>2</xdr:row>
      <xdr:rowOff>9525</xdr:rowOff>
    </xdr:from>
    <xdr:to>
      <xdr:col>17</xdr:col>
      <xdr:colOff>95250</xdr:colOff>
      <xdr:row>4</xdr:row>
      <xdr:rowOff>19050</xdr:rowOff>
    </xdr:to>
    <xdr:sp macro="" textlink="">
      <xdr:nvSpPr>
        <xdr:cNvPr id="6" name="Rectangle à coins arrondis 5">
          <a:hlinkClick xmlns:r="http://schemas.openxmlformats.org/officeDocument/2006/relationships" r:id="rId6"/>
        </xdr:cNvPr>
        <xdr:cNvSpPr/>
      </xdr:nvSpPr>
      <xdr:spPr>
        <a:xfrm>
          <a:off x="6505575" y="390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17</xdr:col>
      <xdr:colOff>276225</xdr:colOff>
      <xdr:row>2</xdr:row>
      <xdr:rowOff>9525</xdr:rowOff>
    </xdr:from>
    <xdr:to>
      <xdr:col>19</xdr:col>
      <xdr:colOff>276225</xdr:colOff>
      <xdr:row>4</xdr:row>
      <xdr:rowOff>19050</xdr:rowOff>
    </xdr:to>
    <xdr:sp macro="" textlink="">
      <xdr:nvSpPr>
        <xdr:cNvPr id="7" name="Rectangle à coins arrondis 6">
          <a:hlinkClick xmlns:r="http://schemas.openxmlformats.org/officeDocument/2006/relationships" r:id="rId7"/>
        </xdr:cNvPr>
        <xdr:cNvSpPr/>
      </xdr:nvSpPr>
      <xdr:spPr>
        <a:xfrm>
          <a:off x="7410450" y="390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5</xdr:col>
      <xdr:colOff>95250</xdr:colOff>
      <xdr:row>4</xdr:row>
      <xdr:rowOff>85725</xdr:rowOff>
    </xdr:from>
    <xdr:to>
      <xdr:col>7</xdr:col>
      <xdr:colOff>95250</xdr:colOff>
      <xdr:row>6</xdr:row>
      <xdr:rowOff>95250</xdr:rowOff>
    </xdr:to>
    <xdr:sp macro="" textlink="">
      <xdr:nvSpPr>
        <xdr:cNvPr id="8" name="Rectangle à coins arrondis 7">
          <a:hlinkClick xmlns:r="http://schemas.openxmlformats.org/officeDocument/2006/relationships" r:id="rId8"/>
        </xdr:cNvPr>
        <xdr:cNvSpPr/>
      </xdr:nvSpPr>
      <xdr:spPr>
        <a:xfrm>
          <a:off x="2886075" y="8477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7</xdr:col>
      <xdr:colOff>276225</xdr:colOff>
      <xdr:row>4</xdr:row>
      <xdr:rowOff>85725</xdr:rowOff>
    </xdr:from>
    <xdr:to>
      <xdr:col>9</xdr:col>
      <xdr:colOff>276225</xdr:colOff>
      <xdr:row>6</xdr:row>
      <xdr:rowOff>95250</xdr:rowOff>
    </xdr:to>
    <xdr:sp macro="" textlink="">
      <xdr:nvSpPr>
        <xdr:cNvPr id="9" name="Rectangle à coins arrondis 8">
          <a:hlinkClick xmlns:r="http://schemas.openxmlformats.org/officeDocument/2006/relationships" r:id="rId9"/>
        </xdr:cNvPr>
        <xdr:cNvSpPr/>
      </xdr:nvSpPr>
      <xdr:spPr>
        <a:xfrm>
          <a:off x="3790950" y="8477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10</xdr:col>
      <xdr:colOff>95250</xdr:colOff>
      <xdr:row>4</xdr:row>
      <xdr:rowOff>85725</xdr:rowOff>
    </xdr:from>
    <xdr:to>
      <xdr:col>12</xdr:col>
      <xdr:colOff>95250</xdr:colOff>
      <xdr:row>6</xdr:row>
      <xdr:rowOff>95250</xdr:rowOff>
    </xdr:to>
    <xdr:sp macro="" textlink="">
      <xdr:nvSpPr>
        <xdr:cNvPr id="10" name="Rectangle à coins arrondis 9">
          <a:hlinkClick xmlns:r="http://schemas.openxmlformats.org/officeDocument/2006/relationships" r:id="rId10"/>
        </xdr:cNvPr>
        <xdr:cNvSpPr/>
      </xdr:nvSpPr>
      <xdr:spPr>
        <a:xfrm>
          <a:off x="4695825" y="8477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12</xdr:col>
      <xdr:colOff>276225</xdr:colOff>
      <xdr:row>4</xdr:row>
      <xdr:rowOff>85725</xdr:rowOff>
    </xdr:from>
    <xdr:to>
      <xdr:col>14</xdr:col>
      <xdr:colOff>276225</xdr:colOff>
      <xdr:row>6</xdr:row>
      <xdr:rowOff>95250</xdr:rowOff>
    </xdr:to>
    <xdr:sp macro="" textlink="">
      <xdr:nvSpPr>
        <xdr:cNvPr id="11" name="Rectangle à coins arrondis 10">
          <a:hlinkClick xmlns:r="http://schemas.openxmlformats.org/officeDocument/2006/relationships" r:id="rId11"/>
        </xdr:cNvPr>
        <xdr:cNvSpPr/>
      </xdr:nvSpPr>
      <xdr:spPr>
        <a:xfrm>
          <a:off x="5600700" y="8477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15</xdr:col>
      <xdr:colOff>114300</xdr:colOff>
      <xdr:row>4</xdr:row>
      <xdr:rowOff>85725</xdr:rowOff>
    </xdr:from>
    <xdr:to>
      <xdr:col>19</xdr:col>
      <xdr:colOff>285750</xdr:colOff>
      <xdr:row>6</xdr:row>
      <xdr:rowOff>95250</xdr:rowOff>
    </xdr:to>
    <xdr:sp macro="" textlink="">
      <xdr:nvSpPr>
        <xdr:cNvPr id="48" name="Rectangle à coins arrondis 47">
          <a:hlinkClick xmlns:r="http://schemas.openxmlformats.org/officeDocument/2006/relationships" r:id="rId12"/>
        </xdr:cNvPr>
        <xdr:cNvSpPr/>
      </xdr:nvSpPr>
      <xdr:spPr>
        <a:xfrm>
          <a:off x="6524625" y="847725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  <xdr:twoCellAnchor editAs="oneCell">
    <xdr:from>
      <xdr:col>4</xdr:col>
      <xdr:colOff>0</xdr:colOff>
      <xdr:row>25</xdr:row>
      <xdr:rowOff>0</xdr:rowOff>
    </xdr:from>
    <xdr:to>
      <xdr:col>21</xdr:col>
      <xdr:colOff>9525</xdr:colOff>
      <xdr:row>38</xdr:row>
      <xdr:rowOff>9525</xdr:rowOff>
    </xdr:to>
    <xdr:pic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5" y="4762500"/>
          <a:ext cx="6162675" cy="2486025"/>
        </a:xfrm>
        <a:prstGeom prst="rect">
          <a:avLst/>
        </a:prstGeom>
      </xdr:spPr>
    </xdr:pic>
    <xdr:clientData/>
  </xdr:twoCellAnchor>
  <xdr:twoCellAnchor>
    <xdr:from>
      <xdr:col>0</xdr:col>
      <xdr:colOff>400050</xdr:colOff>
      <xdr:row>7</xdr:row>
      <xdr:rowOff>28575</xdr:rowOff>
    </xdr:from>
    <xdr:to>
      <xdr:col>0</xdr:col>
      <xdr:colOff>884682</xdr:colOff>
      <xdr:row>24</xdr:row>
      <xdr:rowOff>171450</xdr:rowOff>
    </xdr:to>
    <xdr:sp macro="" textlink="">
      <xdr:nvSpPr>
        <xdr:cNvPr id="25" name="Flèche vers le haut 24"/>
        <xdr:cNvSpPr/>
      </xdr:nvSpPr>
      <xdr:spPr>
        <a:xfrm>
          <a:off x="400050" y="1362075"/>
          <a:ext cx="484632" cy="3381375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409575</xdr:colOff>
      <xdr:row>27</xdr:row>
      <xdr:rowOff>28575</xdr:rowOff>
    </xdr:from>
    <xdr:to>
      <xdr:col>0</xdr:col>
      <xdr:colOff>894207</xdr:colOff>
      <xdr:row>30</xdr:row>
      <xdr:rowOff>161925</xdr:rowOff>
    </xdr:to>
    <xdr:sp macro="" textlink="">
      <xdr:nvSpPr>
        <xdr:cNvPr id="26" name="Flèche vers le haut 25"/>
        <xdr:cNvSpPr/>
      </xdr:nvSpPr>
      <xdr:spPr>
        <a:xfrm>
          <a:off x="409575" y="5172075"/>
          <a:ext cx="484632" cy="704850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57150</xdr:colOff>
      <xdr:row>30</xdr:row>
      <xdr:rowOff>142875</xdr:rowOff>
    </xdr:from>
    <xdr:to>
      <xdr:col>3</xdr:col>
      <xdr:colOff>311658</xdr:colOff>
      <xdr:row>33</xdr:row>
      <xdr:rowOff>56007</xdr:rowOff>
    </xdr:to>
    <xdr:sp macro="" textlink="">
      <xdr:nvSpPr>
        <xdr:cNvPr id="27" name="Flèche droite 26"/>
        <xdr:cNvSpPr/>
      </xdr:nvSpPr>
      <xdr:spPr>
        <a:xfrm>
          <a:off x="1400175" y="5857875"/>
          <a:ext cx="978408" cy="484632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23</xdr:col>
      <xdr:colOff>19050</xdr:colOff>
      <xdr:row>12</xdr:row>
      <xdr:rowOff>152400</xdr:rowOff>
    </xdr:from>
    <xdr:to>
      <xdr:col>44</xdr:col>
      <xdr:colOff>28575</xdr:colOff>
      <xdr:row>22</xdr:row>
      <xdr:rowOff>28575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4975" y="2438400"/>
          <a:ext cx="7610475" cy="1781175"/>
        </a:xfrm>
        <a:prstGeom prst="rect">
          <a:avLst/>
        </a:prstGeom>
      </xdr:spPr>
    </xdr:pic>
    <xdr:clientData/>
  </xdr:twoCellAnchor>
  <xdr:twoCellAnchor>
    <xdr:from>
      <xdr:col>23</xdr:col>
      <xdr:colOff>190500</xdr:colOff>
      <xdr:row>22</xdr:row>
      <xdr:rowOff>185737</xdr:rowOff>
    </xdr:from>
    <xdr:to>
      <xdr:col>23</xdr:col>
      <xdr:colOff>190500</xdr:colOff>
      <xdr:row>27</xdr:row>
      <xdr:rowOff>185737</xdr:rowOff>
    </xdr:to>
    <xdr:cxnSp macro="">
      <xdr:nvCxnSpPr>
        <xdr:cNvPr id="29" name="Connecteur droit 28"/>
        <xdr:cNvCxnSpPr/>
      </xdr:nvCxnSpPr>
      <xdr:spPr>
        <a:xfrm>
          <a:off x="9496425" y="4376737"/>
          <a:ext cx="0" cy="952500"/>
        </a:xfrm>
        <a:prstGeom prst="line">
          <a:avLst/>
        </a:prstGeom>
        <a:ln w="254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200025</xdr:colOff>
      <xdr:row>22</xdr:row>
      <xdr:rowOff>185737</xdr:rowOff>
    </xdr:from>
    <xdr:to>
      <xdr:col>36</xdr:col>
      <xdr:colOff>200025</xdr:colOff>
      <xdr:row>27</xdr:row>
      <xdr:rowOff>185737</xdr:rowOff>
    </xdr:to>
    <xdr:cxnSp macro="">
      <xdr:nvCxnSpPr>
        <xdr:cNvPr id="33" name="Connecteur droit 32"/>
        <xdr:cNvCxnSpPr/>
      </xdr:nvCxnSpPr>
      <xdr:spPr>
        <a:xfrm>
          <a:off x="14211300" y="4376737"/>
          <a:ext cx="0" cy="952500"/>
        </a:xfrm>
        <a:prstGeom prst="line">
          <a:avLst/>
        </a:prstGeom>
        <a:ln w="254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190500</xdr:colOff>
      <xdr:row>27</xdr:row>
      <xdr:rowOff>171450</xdr:rowOff>
    </xdr:from>
    <xdr:to>
      <xdr:col>24</xdr:col>
      <xdr:colOff>257175</xdr:colOff>
      <xdr:row>27</xdr:row>
      <xdr:rowOff>171450</xdr:rowOff>
    </xdr:to>
    <xdr:cxnSp macro="">
      <xdr:nvCxnSpPr>
        <xdr:cNvPr id="34" name="Connecteur droit avec flèche 33"/>
        <xdr:cNvCxnSpPr/>
      </xdr:nvCxnSpPr>
      <xdr:spPr>
        <a:xfrm>
          <a:off x="9496425" y="5314950"/>
          <a:ext cx="428625" cy="0"/>
        </a:xfrm>
        <a:prstGeom prst="straightConnector1">
          <a:avLst/>
        </a:prstGeom>
        <a:ln w="25400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57150</xdr:colOff>
      <xdr:row>27</xdr:row>
      <xdr:rowOff>161925</xdr:rowOff>
    </xdr:from>
    <xdr:to>
      <xdr:col>36</xdr:col>
      <xdr:colOff>209550</xdr:colOff>
      <xdr:row>27</xdr:row>
      <xdr:rowOff>161925</xdr:rowOff>
    </xdr:to>
    <xdr:cxnSp macro="">
      <xdr:nvCxnSpPr>
        <xdr:cNvPr id="37" name="Connecteur droit avec flèche 36"/>
        <xdr:cNvCxnSpPr/>
      </xdr:nvCxnSpPr>
      <xdr:spPr>
        <a:xfrm flipH="1">
          <a:off x="13706475" y="5305425"/>
          <a:ext cx="514350" cy="0"/>
        </a:xfrm>
        <a:prstGeom prst="straightConnector1">
          <a:avLst/>
        </a:prstGeom>
        <a:ln w="25400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17</xdr:row>
      <xdr:rowOff>171450</xdr:rowOff>
    </xdr:from>
    <xdr:to>
      <xdr:col>2</xdr:col>
      <xdr:colOff>333375</xdr:colOff>
      <xdr:row>19</xdr:row>
      <xdr:rowOff>161925</xdr:rowOff>
    </xdr:to>
    <xdr:sp macro="" textlink="">
      <xdr:nvSpPr>
        <xdr:cNvPr id="49" name="Rectangle à coins arrondis 48">
          <a:hlinkClick xmlns:r="http://schemas.openxmlformats.org/officeDocument/2006/relationships" r:id="rId1"/>
        </xdr:cNvPr>
        <xdr:cNvSpPr/>
      </xdr:nvSpPr>
      <xdr:spPr>
        <a:xfrm>
          <a:off x="333375" y="35147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J01</a:t>
          </a:r>
        </a:p>
      </xdr:txBody>
    </xdr:sp>
    <xdr:clientData/>
  </xdr:twoCellAnchor>
  <xdr:twoCellAnchor>
    <xdr:from>
      <xdr:col>3</xdr:col>
      <xdr:colOff>152400</xdr:colOff>
      <xdr:row>17</xdr:row>
      <xdr:rowOff>171450</xdr:rowOff>
    </xdr:from>
    <xdr:to>
      <xdr:col>5</xdr:col>
      <xdr:colOff>152400</xdr:colOff>
      <xdr:row>19</xdr:row>
      <xdr:rowOff>161925</xdr:rowOff>
    </xdr:to>
    <xdr:sp macro="" textlink="">
      <xdr:nvSpPr>
        <xdr:cNvPr id="50" name="Rectangle à coins arrondis 49">
          <a:hlinkClick xmlns:r="http://schemas.openxmlformats.org/officeDocument/2006/relationships" r:id="rId3"/>
        </xdr:cNvPr>
        <xdr:cNvSpPr/>
      </xdr:nvSpPr>
      <xdr:spPr>
        <a:xfrm>
          <a:off x="1238250" y="3514725"/>
          <a:ext cx="7239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5</xdr:col>
      <xdr:colOff>333375</xdr:colOff>
      <xdr:row>17</xdr:row>
      <xdr:rowOff>171450</xdr:rowOff>
    </xdr:from>
    <xdr:to>
      <xdr:col>7</xdr:col>
      <xdr:colOff>333375</xdr:colOff>
      <xdr:row>19</xdr:row>
      <xdr:rowOff>161925</xdr:rowOff>
    </xdr:to>
    <xdr:sp macro="" textlink="">
      <xdr:nvSpPr>
        <xdr:cNvPr id="51" name="Rectangle à coins arrondis 50">
          <a:hlinkClick xmlns:r="http://schemas.openxmlformats.org/officeDocument/2006/relationships" r:id="rId5"/>
        </xdr:cNvPr>
        <xdr:cNvSpPr/>
      </xdr:nvSpPr>
      <xdr:spPr>
        <a:xfrm>
          <a:off x="2143125" y="3514725"/>
          <a:ext cx="7239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8</xdr:col>
      <xdr:colOff>152400</xdr:colOff>
      <xdr:row>17</xdr:row>
      <xdr:rowOff>171450</xdr:rowOff>
    </xdr:from>
    <xdr:to>
      <xdr:col>10</xdr:col>
      <xdr:colOff>152400</xdr:colOff>
      <xdr:row>19</xdr:row>
      <xdr:rowOff>161925</xdr:rowOff>
    </xdr:to>
    <xdr:sp macro="" textlink="">
      <xdr:nvSpPr>
        <xdr:cNvPr id="52" name="Rectangle à coins arrondis 51">
          <a:hlinkClick xmlns:r="http://schemas.openxmlformats.org/officeDocument/2006/relationships" r:id="rId6"/>
        </xdr:cNvPr>
        <xdr:cNvSpPr/>
      </xdr:nvSpPr>
      <xdr:spPr>
        <a:xfrm>
          <a:off x="3048000" y="3514725"/>
          <a:ext cx="7239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10</xdr:col>
      <xdr:colOff>333375</xdr:colOff>
      <xdr:row>17</xdr:row>
      <xdr:rowOff>171450</xdr:rowOff>
    </xdr:from>
    <xdr:to>
      <xdr:col>12</xdr:col>
      <xdr:colOff>333375</xdr:colOff>
      <xdr:row>19</xdr:row>
      <xdr:rowOff>161925</xdr:rowOff>
    </xdr:to>
    <xdr:sp macro="" textlink="">
      <xdr:nvSpPr>
        <xdr:cNvPr id="53" name="Rectangle à coins arrondis 52">
          <a:hlinkClick xmlns:r="http://schemas.openxmlformats.org/officeDocument/2006/relationships" r:id="rId7"/>
        </xdr:cNvPr>
        <xdr:cNvSpPr/>
      </xdr:nvSpPr>
      <xdr:spPr>
        <a:xfrm>
          <a:off x="3952875" y="3514725"/>
          <a:ext cx="7239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13</xdr:col>
      <xdr:colOff>152400</xdr:colOff>
      <xdr:row>17</xdr:row>
      <xdr:rowOff>171450</xdr:rowOff>
    </xdr:from>
    <xdr:to>
      <xdr:col>15</xdr:col>
      <xdr:colOff>66675</xdr:colOff>
      <xdr:row>19</xdr:row>
      <xdr:rowOff>161925</xdr:rowOff>
    </xdr:to>
    <xdr:sp macro="" textlink="">
      <xdr:nvSpPr>
        <xdr:cNvPr id="54" name="Rectangle à coins arrondis 53">
          <a:hlinkClick xmlns:r="http://schemas.openxmlformats.org/officeDocument/2006/relationships" r:id="rId8"/>
        </xdr:cNvPr>
        <xdr:cNvSpPr/>
      </xdr:nvSpPr>
      <xdr:spPr>
        <a:xfrm>
          <a:off x="4857750" y="3514725"/>
          <a:ext cx="7239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0</xdr:col>
      <xdr:colOff>333375</xdr:colOff>
      <xdr:row>20</xdr:row>
      <xdr:rowOff>38100</xdr:rowOff>
    </xdr:from>
    <xdr:to>
      <xdr:col>2</xdr:col>
      <xdr:colOff>333375</xdr:colOff>
      <xdr:row>22</xdr:row>
      <xdr:rowOff>47625</xdr:rowOff>
    </xdr:to>
    <xdr:sp macro="" textlink="">
      <xdr:nvSpPr>
        <xdr:cNvPr id="55" name="Rectangle à coins arrondis 54">
          <a:hlinkClick xmlns:r="http://schemas.openxmlformats.org/officeDocument/2006/relationships" r:id="rId9"/>
        </xdr:cNvPr>
        <xdr:cNvSpPr/>
      </xdr:nvSpPr>
      <xdr:spPr>
        <a:xfrm>
          <a:off x="333375" y="3971925"/>
          <a:ext cx="723900" cy="40957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3</xdr:col>
      <xdr:colOff>152400</xdr:colOff>
      <xdr:row>20</xdr:row>
      <xdr:rowOff>38100</xdr:rowOff>
    </xdr:from>
    <xdr:to>
      <xdr:col>5</xdr:col>
      <xdr:colOff>152400</xdr:colOff>
      <xdr:row>22</xdr:row>
      <xdr:rowOff>47625</xdr:rowOff>
    </xdr:to>
    <xdr:sp macro="" textlink="">
      <xdr:nvSpPr>
        <xdr:cNvPr id="56" name="Rectangle à coins arrondis 55">
          <a:hlinkClick xmlns:r="http://schemas.openxmlformats.org/officeDocument/2006/relationships" r:id="rId10"/>
        </xdr:cNvPr>
        <xdr:cNvSpPr/>
      </xdr:nvSpPr>
      <xdr:spPr>
        <a:xfrm>
          <a:off x="1238250" y="3971925"/>
          <a:ext cx="723900" cy="40957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5</xdr:col>
      <xdr:colOff>333375</xdr:colOff>
      <xdr:row>20</xdr:row>
      <xdr:rowOff>38100</xdr:rowOff>
    </xdr:from>
    <xdr:to>
      <xdr:col>7</xdr:col>
      <xdr:colOff>333375</xdr:colOff>
      <xdr:row>22</xdr:row>
      <xdr:rowOff>47625</xdr:rowOff>
    </xdr:to>
    <xdr:sp macro="" textlink="">
      <xdr:nvSpPr>
        <xdr:cNvPr id="57" name="Rectangle à coins arrondis 56">
          <a:hlinkClick xmlns:r="http://schemas.openxmlformats.org/officeDocument/2006/relationships" r:id="rId11"/>
        </xdr:cNvPr>
        <xdr:cNvSpPr/>
      </xdr:nvSpPr>
      <xdr:spPr>
        <a:xfrm>
          <a:off x="2143125" y="3971925"/>
          <a:ext cx="723900" cy="40957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8</xdr:col>
      <xdr:colOff>152400</xdr:colOff>
      <xdr:row>20</xdr:row>
      <xdr:rowOff>38100</xdr:rowOff>
    </xdr:from>
    <xdr:to>
      <xdr:col>10</xdr:col>
      <xdr:colOff>152400</xdr:colOff>
      <xdr:row>22</xdr:row>
      <xdr:rowOff>47625</xdr:rowOff>
    </xdr:to>
    <xdr:sp macro="" textlink="">
      <xdr:nvSpPr>
        <xdr:cNvPr id="58" name="Rectangle à coins arrondis 57">
          <a:hlinkClick xmlns:r="http://schemas.openxmlformats.org/officeDocument/2006/relationships" r:id="rId12"/>
        </xdr:cNvPr>
        <xdr:cNvSpPr/>
      </xdr:nvSpPr>
      <xdr:spPr>
        <a:xfrm>
          <a:off x="3048000" y="3971925"/>
          <a:ext cx="723900" cy="40957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10</xdr:col>
      <xdr:colOff>352425</xdr:colOff>
      <xdr:row>20</xdr:row>
      <xdr:rowOff>47625</xdr:rowOff>
    </xdr:from>
    <xdr:to>
      <xdr:col>15</xdr:col>
      <xdr:colOff>76200</xdr:colOff>
      <xdr:row>22</xdr:row>
      <xdr:rowOff>28575</xdr:rowOff>
    </xdr:to>
    <xdr:sp macro="" textlink="">
      <xdr:nvSpPr>
        <xdr:cNvPr id="95" name="Rectangle à coins arrondis 94">
          <a:hlinkClick xmlns:r="http://schemas.openxmlformats.org/officeDocument/2006/relationships" r:id="rId13"/>
        </xdr:cNvPr>
        <xdr:cNvSpPr/>
      </xdr:nvSpPr>
      <xdr:spPr>
        <a:xfrm>
          <a:off x="3971925" y="3981450"/>
          <a:ext cx="1619250" cy="3810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  <xdr:twoCellAnchor>
    <xdr:from>
      <xdr:col>0</xdr:col>
      <xdr:colOff>342899</xdr:colOff>
      <xdr:row>31</xdr:row>
      <xdr:rowOff>38099</xdr:rowOff>
    </xdr:from>
    <xdr:to>
      <xdr:col>5</xdr:col>
      <xdr:colOff>161924</xdr:colOff>
      <xdr:row>34</xdr:row>
      <xdr:rowOff>104774</xdr:rowOff>
    </xdr:to>
    <xdr:sp macro="" textlink="">
      <xdr:nvSpPr>
        <xdr:cNvPr id="2" name="Flèche gauche 1">
          <a:hlinkClick xmlns:r="http://schemas.openxmlformats.org/officeDocument/2006/relationships" r:id="rId14"/>
        </xdr:cNvPr>
        <xdr:cNvSpPr/>
      </xdr:nvSpPr>
      <xdr:spPr>
        <a:xfrm>
          <a:off x="342899" y="6648449"/>
          <a:ext cx="1628775" cy="638175"/>
        </a:xfrm>
        <a:prstGeom prst="leftArrow">
          <a:avLst/>
        </a:prstGeom>
        <a:blipFill>
          <a:blip xmlns:r="http://schemas.openxmlformats.org/officeDocument/2006/relationships" r:embed="rId15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EQUIPES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0</xdr:rowOff>
    </xdr:from>
    <xdr:to>
      <xdr:col>3</xdr:col>
      <xdr:colOff>0</xdr:colOff>
      <xdr:row>20</xdr:row>
      <xdr:rowOff>9525</xdr:rowOff>
    </xdr:to>
    <xdr:sp macro="" textlink="">
      <xdr:nvSpPr>
        <xdr:cNvPr id="49" name="Rectangle à coins arrondis 48">
          <a:hlinkClick xmlns:r="http://schemas.openxmlformats.org/officeDocument/2006/relationships" r:id="rId1"/>
        </xdr:cNvPr>
        <xdr:cNvSpPr/>
      </xdr:nvSpPr>
      <xdr:spPr>
        <a:xfrm>
          <a:off x="3619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3</xdr:col>
      <xdr:colOff>180975</xdr:colOff>
      <xdr:row>18</xdr:row>
      <xdr:rowOff>0</xdr:rowOff>
    </xdr:from>
    <xdr:to>
      <xdr:col>5</xdr:col>
      <xdr:colOff>180975</xdr:colOff>
      <xdr:row>20</xdr:row>
      <xdr:rowOff>9525</xdr:rowOff>
    </xdr:to>
    <xdr:sp macro="" textlink="">
      <xdr:nvSpPr>
        <xdr:cNvPr id="50" name="Rectangle à coins arrondis 49">
          <a:hlinkClick xmlns:r="http://schemas.openxmlformats.org/officeDocument/2006/relationships" r:id="rId3"/>
        </xdr:cNvPr>
        <xdr:cNvSpPr/>
      </xdr:nvSpPr>
      <xdr:spPr>
        <a:xfrm>
          <a:off x="12668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J02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51" name="Rectangle à coins arrondis 50">
          <a:hlinkClick xmlns:r="http://schemas.openxmlformats.org/officeDocument/2006/relationships" r:id="rId5"/>
        </xdr:cNvPr>
        <xdr:cNvSpPr/>
      </xdr:nvSpPr>
      <xdr:spPr>
        <a:xfrm>
          <a:off x="217170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8</xdr:col>
      <xdr:colOff>180975</xdr:colOff>
      <xdr:row>18</xdr:row>
      <xdr:rowOff>0</xdr:rowOff>
    </xdr:from>
    <xdr:to>
      <xdr:col>10</xdr:col>
      <xdr:colOff>180975</xdr:colOff>
      <xdr:row>20</xdr:row>
      <xdr:rowOff>9525</xdr:rowOff>
    </xdr:to>
    <xdr:sp macro="" textlink="">
      <xdr:nvSpPr>
        <xdr:cNvPr id="52" name="Rectangle à coins arrondis 51">
          <a:hlinkClick xmlns:r="http://schemas.openxmlformats.org/officeDocument/2006/relationships" r:id="rId6"/>
        </xdr:cNvPr>
        <xdr:cNvSpPr/>
      </xdr:nvSpPr>
      <xdr:spPr>
        <a:xfrm>
          <a:off x="307657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13</xdr:col>
      <xdr:colOff>0</xdr:colOff>
      <xdr:row>20</xdr:row>
      <xdr:rowOff>9525</xdr:rowOff>
    </xdr:to>
    <xdr:sp macro="" textlink="">
      <xdr:nvSpPr>
        <xdr:cNvPr id="53" name="Rectangle à coins arrondis 52">
          <a:hlinkClick xmlns:r="http://schemas.openxmlformats.org/officeDocument/2006/relationships" r:id="rId7"/>
        </xdr:cNvPr>
        <xdr:cNvSpPr/>
      </xdr:nvSpPr>
      <xdr:spPr>
        <a:xfrm>
          <a:off x="39814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13</xdr:col>
      <xdr:colOff>180975</xdr:colOff>
      <xdr:row>18</xdr:row>
      <xdr:rowOff>0</xdr:rowOff>
    </xdr:from>
    <xdr:to>
      <xdr:col>15</xdr:col>
      <xdr:colOff>95250</xdr:colOff>
      <xdr:row>20</xdr:row>
      <xdr:rowOff>9525</xdr:rowOff>
    </xdr:to>
    <xdr:sp macro="" textlink="">
      <xdr:nvSpPr>
        <xdr:cNvPr id="54" name="Rectangle à coins arrondis 53">
          <a:hlinkClick xmlns:r="http://schemas.openxmlformats.org/officeDocument/2006/relationships" r:id="rId8"/>
        </xdr:cNvPr>
        <xdr:cNvSpPr/>
      </xdr:nvSpPr>
      <xdr:spPr>
        <a:xfrm>
          <a:off x="48863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20</xdr:row>
      <xdr:rowOff>76200</xdr:rowOff>
    </xdr:from>
    <xdr:to>
      <xdr:col>3</xdr:col>
      <xdr:colOff>0</xdr:colOff>
      <xdr:row>22</xdr:row>
      <xdr:rowOff>85725</xdr:rowOff>
    </xdr:to>
    <xdr:sp macro="" textlink="">
      <xdr:nvSpPr>
        <xdr:cNvPr id="55" name="Rectangle à coins arrondis 54">
          <a:hlinkClick xmlns:r="http://schemas.openxmlformats.org/officeDocument/2006/relationships" r:id="rId9"/>
        </xdr:cNvPr>
        <xdr:cNvSpPr/>
      </xdr:nvSpPr>
      <xdr:spPr>
        <a:xfrm>
          <a:off x="36195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3</xdr:col>
      <xdr:colOff>180975</xdr:colOff>
      <xdr:row>20</xdr:row>
      <xdr:rowOff>76200</xdr:rowOff>
    </xdr:from>
    <xdr:to>
      <xdr:col>5</xdr:col>
      <xdr:colOff>180975</xdr:colOff>
      <xdr:row>22</xdr:row>
      <xdr:rowOff>85725</xdr:rowOff>
    </xdr:to>
    <xdr:sp macro="" textlink="">
      <xdr:nvSpPr>
        <xdr:cNvPr id="56" name="Rectangle à coins arrondis 55">
          <a:hlinkClick xmlns:r="http://schemas.openxmlformats.org/officeDocument/2006/relationships" r:id="rId10"/>
        </xdr:cNvPr>
        <xdr:cNvSpPr/>
      </xdr:nvSpPr>
      <xdr:spPr>
        <a:xfrm>
          <a:off x="126682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6</xdr:col>
      <xdr:colOff>0</xdr:colOff>
      <xdr:row>20</xdr:row>
      <xdr:rowOff>76200</xdr:rowOff>
    </xdr:from>
    <xdr:to>
      <xdr:col>8</xdr:col>
      <xdr:colOff>0</xdr:colOff>
      <xdr:row>22</xdr:row>
      <xdr:rowOff>85725</xdr:rowOff>
    </xdr:to>
    <xdr:sp macro="" textlink="">
      <xdr:nvSpPr>
        <xdr:cNvPr id="57" name="Rectangle à coins arrondis 56">
          <a:hlinkClick xmlns:r="http://schemas.openxmlformats.org/officeDocument/2006/relationships" r:id="rId11"/>
        </xdr:cNvPr>
        <xdr:cNvSpPr/>
      </xdr:nvSpPr>
      <xdr:spPr>
        <a:xfrm>
          <a:off x="217170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8</xdr:col>
      <xdr:colOff>180975</xdr:colOff>
      <xdr:row>20</xdr:row>
      <xdr:rowOff>76200</xdr:rowOff>
    </xdr:from>
    <xdr:to>
      <xdr:col>10</xdr:col>
      <xdr:colOff>180975</xdr:colOff>
      <xdr:row>22</xdr:row>
      <xdr:rowOff>85725</xdr:rowOff>
    </xdr:to>
    <xdr:sp macro="" textlink="">
      <xdr:nvSpPr>
        <xdr:cNvPr id="58" name="Rectangle à coins arrondis 57">
          <a:hlinkClick xmlns:r="http://schemas.openxmlformats.org/officeDocument/2006/relationships" r:id="rId12"/>
        </xdr:cNvPr>
        <xdr:cNvSpPr/>
      </xdr:nvSpPr>
      <xdr:spPr>
        <a:xfrm>
          <a:off x="307657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11</xdr:col>
      <xdr:colOff>9525</xdr:colOff>
      <xdr:row>20</xdr:row>
      <xdr:rowOff>85725</xdr:rowOff>
    </xdr:from>
    <xdr:to>
      <xdr:col>15</xdr:col>
      <xdr:colOff>95250</xdr:colOff>
      <xdr:row>22</xdr:row>
      <xdr:rowOff>76200</xdr:rowOff>
    </xdr:to>
    <xdr:sp macro="" textlink="">
      <xdr:nvSpPr>
        <xdr:cNvPr id="95" name="Rectangle à coins arrondis 94">
          <a:hlinkClick xmlns:r="http://schemas.openxmlformats.org/officeDocument/2006/relationships" r:id="rId13"/>
        </xdr:cNvPr>
        <xdr:cNvSpPr/>
      </xdr:nvSpPr>
      <xdr:spPr>
        <a:xfrm>
          <a:off x="3990975" y="4019550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0</xdr:rowOff>
    </xdr:from>
    <xdr:to>
      <xdr:col>3</xdr:col>
      <xdr:colOff>0</xdr:colOff>
      <xdr:row>20</xdr:row>
      <xdr:rowOff>9525</xdr:rowOff>
    </xdr:to>
    <xdr:sp macro="" textlink="">
      <xdr:nvSpPr>
        <xdr:cNvPr id="49" name="Rectangle à coins arrondis 48">
          <a:hlinkClick xmlns:r="http://schemas.openxmlformats.org/officeDocument/2006/relationships" r:id="rId1"/>
        </xdr:cNvPr>
        <xdr:cNvSpPr/>
      </xdr:nvSpPr>
      <xdr:spPr>
        <a:xfrm>
          <a:off x="3619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3</xdr:col>
      <xdr:colOff>180975</xdr:colOff>
      <xdr:row>18</xdr:row>
      <xdr:rowOff>0</xdr:rowOff>
    </xdr:from>
    <xdr:to>
      <xdr:col>5</xdr:col>
      <xdr:colOff>180975</xdr:colOff>
      <xdr:row>20</xdr:row>
      <xdr:rowOff>9525</xdr:rowOff>
    </xdr:to>
    <xdr:sp macro="" textlink="">
      <xdr:nvSpPr>
        <xdr:cNvPr id="50" name="Rectangle à coins arrondis 49">
          <a:hlinkClick xmlns:r="http://schemas.openxmlformats.org/officeDocument/2006/relationships" r:id="rId3"/>
        </xdr:cNvPr>
        <xdr:cNvSpPr/>
      </xdr:nvSpPr>
      <xdr:spPr>
        <a:xfrm>
          <a:off x="12668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51" name="Rectangle à coins arrondis 50">
          <a:hlinkClick xmlns:r="http://schemas.openxmlformats.org/officeDocument/2006/relationships" r:id="rId4"/>
        </xdr:cNvPr>
        <xdr:cNvSpPr/>
      </xdr:nvSpPr>
      <xdr:spPr>
        <a:xfrm>
          <a:off x="217170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5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J03</a:t>
          </a:r>
        </a:p>
      </xdr:txBody>
    </xdr:sp>
    <xdr:clientData/>
  </xdr:twoCellAnchor>
  <xdr:twoCellAnchor>
    <xdr:from>
      <xdr:col>8</xdr:col>
      <xdr:colOff>180975</xdr:colOff>
      <xdr:row>18</xdr:row>
      <xdr:rowOff>0</xdr:rowOff>
    </xdr:from>
    <xdr:to>
      <xdr:col>10</xdr:col>
      <xdr:colOff>180975</xdr:colOff>
      <xdr:row>20</xdr:row>
      <xdr:rowOff>9525</xdr:rowOff>
    </xdr:to>
    <xdr:sp macro="" textlink="">
      <xdr:nvSpPr>
        <xdr:cNvPr id="52" name="Rectangle à coins arrondis 51">
          <a:hlinkClick xmlns:r="http://schemas.openxmlformats.org/officeDocument/2006/relationships" r:id="rId6"/>
        </xdr:cNvPr>
        <xdr:cNvSpPr/>
      </xdr:nvSpPr>
      <xdr:spPr>
        <a:xfrm>
          <a:off x="307657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13</xdr:col>
      <xdr:colOff>0</xdr:colOff>
      <xdr:row>20</xdr:row>
      <xdr:rowOff>9525</xdr:rowOff>
    </xdr:to>
    <xdr:sp macro="" textlink="">
      <xdr:nvSpPr>
        <xdr:cNvPr id="53" name="Rectangle à coins arrondis 52">
          <a:hlinkClick xmlns:r="http://schemas.openxmlformats.org/officeDocument/2006/relationships" r:id="rId7"/>
        </xdr:cNvPr>
        <xdr:cNvSpPr/>
      </xdr:nvSpPr>
      <xdr:spPr>
        <a:xfrm>
          <a:off x="39814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13</xdr:col>
      <xdr:colOff>180975</xdr:colOff>
      <xdr:row>18</xdr:row>
      <xdr:rowOff>0</xdr:rowOff>
    </xdr:from>
    <xdr:to>
      <xdr:col>15</xdr:col>
      <xdr:colOff>95250</xdr:colOff>
      <xdr:row>20</xdr:row>
      <xdr:rowOff>9525</xdr:rowOff>
    </xdr:to>
    <xdr:sp macro="" textlink="">
      <xdr:nvSpPr>
        <xdr:cNvPr id="54" name="Rectangle à coins arrondis 53">
          <a:hlinkClick xmlns:r="http://schemas.openxmlformats.org/officeDocument/2006/relationships" r:id="rId8"/>
        </xdr:cNvPr>
        <xdr:cNvSpPr/>
      </xdr:nvSpPr>
      <xdr:spPr>
        <a:xfrm>
          <a:off x="48863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20</xdr:row>
      <xdr:rowOff>76200</xdr:rowOff>
    </xdr:from>
    <xdr:to>
      <xdr:col>3</xdr:col>
      <xdr:colOff>0</xdr:colOff>
      <xdr:row>22</xdr:row>
      <xdr:rowOff>85725</xdr:rowOff>
    </xdr:to>
    <xdr:sp macro="" textlink="">
      <xdr:nvSpPr>
        <xdr:cNvPr id="55" name="Rectangle à coins arrondis 54">
          <a:hlinkClick xmlns:r="http://schemas.openxmlformats.org/officeDocument/2006/relationships" r:id="rId9"/>
        </xdr:cNvPr>
        <xdr:cNvSpPr/>
      </xdr:nvSpPr>
      <xdr:spPr>
        <a:xfrm>
          <a:off x="36195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3</xdr:col>
      <xdr:colOff>180975</xdr:colOff>
      <xdr:row>20</xdr:row>
      <xdr:rowOff>76200</xdr:rowOff>
    </xdr:from>
    <xdr:to>
      <xdr:col>5</xdr:col>
      <xdr:colOff>180975</xdr:colOff>
      <xdr:row>22</xdr:row>
      <xdr:rowOff>85725</xdr:rowOff>
    </xdr:to>
    <xdr:sp macro="" textlink="">
      <xdr:nvSpPr>
        <xdr:cNvPr id="56" name="Rectangle à coins arrondis 55">
          <a:hlinkClick xmlns:r="http://schemas.openxmlformats.org/officeDocument/2006/relationships" r:id="rId10"/>
        </xdr:cNvPr>
        <xdr:cNvSpPr/>
      </xdr:nvSpPr>
      <xdr:spPr>
        <a:xfrm>
          <a:off x="126682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6</xdr:col>
      <xdr:colOff>0</xdr:colOff>
      <xdr:row>20</xdr:row>
      <xdr:rowOff>76200</xdr:rowOff>
    </xdr:from>
    <xdr:to>
      <xdr:col>8</xdr:col>
      <xdr:colOff>0</xdr:colOff>
      <xdr:row>22</xdr:row>
      <xdr:rowOff>85725</xdr:rowOff>
    </xdr:to>
    <xdr:sp macro="" textlink="">
      <xdr:nvSpPr>
        <xdr:cNvPr id="57" name="Rectangle à coins arrondis 56">
          <a:hlinkClick xmlns:r="http://schemas.openxmlformats.org/officeDocument/2006/relationships" r:id="rId11"/>
        </xdr:cNvPr>
        <xdr:cNvSpPr/>
      </xdr:nvSpPr>
      <xdr:spPr>
        <a:xfrm>
          <a:off x="217170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8</xdr:col>
      <xdr:colOff>180975</xdr:colOff>
      <xdr:row>20</xdr:row>
      <xdr:rowOff>76200</xdr:rowOff>
    </xdr:from>
    <xdr:to>
      <xdr:col>10</xdr:col>
      <xdr:colOff>180975</xdr:colOff>
      <xdr:row>22</xdr:row>
      <xdr:rowOff>85725</xdr:rowOff>
    </xdr:to>
    <xdr:sp macro="" textlink="">
      <xdr:nvSpPr>
        <xdr:cNvPr id="58" name="Rectangle à coins arrondis 57">
          <a:hlinkClick xmlns:r="http://schemas.openxmlformats.org/officeDocument/2006/relationships" r:id="rId12"/>
        </xdr:cNvPr>
        <xdr:cNvSpPr/>
      </xdr:nvSpPr>
      <xdr:spPr>
        <a:xfrm>
          <a:off x="307657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11</xdr:col>
      <xdr:colOff>19050</xdr:colOff>
      <xdr:row>20</xdr:row>
      <xdr:rowOff>85725</xdr:rowOff>
    </xdr:from>
    <xdr:to>
      <xdr:col>15</xdr:col>
      <xdr:colOff>104775</xdr:colOff>
      <xdr:row>22</xdr:row>
      <xdr:rowOff>76200</xdr:rowOff>
    </xdr:to>
    <xdr:sp macro="" textlink="">
      <xdr:nvSpPr>
        <xdr:cNvPr id="95" name="Rectangle à coins arrondis 94">
          <a:hlinkClick xmlns:r="http://schemas.openxmlformats.org/officeDocument/2006/relationships" r:id="rId13"/>
        </xdr:cNvPr>
        <xdr:cNvSpPr/>
      </xdr:nvSpPr>
      <xdr:spPr>
        <a:xfrm>
          <a:off x="4000500" y="4019550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0</xdr:rowOff>
    </xdr:from>
    <xdr:to>
      <xdr:col>3</xdr:col>
      <xdr:colOff>0</xdr:colOff>
      <xdr:row>20</xdr:row>
      <xdr:rowOff>9525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3619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3</xdr:col>
      <xdr:colOff>180975</xdr:colOff>
      <xdr:row>18</xdr:row>
      <xdr:rowOff>0</xdr:rowOff>
    </xdr:from>
    <xdr:to>
      <xdr:col>5</xdr:col>
      <xdr:colOff>180975</xdr:colOff>
      <xdr:row>20</xdr:row>
      <xdr:rowOff>9525</xdr:rowOff>
    </xdr:to>
    <xdr:sp macro="" textlink="">
      <xdr:nvSpPr>
        <xdr:cNvPr id="3" name="Rectangle à coins arrondis 2">
          <a:hlinkClick xmlns:r="http://schemas.openxmlformats.org/officeDocument/2006/relationships" r:id="rId3"/>
        </xdr:cNvPr>
        <xdr:cNvSpPr/>
      </xdr:nvSpPr>
      <xdr:spPr>
        <a:xfrm>
          <a:off x="12668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4" name="Rectangle à coins arrondis 3">
          <a:hlinkClick xmlns:r="http://schemas.openxmlformats.org/officeDocument/2006/relationships" r:id="rId4"/>
        </xdr:cNvPr>
        <xdr:cNvSpPr/>
      </xdr:nvSpPr>
      <xdr:spPr>
        <a:xfrm>
          <a:off x="217170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8</xdr:col>
      <xdr:colOff>180975</xdr:colOff>
      <xdr:row>18</xdr:row>
      <xdr:rowOff>0</xdr:rowOff>
    </xdr:from>
    <xdr:to>
      <xdr:col>10</xdr:col>
      <xdr:colOff>180975</xdr:colOff>
      <xdr:row>20</xdr:row>
      <xdr:rowOff>9525</xdr:rowOff>
    </xdr:to>
    <xdr:sp macro="" textlink="">
      <xdr:nvSpPr>
        <xdr:cNvPr id="5" name="Rectangle à coins arrondis 4">
          <a:hlinkClick xmlns:r="http://schemas.openxmlformats.org/officeDocument/2006/relationships" r:id="rId5"/>
        </xdr:cNvPr>
        <xdr:cNvSpPr/>
      </xdr:nvSpPr>
      <xdr:spPr>
        <a:xfrm>
          <a:off x="307657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6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J04</a:t>
          </a: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13</xdr:col>
      <xdr:colOff>0</xdr:colOff>
      <xdr:row>20</xdr:row>
      <xdr:rowOff>9525</xdr:rowOff>
    </xdr:to>
    <xdr:sp macro="" textlink="">
      <xdr:nvSpPr>
        <xdr:cNvPr id="6" name="Rectangle à coins arrondis 5">
          <a:hlinkClick xmlns:r="http://schemas.openxmlformats.org/officeDocument/2006/relationships" r:id="rId7"/>
        </xdr:cNvPr>
        <xdr:cNvSpPr/>
      </xdr:nvSpPr>
      <xdr:spPr>
        <a:xfrm>
          <a:off x="39814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13</xdr:col>
      <xdr:colOff>180975</xdr:colOff>
      <xdr:row>18</xdr:row>
      <xdr:rowOff>0</xdr:rowOff>
    </xdr:from>
    <xdr:to>
      <xdr:col>15</xdr:col>
      <xdr:colOff>95250</xdr:colOff>
      <xdr:row>20</xdr:row>
      <xdr:rowOff>9525</xdr:rowOff>
    </xdr:to>
    <xdr:sp macro="" textlink="">
      <xdr:nvSpPr>
        <xdr:cNvPr id="7" name="Rectangle à coins arrondis 6">
          <a:hlinkClick xmlns:r="http://schemas.openxmlformats.org/officeDocument/2006/relationships" r:id="rId8"/>
        </xdr:cNvPr>
        <xdr:cNvSpPr/>
      </xdr:nvSpPr>
      <xdr:spPr>
        <a:xfrm>
          <a:off x="48863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20</xdr:row>
      <xdr:rowOff>76200</xdr:rowOff>
    </xdr:from>
    <xdr:to>
      <xdr:col>3</xdr:col>
      <xdr:colOff>0</xdr:colOff>
      <xdr:row>22</xdr:row>
      <xdr:rowOff>85725</xdr:rowOff>
    </xdr:to>
    <xdr:sp macro="" textlink="">
      <xdr:nvSpPr>
        <xdr:cNvPr id="8" name="Rectangle à coins arrondis 7">
          <a:hlinkClick xmlns:r="http://schemas.openxmlformats.org/officeDocument/2006/relationships" r:id="rId9"/>
        </xdr:cNvPr>
        <xdr:cNvSpPr/>
      </xdr:nvSpPr>
      <xdr:spPr>
        <a:xfrm>
          <a:off x="36195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3</xdr:col>
      <xdr:colOff>180975</xdr:colOff>
      <xdr:row>20</xdr:row>
      <xdr:rowOff>76200</xdr:rowOff>
    </xdr:from>
    <xdr:to>
      <xdr:col>5</xdr:col>
      <xdr:colOff>180975</xdr:colOff>
      <xdr:row>22</xdr:row>
      <xdr:rowOff>85725</xdr:rowOff>
    </xdr:to>
    <xdr:sp macro="" textlink="">
      <xdr:nvSpPr>
        <xdr:cNvPr id="9" name="Rectangle à coins arrondis 8">
          <a:hlinkClick xmlns:r="http://schemas.openxmlformats.org/officeDocument/2006/relationships" r:id="rId10"/>
        </xdr:cNvPr>
        <xdr:cNvSpPr/>
      </xdr:nvSpPr>
      <xdr:spPr>
        <a:xfrm>
          <a:off x="126682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6</xdr:col>
      <xdr:colOff>0</xdr:colOff>
      <xdr:row>20</xdr:row>
      <xdr:rowOff>76200</xdr:rowOff>
    </xdr:from>
    <xdr:to>
      <xdr:col>8</xdr:col>
      <xdr:colOff>0</xdr:colOff>
      <xdr:row>22</xdr:row>
      <xdr:rowOff>85725</xdr:rowOff>
    </xdr:to>
    <xdr:sp macro="" textlink="">
      <xdr:nvSpPr>
        <xdr:cNvPr id="10" name="Rectangle à coins arrondis 9">
          <a:hlinkClick xmlns:r="http://schemas.openxmlformats.org/officeDocument/2006/relationships" r:id="rId11"/>
        </xdr:cNvPr>
        <xdr:cNvSpPr/>
      </xdr:nvSpPr>
      <xdr:spPr>
        <a:xfrm>
          <a:off x="217170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8</xdr:col>
      <xdr:colOff>180975</xdr:colOff>
      <xdr:row>20</xdr:row>
      <xdr:rowOff>76200</xdr:rowOff>
    </xdr:from>
    <xdr:to>
      <xdr:col>10</xdr:col>
      <xdr:colOff>180975</xdr:colOff>
      <xdr:row>22</xdr:row>
      <xdr:rowOff>85725</xdr:rowOff>
    </xdr:to>
    <xdr:sp macro="" textlink="">
      <xdr:nvSpPr>
        <xdr:cNvPr id="11" name="Rectangle à coins arrondis 10">
          <a:hlinkClick xmlns:r="http://schemas.openxmlformats.org/officeDocument/2006/relationships" r:id="rId12"/>
        </xdr:cNvPr>
        <xdr:cNvSpPr/>
      </xdr:nvSpPr>
      <xdr:spPr>
        <a:xfrm>
          <a:off x="307657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11</xdr:col>
      <xdr:colOff>9525</xdr:colOff>
      <xdr:row>20</xdr:row>
      <xdr:rowOff>95250</xdr:rowOff>
    </xdr:from>
    <xdr:to>
      <xdr:col>15</xdr:col>
      <xdr:colOff>95250</xdr:colOff>
      <xdr:row>22</xdr:row>
      <xdr:rowOff>85725</xdr:rowOff>
    </xdr:to>
    <xdr:sp macro="" textlink="">
      <xdr:nvSpPr>
        <xdr:cNvPr id="48" name="Rectangle à coins arrondis 47">
          <a:hlinkClick xmlns:r="http://schemas.openxmlformats.org/officeDocument/2006/relationships" r:id="rId13"/>
        </xdr:cNvPr>
        <xdr:cNvSpPr/>
      </xdr:nvSpPr>
      <xdr:spPr>
        <a:xfrm>
          <a:off x="3990975" y="4029075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0</xdr:rowOff>
    </xdr:from>
    <xdr:to>
      <xdr:col>3</xdr:col>
      <xdr:colOff>0</xdr:colOff>
      <xdr:row>20</xdr:row>
      <xdr:rowOff>9525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3619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3</xdr:col>
      <xdr:colOff>180975</xdr:colOff>
      <xdr:row>18</xdr:row>
      <xdr:rowOff>0</xdr:rowOff>
    </xdr:from>
    <xdr:to>
      <xdr:col>5</xdr:col>
      <xdr:colOff>180975</xdr:colOff>
      <xdr:row>20</xdr:row>
      <xdr:rowOff>9525</xdr:rowOff>
    </xdr:to>
    <xdr:sp macro="" textlink="">
      <xdr:nvSpPr>
        <xdr:cNvPr id="3" name="Rectangle à coins arrondis 2">
          <a:hlinkClick xmlns:r="http://schemas.openxmlformats.org/officeDocument/2006/relationships" r:id="rId3"/>
        </xdr:cNvPr>
        <xdr:cNvSpPr/>
      </xdr:nvSpPr>
      <xdr:spPr>
        <a:xfrm>
          <a:off x="12668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4" name="Rectangle à coins arrondis 3">
          <a:hlinkClick xmlns:r="http://schemas.openxmlformats.org/officeDocument/2006/relationships" r:id="rId4"/>
        </xdr:cNvPr>
        <xdr:cNvSpPr/>
      </xdr:nvSpPr>
      <xdr:spPr>
        <a:xfrm>
          <a:off x="217170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8</xdr:col>
      <xdr:colOff>180975</xdr:colOff>
      <xdr:row>18</xdr:row>
      <xdr:rowOff>0</xdr:rowOff>
    </xdr:from>
    <xdr:to>
      <xdr:col>10</xdr:col>
      <xdr:colOff>180975</xdr:colOff>
      <xdr:row>20</xdr:row>
      <xdr:rowOff>9525</xdr:rowOff>
    </xdr:to>
    <xdr:sp macro="" textlink="">
      <xdr:nvSpPr>
        <xdr:cNvPr id="5" name="Rectangle à coins arrondis 4">
          <a:hlinkClick xmlns:r="http://schemas.openxmlformats.org/officeDocument/2006/relationships" r:id="rId5"/>
        </xdr:cNvPr>
        <xdr:cNvSpPr/>
      </xdr:nvSpPr>
      <xdr:spPr>
        <a:xfrm>
          <a:off x="307657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13</xdr:col>
      <xdr:colOff>0</xdr:colOff>
      <xdr:row>20</xdr:row>
      <xdr:rowOff>9525</xdr:rowOff>
    </xdr:to>
    <xdr:sp macro="" textlink="">
      <xdr:nvSpPr>
        <xdr:cNvPr id="6" name="Rectangle à coins arrondis 5">
          <a:hlinkClick xmlns:r="http://schemas.openxmlformats.org/officeDocument/2006/relationships" r:id="rId6"/>
        </xdr:cNvPr>
        <xdr:cNvSpPr/>
      </xdr:nvSpPr>
      <xdr:spPr>
        <a:xfrm>
          <a:off x="39814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7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J05</a:t>
          </a:r>
        </a:p>
      </xdr:txBody>
    </xdr:sp>
    <xdr:clientData/>
  </xdr:twoCellAnchor>
  <xdr:twoCellAnchor>
    <xdr:from>
      <xdr:col>13</xdr:col>
      <xdr:colOff>180975</xdr:colOff>
      <xdr:row>18</xdr:row>
      <xdr:rowOff>0</xdr:rowOff>
    </xdr:from>
    <xdr:to>
      <xdr:col>15</xdr:col>
      <xdr:colOff>95250</xdr:colOff>
      <xdr:row>20</xdr:row>
      <xdr:rowOff>9525</xdr:rowOff>
    </xdr:to>
    <xdr:sp macro="" textlink="">
      <xdr:nvSpPr>
        <xdr:cNvPr id="7" name="Rectangle à coins arrondis 6">
          <a:hlinkClick xmlns:r="http://schemas.openxmlformats.org/officeDocument/2006/relationships" r:id="rId8"/>
        </xdr:cNvPr>
        <xdr:cNvSpPr/>
      </xdr:nvSpPr>
      <xdr:spPr>
        <a:xfrm>
          <a:off x="48863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20</xdr:row>
      <xdr:rowOff>76200</xdr:rowOff>
    </xdr:from>
    <xdr:to>
      <xdr:col>3</xdr:col>
      <xdr:colOff>0</xdr:colOff>
      <xdr:row>22</xdr:row>
      <xdr:rowOff>85725</xdr:rowOff>
    </xdr:to>
    <xdr:sp macro="" textlink="">
      <xdr:nvSpPr>
        <xdr:cNvPr id="8" name="Rectangle à coins arrondis 7">
          <a:hlinkClick xmlns:r="http://schemas.openxmlformats.org/officeDocument/2006/relationships" r:id="rId9"/>
        </xdr:cNvPr>
        <xdr:cNvSpPr/>
      </xdr:nvSpPr>
      <xdr:spPr>
        <a:xfrm>
          <a:off x="36195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3</xdr:col>
      <xdr:colOff>180975</xdr:colOff>
      <xdr:row>20</xdr:row>
      <xdr:rowOff>76200</xdr:rowOff>
    </xdr:from>
    <xdr:to>
      <xdr:col>5</xdr:col>
      <xdr:colOff>180975</xdr:colOff>
      <xdr:row>22</xdr:row>
      <xdr:rowOff>85725</xdr:rowOff>
    </xdr:to>
    <xdr:sp macro="" textlink="">
      <xdr:nvSpPr>
        <xdr:cNvPr id="9" name="Rectangle à coins arrondis 8">
          <a:hlinkClick xmlns:r="http://schemas.openxmlformats.org/officeDocument/2006/relationships" r:id="rId10"/>
        </xdr:cNvPr>
        <xdr:cNvSpPr/>
      </xdr:nvSpPr>
      <xdr:spPr>
        <a:xfrm>
          <a:off x="126682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6</xdr:col>
      <xdr:colOff>0</xdr:colOff>
      <xdr:row>20</xdr:row>
      <xdr:rowOff>76200</xdr:rowOff>
    </xdr:from>
    <xdr:to>
      <xdr:col>8</xdr:col>
      <xdr:colOff>0</xdr:colOff>
      <xdr:row>22</xdr:row>
      <xdr:rowOff>85725</xdr:rowOff>
    </xdr:to>
    <xdr:sp macro="" textlink="">
      <xdr:nvSpPr>
        <xdr:cNvPr id="10" name="Rectangle à coins arrondis 9">
          <a:hlinkClick xmlns:r="http://schemas.openxmlformats.org/officeDocument/2006/relationships" r:id="rId11"/>
        </xdr:cNvPr>
        <xdr:cNvSpPr/>
      </xdr:nvSpPr>
      <xdr:spPr>
        <a:xfrm>
          <a:off x="217170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8</xdr:col>
      <xdr:colOff>180975</xdr:colOff>
      <xdr:row>20</xdr:row>
      <xdr:rowOff>76200</xdr:rowOff>
    </xdr:from>
    <xdr:to>
      <xdr:col>10</xdr:col>
      <xdr:colOff>180975</xdr:colOff>
      <xdr:row>22</xdr:row>
      <xdr:rowOff>85725</xdr:rowOff>
    </xdr:to>
    <xdr:sp macro="" textlink="">
      <xdr:nvSpPr>
        <xdr:cNvPr id="11" name="Rectangle à coins arrondis 10">
          <a:hlinkClick xmlns:r="http://schemas.openxmlformats.org/officeDocument/2006/relationships" r:id="rId12"/>
        </xdr:cNvPr>
        <xdr:cNvSpPr/>
      </xdr:nvSpPr>
      <xdr:spPr>
        <a:xfrm>
          <a:off x="307657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11</xdr:col>
      <xdr:colOff>0</xdr:colOff>
      <xdr:row>20</xdr:row>
      <xdr:rowOff>85725</xdr:rowOff>
    </xdr:from>
    <xdr:to>
      <xdr:col>15</xdr:col>
      <xdr:colOff>85725</xdr:colOff>
      <xdr:row>22</xdr:row>
      <xdr:rowOff>76200</xdr:rowOff>
    </xdr:to>
    <xdr:sp macro="" textlink="">
      <xdr:nvSpPr>
        <xdr:cNvPr id="48" name="Rectangle à coins arrondis 47">
          <a:hlinkClick xmlns:r="http://schemas.openxmlformats.org/officeDocument/2006/relationships" r:id="rId13"/>
        </xdr:cNvPr>
        <xdr:cNvSpPr/>
      </xdr:nvSpPr>
      <xdr:spPr>
        <a:xfrm>
          <a:off x="3981450" y="4019550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0</xdr:rowOff>
    </xdr:from>
    <xdr:to>
      <xdr:col>3</xdr:col>
      <xdr:colOff>0</xdr:colOff>
      <xdr:row>20</xdr:row>
      <xdr:rowOff>9525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3619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3</xdr:col>
      <xdr:colOff>180975</xdr:colOff>
      <xdr:row>18</xdr:row>
      <xdr:rowOff>0</xdr:rowOff>
    </xdr:from>
    <xdr:to>
      <xdr:col>5</xdr:col>
      <xdr:colOff>180975</xdr:colOff>
      <xdr:row>20</xdr:row>
      <xdr:rowOff>9525</xdr:rowOff>
    </xdr:to>
    <xdr:sp macro="" textlink="">
      <xdr:nvSpPr>
        <xdr:cNvPr id="3" name="Rectangle à coins arrondis 2">
          <a:hlinkClick xmlns:r="http://schemas.openxmlformats.org/officeDocument/2006/relationships" r:id="rId3"/>
        </xdr:cNvPr>
        <xdr:cNvSpPr/>
      </xdr:nvSpPr>
      <xdr:spPr>
        <a:xfrm>
          <a:off x="12668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4" name="Rectangle à coins arrondis 3">
          <a:hlinkClick xmlns:r="http://schemas.openxmlformats.org/officeDocument/2006/relationships" r:id="rId4"/>
        </xdr:cNvPr>
        <xdr:cNvSpPr/>
      </xdr:nvSpPr>
      <xdr:spPr>
        <a:xfrm>
          <a:off x="217170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8</xdr:col>
      <xdr:colOff>180975</xdr:colOff>
      <xdr:row>18</xdr:row>
      <xdr:rowOff>0</xdr:rowOff>
    </xdr:from>
    <xdr:to>
      <xdr:col>10</xdr:col>
      <xdr:colOff>180975</xdr:colOff>
      <xdr:row>20</xdr:row>
      <xdr:rowOff>9525</xdr:rowOff>
    </xdr:to>
    <xdr:sp macro="" textlink="">
      <xdr:nvSpPr>
        <xdr:cNvPr id="5" name="Rectangle à coins arrondis 4">
          <a:hlinkClick xmlns:r="http://schemas.openxmlformats.org/officeDocument/2006/relationships" r:id="rId5"/>
        </xdr:cNvPr>
        <xdr:cNvSpPr/>
      </xdr:nvSpPr>
      <xdr:spPr>
        <a:xfrm>
          <a:off x="307657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13</xdr:col>
      <xdr:colOff>0</xdr:colOff>
      <xdr:row>20</xdr:row>
      <xdr:rowOff>9525</xdr:rowOff>
    </xdr:to>
    <xdr:sp macro="" textlink="">
      <xdr:nvSpPr>
        <xdr:cNvPr id="6" name="Rectangle à coins arrondis 5">
          <a:hlinkClick xmlns:r="http://schemas.openxmlformats.org/officeDocument/2006/relationships" r:id="rId6"/>
        </xdr:cNvPr>
        <xdr:cNvSpPr/>
      </xdr:nvSpPr>
      <xdr:spPr>
        <a:xfrm>
          <a:off x="39814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13</xdr:col>
      <xdr:colOff>180975</xdr:colOff>
      <xdr:row>18</xdr:row>
      <xdr:rowOff>0</xdr:rowOff>
    </xdr:from>
    <xdr:to>
      <xdr:col>15</xdr:col>
      <xdr:colOff>95250</xdr:colOff>
      <xdr:row>20</xdr:row>
      <xdr:rowOff>9525</xdr:rowOff>
    </xdr:to>
    <xdr:sp macro="" textlink="">
      <xdr:nvSpPr>
        <xdr:cNvPr id="7" name="Rectangle à coins arrondis 6">
          <a:hlinkClick xmlns:r="http://schemas.openxmlformats.org/officeDocument/2006/relationships" r:id="rId7"/>
        </xdr:cNvPr>
        <xdr:cNvSpPr/>
      </xdr:nvSpPr>
      <xdr:spPr>
        <a:xfrm>
          <a:off x="48863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8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20</xdr:row>
      <xdr:rowOff>76200</xdr:rowOff>
    </xdr:from>
    <xdr:to>
      <xdr:col>3</xdr:col>
      <xdr:colOff>0</xdr:colOff>
      <xdr:row>22</xdr:row>
      <xdr:rowOff>85725</xdr:rowOff>
    </xdr:to>
    <xdr:sp macro="" textlink="">
      <xdr:nvSpPr>
        <xdr:cNvPr id="8" name="Rectangle à coins arrondis 7">
          <a:hlinkClick xmlns:r="http://schemas.openxmlformats.org/officeDocument/2006/relationships" r:id="rId9"/>
        </xdr:cNvPr>
        <xdr:cNvSpPr/>
      </xdr:nvSpPr>
      <xdr:spPr>
        <a:xfrm>
          <a:off x="36195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3</xdr:col>
      <xdr:colOff>180975</xdr:colOff>
      <xdr:row>20</xdr:row>
      <xdr:rowOff>76200</xdr:rowOff>
    </xdr:from>
    <xdr:to>
      <xdr:col>5</xdr:col>
      <xdr:colOff>180975</xdr:colOff>
      <xdr:row>22</xdr:row>
      <xdr:rowOff>85725</xdr:rowOff>
    </xdr:to>
    <xdr:sp macro="" textlink="">
      <xdr:nvSpPr>
        <xdr:cNvPr id="9" name="Rectangle à coins arrondis 8">
          <a:hlinkClick xmlns:r="http://schemas.openxmlformats.org/officeDocument/2006/relationships" r:id="rId10"/>
        </xdr:cNvPr>
        <xdr:cNvSpPr/>
      </xdr:nvSpPr>
      <xdr:spPr>
        <a:xfrm>
          <a:off x="126682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6</xdr:col>
      <xdr:colOff>0</xdr:colOff>
      <xdr:row>20</xdr:row>
      <xdr:rowOff>76200</xdr:rowOff>
    </xdr:from>
    <xdr:to>
      <xdr:col>8</xdr:col>
      <xdr:colOff>0</xdr:colOff>
      <xdr:row>22</xdr:row>
      <xdr:rowOff>85725</xdr:rowOff>
    </xdr:to>
    <xdr:sp macro="" textlink="">
      <xdr:nvSpPr>
        <xdr:cNvPr id="10" name="Rectangle à coins arrondis 9">
          <a:hlinkClick xmlns:r="http://schemas.openxmlformats.org/officeDocument/2006/relationships" r:id="rId11"/>
        </xdr:cNvPr>
        <xdr:cNvSpPr/>
      </xdr:nvSpPr>
      <xdr:spPr>
        <a:xfrm>
          <a:off x="217170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8</xdr:col>
      <xdr:colOff>180975</xdr:colOff>
      <xdr:row>20</xdr:row>
      <xdr:rowOff>76200</xdr:rowOff>
    </xdr:from>
    <xdr:to>
      <xdr:col>10</xdr:col>
      <xdr:colOff>180975</xdr:colOff>
      <xdr:row>22</xdr:row>
      <xdr:rowOff>85725</xdr:rowOff>
    </xdr:to>
    <xdr:sp macro="" textlink="">
      <xdr:nvSpPr>
        <xdr:cNvPr id="11" name="Rectangle à coins arrondis 10">
          <a:hlinkClick xmlns:r="http://schemas.openxmlformats.org/officeDocument/2006/relationships" r:id="rId12"/>
        </xdr:cNvPr>
        <xdr:cNvSpPr/>
      </xdr:nvSpPr>
      <xdr:spPr>
        <a:xfrm>
          <a:off x="307657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11</xdr:col>
      <xdr:colOff>9525</xdr:colOff>
      <xdr:row>20</xdr:row>
      <xdr:rowOff>95250</xdr:rowOff>
    </xdr:from>
    <xdr:to>
      <xdr:col>15</xdr:col>
      <xdr:colOff>95250</xdr:colOff>
      <xdr:row>22</xdr:row>
      <xdr:rowOff>85725</xdr:rowOff>
    </xdr:to>
    <xdr:sp macro="" textlink="">
      <xdr:nvSpPr>
        <xdr:cNvPr id="48" name="Rectangle à coins arrondis 47">
          <a:hlinkClick xmlns:r="http://schemas.openxmlformats.org/officeDocument/2006/relationships" r:id="rId13"/>
        </xdr:cNvPr>
        <xdr:cNvSpPr/>
      </xdr:nvSpPr>
      <xdr:spPr>
        <a:xfrm>
          <a:off x="3990975" y="4029075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0</xdr:rowOff>
    </xdr:from>
    <xdr:to>
      <xdr:col>3</xdr:col>
      <xdr:colOff>0</xdr:colOff>
      <xdr:row>20</xdr:row>
      <xdr:rowOff>9525</xdr:rowOff>
    </xdr:to>
    <xdr:sp macro="" textlink="">
      <xdr:nvSpPr>
        <xdr:cNvPr id="49" name="Rectangle à coins arrondis 48">
          <a:hlinkClick xmlns:r="http://schemas.openxmlformats.org/officeDocument/2006/relationships" r:id="rId1"/>
        </xdr:cNvPr>
        <xdr:cNvSpPr/>
      </xdr:nvSpPr>
      <xdr:spPr>
        <a:xfrm>
          <a:off x="3619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3</xdr:col>
      <xdr:colOff>180975</xdr:colOff>
      <xdr:row>18</xdr:row>
      <xdr:rowOff>0</xdr:rowOff>
    </xdr:from>
    <xdr:to>
      <xdr:col>5</xdr:col>
      <xdr:colOff>180975</xdr:colOff>
      <xdr:row>20</xdr:row>
      <xdr:rowOff>9525</xdr:rowOff>
    </xdr:to>
    <xdr:sp macro="" textlink="">
      <xdr:nvSpPr>
        <xdr:cNvPr id="50" name="Rectangle à coins arrondis 49">
          <a:hlinkClick xmlns:r="http://schemas.openxmlformats.org/officeDocument/2006/relationships" r:id="rId3"/>
        </xdr:cNvPr>
        <xdr:cNvSpPr/>
      </xdr:nvSpPr>
      <xdr:spPr>
        <a:xfrm>
          <a:off x="12668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51" name="Rectangle à coins arrondis 50">
          <a:hlinkClick xmlns:r="http://schemas.openxmlformats.org/officeDocument/2006/relationships" r:id="rId4"/>
        </xdr:cNvPr>
        <xdr:cNvSpPr/>
      </xdr:nvSpPr>
      <xdr:spPr>
        <a:xfrm>
          <a:off x="217170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8</xdr:col>
      <xdr:colOff>180975</xdr:colOff>
      <xdr:row>18</xdr:row>
      <xdr:rowOff>0</xdr:rowOff>
    </xdr:from>
    <xdr:to>
      <xdr:col>10</xdr:col>
      <xdr:colOff>180975</xdr:colOff>
      <xdr:row>20</xdr:row>
      <xdr:rowOff>9525</xdr:rowOff>
    </xdr:to>
    <xdr:sp macro="" textlink="">
      <xdr:nvSpPr>
        <xdr:cNvPr id="52" name="Rectangle à coins arrondis 51">
          <a:hlinkClick xmlns:r="http://schemas.openxmlformats.org/officeDocument/2006/relationships" r:id="rId5"/>
        </xdr:cNvPr>
        <xdr:cNvSpPr/>
      </xdr:nvSpPr>
      <xdr:spPr>
        <a:xfrm>
          <a:off x="307657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13</xdr:col>
      <xdr:colOff>0</xdr:colOff>
      <xdr:row>20</xdr:row>
      <xdr:rowOff>9525</xdr:rowOff>
    </xdr:to>
    <xdr:sp macro="" textlink="">
      <xdr:nvSpPr>
        <xdr:cNvPr id="53" name="Rectangle à coins arrondis 52">
          <a:hlinkClick xmlns:r="http://schemas.openxmlformats.org/officeDocument/2006/relationships" r:id="rId6"/>
        </xdr:cNvPr>
        <xdr:cNvSpPr/>
      </xdr:nvSpPr>
      <xdr:spPr>
        <a:xfrm>
          <a:off x="39814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13</xdr:col>
      <xdr:colOff>180975</xdr:colOff>
      <xdr:row>18</xdr:row>
      <xdr:rowOff>0</xdr:rowOff>
    </xdr:from>
    <xdr:to>
      <xdr:col>15</xdr:col>
      <xdr:colOff>95250</xdr:colOff>
      <xdr:row>20</xdr:row>
      <xdr:rowOff>9525</xdr:rowOff>
    </xdr:to>
    <xdr:sp macro="" textlink="">
      <xdr:nvSpPr>
        <xdr:cNvPr id="54" name="Rectangle à coins arrondis 53">
          <a:hlinkClick xmlns:r="http://schemas.openxmlformats.org/officeDocument/2006/relationships" r:id="rId7"/>
        </xdr:cNvPr>
        <xdr:cNvSpPr/>
      </xdr:nvSpPr>
      <xdr:spPr>
        <a:xfrm>
          <a:off x="48863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20</xdr:row>
      <xdr:rowOff>76200</xdr:rowOff>
    </xdr:from>
    <xdr:to>
      <xdr:col>3</xdr:col>
      <xdr:colOff>0</xdr:colOff>
      <xdr:row>22</xdr:row>
      <xdr:rowOff>85725</xdr:rowOff>
    </xdr:to>
    <xdr:sp macro="" textlink="">
      <xdr:nvSpPr>
        <xdr:cNvPr id="55" name="Rectangle à coins arrondis 54">
          <a:hlinkClick xmlns:r="http://schemas.openxmlformats.org/officeDocument/2006/relationships" r:id="rId8"/>
        </xdr:cNvPr>
        <xdr:cNvSpPr/>
      </xdr:nvSpPr>
      <xdr:spPr>
        <a:xfrm>
          <a:off x="36195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9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J07</a:t>
          </a:r>
        </a:p>
      </xdr:txBody>
    </xdr:sp>
    <xdr:clientData/>
  </xdr:twoCellAnchor>
  <xdr:twoCellAnchor>
    <xdr:from>
      <xdr:col>3</xdr:col>
      <xdr:colOff>180975</xdr:colOff>
      <xdr:row>20</xdr:row>
      <xdr:rowOff>76200</xdr:rowOff>
    </xdr:from>
    <xdr:to>
      <xdr:col>5</xdr:col>
      <xdr:colOff>180975</xdr:colOff>
      <xdr:row>22</xdr:row>
      <xdr:rowOff>85725</xdr:rowOff>
    </xdr:to>
    <xdr:sp macro="" textlink="">
      <xdr:nvSpPr>
        <xdr:cNvPr id="56" name="Rectangle à coins arrondis 55">
          <a:hlinkClick xmlns:r="http://schemas.openxmlformats.org/officeDocument/2006/relationships" r:id="rId10"/>
        </xdr:cNvPr>
        <xdr:cNvSpPr/>
      </xdr:nvSpPr>
      <xdr:spPr>
        <a:xfrm>
          <a:off x="126682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6</xdr:col>
      <xdr:colOff>0</xdr:colOff>
      <xdr:row>20</xdr:row>
      <xdr:rowOff>76200</xdr:rowOff>
    </xdr:from>
    <xdr:to>
      <xdr:col>8</xdr:col>
      <xdr:colOff>0</xdr:colOff>
      <xdr:row>22</xdr:row>
      <xdr:rowOff>85725</xdr:rowOff>
    </xdr:to>
    <xdr:sp macro="" textlink="">
      <xdr:nvSpPr>
        <xdr:cNvPr id="57" name="Rectangle à coins arrondis 56">
          <a:hlinkClick xmlns:r="http://schemas.openxmlformats.org/officeDocument/2006/relationships" r:id="rId11"/>
        </xdr:cNvPr>
        <xdr:cNvSpPr/>
      </xdr:nvSpPr>
      <xdr:spPr>
        <a:xfrm>
          <a:off x="217170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8</xdr:col>
      <xdr:colOff>180975</xdr:colOff>
      <xdr:row>20</xdr:row>
      <xdr:rowOff>76200</xdr:rowOff>
    </xdr:from>
    <xdr:to>
      <xdr:col>10</xdr:col>
      <xdr:colOff>180975</xdr:colOff>
      <xdr:row>22</xdr:row>
      <xdr:rowOff>85725</xdr:rowOff>
    </xdr:to>
    <xdr:sp macro="" textlink="">
      <xdr:nvSpPr>
        <xdr:cNvPr id="58" name="Rectangle à coins arrondis 57">
          <a:hlinkClick xmlns:r="http://schemas.openxmlformats.org/officeDocument/2006/relationships" r:id="rId12"/>
        </xdr:cNvPr>
        <xdr:cNvSpPr/>
      </xdr:nvSpPr>
      <xdr:spPr>
        <a:xfrm>
          <a:off x="307657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11</xdr:col>
      <xdr:colOff>0</xdr:colOff>
      <xdr:row>20</xdr:row>
      <xdr:rowOff>85725</xdr:rowOff>
    </xdr:from>
    <xdr:to>
      <xdr:col>15</xdr:col>
      <xdr:colOff>85725</xdr:colOff>
      <xdr:row>22</xdr:row>
      <xdr:rowOff>76200</xdr:rowOff>
    </xdr:to>
    <xdr:sp macro="" textlink="">
      <xdr:nvSpPr>
        <xdr:cNvPr id="95" name="Rectangle à coins arrondis 94">
          <a:hlinkClick xmlns:r="http://schemas.openxmlformats.org/officeDocument/2006/relationships" r:id="rId13"/>
        </xdr:cNvPr>
        <xdr:cNvSpPr/>
      </xdr:nvSpPr>
      <xdr:spPr>
        <a:xfrm>
          <a:off x="3981450" y="4019550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0</xdr:rowOff>
    </xdr:from>
    <xdr:to>
      <xdr:col>3</xdr:col>
      <xdr:colOff>0</xdr:colOff>
      <xdr:row>20</xdr:row>
      <xdr:rowOff>9525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3619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3</xdr:col>
      <xdr:colOff>180975</xdr:colOff>
      <xdr:row>18</xdr:row>
      <xdr:rowOff>0</xdr:rowOff>
    </xdr:from>
    <xdr:to>
      <xdr:col>5</xdr:col>
      <xdr:colOff>180975</xdr:colOff>
      <xdr:row>20</xdr:row>
      <xdr:rowOff>9525</xdr:rowOff>
    </xdr:to>
    <xdr:sp macro="" textlink="">
      <xdr:nvSpPr>
        <xdr:cNvPr id="3" name="Rectangle à coins arrondis 2">
          <a:hlinkClick xmlns:r="http://schemas.openxmlformats.org/officeDocument/2006/relationships" r:id="rId3"/>
        </xdr:cNvPr>
        <xdr:cNvSpPr/>
      </xdr:nvSpPr>
      <xdr:spPr>
        <a:xfrm>
          <a:off x="12668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4" name="Rectangle à coins arrondis 3">
          <a:hlinkClick xmlns:r="http://schemas.openxmlformats.org/officeDocument/2006/relationships" r:id="rId4"/>
        </xdr:cNvPr>
        <xdr:cNvSpPr/>
      </xdr:nvSpPr>
      <xdr:spPr>
        <a:xfrm>
          <a:off x="217170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8</xdr:col>
      <xdr:colOff>180975</xdr:colOff>
      <xdr:row>18</xdr:row>
      <xdr:rowOff>0</xdr:rowOff>
    </xdr:from>
    <xdr:to>
      <xdr:col>10</xdr:col>
      <xdr:colOff>180975</xdr:colOff>
      <xdr:row>20</xdr:row>
      <xdr:rowOff>9525</xdr:rowOff>
    </xdr:to>
    <xdr:sp macro="" textlink="">
      <xdr:nvSpPr>
        <xdr:cNvPr id="5" name="Rectangle à coins arrondis 4">
          <a:hlinkClick xmlns:r="http://schemas.openxmlformats.org/officeDocument/2006/relationships" r:id="rId5"/>
        </xdr:cNvPr>
        <xdr:cNvSpPr/>
      </xdr:nvSpPr>
      <xdr:spPr>
        <a:xfrm>
          <a:off x="307657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13</xdr:col>
      <xdr:colOff>0</xdr:colOff>
      <xdr:row>20</xdr:row>
      <xdr:rowOff>9525</xdr:rowOff>
    </xdr:to>
    <xdr:sp macro="" textlink="">
      <xdr:nvSpPr>
        <xdr:cNvPr id="6" name="Rectangle à coins arrondis 5">
          <a:hlinkClick xmlns:r="http://schemas.openxmlformats.org/officeDocument/2006/relationships" r:id="rId6"/>
        </xdr:cNvPr>
        <xdr:cNvSpPr/>
      </xdr:nvSpPr>
      <xdr:spPr>
        <a:xfrm>
          <a:off x="39814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13</xdr:col>
      <xdr:colOff>180975</xdr:colOff>
      <xdr:row>18</xdr:row>
      <xdr:rowOff>0</xdr:rowOff>
    </xdr:from>
    <xdr:to>
      <xdr:col>15</xdr:col>
      <xdr:colOff>95250</xdr:colOff>
      <xdr:row>20</xdr:row>
      <xdr:rowOff>9525</xdr:rowOff>
    </xdr:to>
    <xdr:sp macro="" textlink="">
      <xdr:nvSpPr>
        <xdr:cNvPr id="7" name="Rectangle à coins arrondis 6">
          <a:hlinkClick xmlns:r="http://schemas.openxmlformats.org/officeDocument/2006/relationships" r:id="rId7"/>
        </xdr:cNvPr>
        <xdr:cNvSpPr/>
      </xdr:nvSpPr>
      <xdr:spPr>
        <a:xfrm>
          <a:off x="48863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20</xdr:row>
      <xdr:rowOff>76200</xdr:rowOff>
    </xdr:from>
    <xdr:to>
      <xdr:col>3</xdr:col>
      <xdr:colOff>0</xdr:colOff>
      <xdr:row>22</xdr:row>
      <xdr:rowOff>85725</xdr:rowOff>
    </xdr:to>
    <xdr:sp macro="" textlink="">
      <xdr:nvSpPr>
        <xdr:cNvPr id="8" name="Rectangle à coins arrondis 7">
          <a:hlinkClick xmlns:r="http://schemas.openxmlformats.org/officeDocument/2006/relationships" r:id="rId8"/>
        </xdr:cNvPr>
        <xdr:cNvSpPr/>
      </xdr:nvSpPr>
      <xdr:spPr>
        <a:xfrm>
          <a:off x="36195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3</xdr:col>
      <xdr:colOff>180975</xdr:colOff>
      <xdr:row>20</xdr:row>
      <xdr:rowOff>76200</xdr:rowOff>
    </xdr:from>
    <xdr:to>
      <xdr:col>5</xdr:col>
      <xdr:colOff>180975</xdr:colOff>
      <xdr:row>22</xdr:row>
      <xdr:rowOff>85725</xdr:rowOff>
    </xdr:to>
    <xdr:sp macro="" textlink="">
      <xdr:nvSpPr>
        <xdr:cNvPr id="9" name="Rectangle à coins arrondis 8">
          <a:hlinkClick xmlns:r="http://schemas.openxmlformats.org/officeDocument/2006/relationships" r:id="rId9"/>
        </xdr:cNvPr>
        <xdr:cNvSpPr/>
      </xdr:nvSpPr>
      <xdr:spPr>
        <a:xfrm>
          <a:off x="126682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10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J08</a:t>
          </a:r>
        </a:p>
      </xdr:txBody>
    </xdr:sp>
    <xdr:clientData/>
  </xdr:twoCellAnchor>
  <xdr:twoCellAnchor>
    <xdr:from>
      <xdr:col>6</xdr:col>
      <xdr:colOff>0</xdr:colOff>
      <xdr:row>20</xdr:row>
      <xdr:rowOff>76200</xdr:rowOff>
    </xdr:from>
    <xdr:to>
      <xdr:col>8</xdr:col>
      <xdr:colOff>0</xdr:colOff>
      <xdr:row>22</xdr:row>
      <xdr:rowOff>85725</xdr:rowOff>
    </xdr:to>
    <xdr:sp macro="" textlink="">
      <xdr:nvSpPr>
        <xdr:cNvPr id="10" name="Rectangle à coins arrondis 9">
          <a:hlinkClick xmlns:r="http://schemas.openxmlformats.org/officeDocument/2006/relationships" r:id="rId11"/>
        </xdr:cNvPr>
        <xdr:cNvSpPr/>
      </xdr:nvSpPr>
      <xdr:spPr>
        <a:xfrm>
          <a:off x="217170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8</xdr:col>
      <xdr:colOff>180975</xdr:colOff>
      <xdr:row>20</xdr:row>
      <xdr:rowOff>76200</xdr:rowOff>
    </xdr:from>
    <xdr:to>
      <xdr:col>10</xdr:col>
      <xdr:colOff>180975</xdr:colOff>
      <xdr:row>22</xdr:row>
      <xdr:rowOff>85725</xdr:rowOff>
    </xdr:to>
    <xdr:sp macro="" textlink="">
      <xdr:nvSpPr>
        <xdr:cNvPr id="11" name="Rectangle à coins arrondis 10">
          <a:hlinkClick xmlns:r="http://schemas.openxmlformats.org/officeDocument/2006/relationships" r:id="rId12"/>
        </xdr:cNvPr>
        <xdr:cNvSpPr/>
      </xdr:nvSpPr>
      <xdr:spPr>
        <a:xfrm>
          <a:off x="307657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11</xdr:col>
      <xdr:colOff>9525</xdr:colOff>
      <xdr:row>20</xdr:row>
      <xdr:rowOff>85725</xdr:rowOff>
    </xdr:from>
    <xdr:to>
      <xdr:col>15</xdr:col>
      <xdr:colOff>95250</xdr:colOff>
      <xdr:row>22</xdr:row>
      <xdr:rowOff>76200</xdr:rowOff>
    </xdr:to>
    <xdr:sp macro="" textlink="">
      <xdr:nvSpPr>
        <xdr:cNvPr id="48" name="Rectangle à coins arrondis 47">
          <a:hlinkClick xmlns:r="http://schemas.openxmlformats.org/officeDocument/2006/relationships" r:id="rId13"/>
        </xdr:cNvPr>
        <xdr:cNvSpPr/>
      </xdr:nvSpPr>
      <xdr:spPr>
        <a:xfrm>
          <a:off x="3990975" y="4019550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0</xdr:rowOff>
    </xdr:from>
    <xdr:to>
      <xdr:col>3</xdr:col>
      <xdr:colOff>0</xdr:colOff>
      <xdr:row>20</xdr:row>
      <xdr:rowOff>9525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3619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3</xdr:col>
      <xdr:colOff>180975</xdr:colOff>
      <xdr:row>18</xdr:row>
      <xdr:rowOff>0</xdr:rowOff>
    </xdr:from>
    <xdr:to>
      <xdr:col>5</xdr:col>
      <xdr:colOff>180975</xdr:colOff>
      <xdr:row>20</xdr:row>
      <xdr:rowOff>9525</xdr:rowOff>
    </xdr:to>
    <xdr:sp macro="" textlink="">
      <xdr:nvSpPr>
        <xdr:cNvPr id="3" name="Rectangle à coins arrondis 2">
          <a:hlinkClick xmlns:r="http://schemas.openxmlformats.org/officeDocument/2006/relationships" r:id="rId3"/>
        </xdr:cNvPr>
        <xdr:cNvSpPr/>
      </xdr:nvSpPr>
      <xdr:spPr>
        <a:xfrm>
          <a:off x="12668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4" name="Rectangle à coins arrondis 3">
          <a:hlinkClick xmlns:r="http://schemas.openxmlformats.org/officeDocument/2006/relationships" r:id="rId4"/>
        </xdr:cNvPr>
        <xdr:cNvSpPr/>
      </xdr:nvSpPr>
      <xdr:spPr>
        <a:xfrm>
          <a:off x="217170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8</xdr:col>
      <xdr:colOff>180975</xdr:colOff>
      <xdr:row>18</xdr:row>
      <xdr:rowOff>0</xdr:rowOff>
    </xdr:from>
    <xdr:to>
      <xdr:col>10</xdr:col>
      <xdr:colOff>180975</xdr:colOff>
      <xdr:row>20</xdr:row>
      <xdr:rowOff>9525</xdr:rowOff>
    </xdr:to>
    <xdr:sp macro="" textlink="">
      <xdr:nvSpPr>
        <xdr:cNvPr id="5" name="Rectangle à coins arrondis 4">
          <a:hlinkClick xmlns:r="http://schemas.openxmlformats.org/officeDocument/2006/relationships" r:id="rId5"/>
        </xdr:cNvPr>
        <xdr:cNvSpPr/>
      </xdr:nvSpPr>
      <xdr:spPr>
        <a:xfrm>
          <a:off x="307657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13</xdr:col>
      <xdr:colOff>0</xdr:colOff>
      <xdr:row>20</xdr:row>
      <xdr:rowOff>9525</xdr:rowOff>
    </xdr:to>
    <xdr:sp macro="" textlink="">
      <xdr:nvSpPr>
        <xdr:cNvPr id="6" name="Rectangle à coins arrondis 5">
          <a:hlinkClick xmlns:r="http://schemas.openxmlformats.org/officeDocument/2006/relationships" r:id="rId6"/>
        </xdr:cNvPr>
        <xdr:cNvSpPr/>
      </xdr:nvSpPr>
      <xdr:spPr>
        <a:xfrm>
          <a:off x="39814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13</xdr:col>
      <xdr:colOff>180975</xdr:colOff>
      <xdr:row>18</xdr:row>
      <xdr:rowOff>0</xdr:rowOff>
    </xdr:from>
    <xdr:to>
      <xdr:col>15</xdr:col>
      <xdr:colOff>95250</xdr:colOff>
      <xdr:row>20</xdr:row>
      <xdr:rowOff>9525</xdr:rowOff>
    </xdr:to>
    <xdr:sp macro="" textlink="">
      <xdr:nvSpPr>
        <xdr:cNvPr id="7" name="Rectangle à coins arrondis 6">
          <a:hlinkClick xmlns:r="http://schemas.openxmlformats.org/officeDocument/2006/relationships" r:id="rId7"/>
        </xdr:cNvPr>
        <xdr:cNvSpPr/>
      </xdr:nvSpPr>
      <xdr:spPr>
        <a:xfrm>
          <a:off x="48863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20</xdr:row>
      <xdr:rowOff>76200</xdr:rowOff>
    </xdr:from>
    <xdr:to>
      <xdr:col>3</xdr:col>
      <xdr:colOff>0</xdr:colOff>
      <xdr:row>22</xdr:row>
      <xdr:rowOff>85725</xdr:rowOff>
    </xdr:to>
    <xdr:sp macro="" textlink="">
      <xdr:nvSpPr>
        <xdr:cNvPr id="8" name="Rectangle à coins arrondis 7">
          <a:hlinkClick xmlns:r="http://schemas.openxmlformats.org/officeDocument/2006/relationships" r:id="rId8"/>
        </xdr:cNvPr>
        <xdr:cNvSpPr/>
      </xdr:nvSpPr>
      <xdr:spPr>
        <a:xfrm>
          <a:off x="36195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3</xdr:col>
      <xdr:colOff>180975</xdr:colOff>
      <xdr:row>20</xdr:row>
      <xdr:rowOff>76200</xdr:rowOff>
    </xdr:from>
    <xdr:to>
      <xdr:col>5</xdr:col>
      <xdr:colOff>180975</xdr:colOff>
      <xdr:row>22</xdr:row>
      <xdr:rowOff>85725</xdr:rowOff>
    </xdr:to>
    <xdr:sp macro="" textlink="">
      <xdr:nvSpPr>
        <xdr:cNvPr id="9" name="Rectangle à coins arrondis 8">
          <a:hlinkClick xmlns:r="http://schemas.openxmlformats.org/officeDocument/2006/relationships" r:id="rId9"/>
        </xdr:cNvPr>
        <xdr:cNvSpPr/>
      </xdr:nvSpPr>
      <xdr:spPr>
        <a:xfrm>
          <a:off x="126682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6</xdr:col>
      <xdr:colOff>0</xdr:colOff>
      <xdr:row>20</xdr:row>
      <xdr:rowOff>76200</xdr:rowOff>
    </xdr:from>
    <xdr:to>
      <xdr:col>8</xdr:col>
      <xdr:colOff>0</xdr:colOff>
      <xdr:row>22</xdr:row>
      <xdr:rowOff>85725</xdr:rowOff>
    </xdr:to>
    <xdr:sp macro="" textlink="">
      <xdr:nvSpPr>
        <xdr:cNvPr id="10" name="Rectangle à coins arrondis 9">
          <a:hlinkClick xmlns:r="http://schemas.openxmlformats.org/officeDocument/2006/relationships" r:id="rId10"/>
        </xdr:cNvPr>
        <xdr:cNvSpPr/>
      </xdr:nvSpPr>
      <xdr:spPr>
        <a:xfrm>
          <a:off x="217170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11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J09</a:t>
          </a:r>
        </a:p>
      </xdr:txBody>
    </xdr:sp>
    <xdr:clientData/>
  </xdr:twoCellAnchor>
  <xdr:twoCellAnchor>
    <xdr:from>
      <xdr:col>8</xdr:col>
      <xdr:colOff>180975</xdr:colOff>
      <xdr:row>20</xdr:row>
      <xdr:rowOff>76200</xdr:rowOff>
    </xdr:from>
    <xdr:to>
      <xdr:col>10</xdr:col>
      <xdr:colOff>180975</xdr:colOff>
      <xdr:row>22</xdr:row>
      <xdr:rowOff>85725</xdr:rowOff>
    </xdr:to>
    <xdr:sp macro="" textlink="">
      <xdr:nvSpPr>
        <xdr:cNvPr id="11" name="Rectangle à coins arrondis 10">
          <a:hlinkClick xmlns:r="http://schemas.openxmlformats.org/officeDocument/2006/relationships" r:id="rId12"/>
        </xdr:cNvPr>
        <xdr:cNvSpPr/>
      </xdr:nvSpPr>
      <xdr:spPr>
        <a:xfrm>
          <a:off x="307657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11</xdr:col>
      <xdr:colOff>0</xdr:colOff>
      <xdr:row>20</xdr:row>
      <xdr:rowOff>85725</xdr:rowOff>
    </xdr:from>
    <xdr:to>
      <xdr:col>15</xdr:col>
      <xdr:colOff>85725</xdr:colOff>
      <xdr:row>22</xdr:row>
      <xdr:rowOff>76200</xdr:rowOff>
    </xdr:to>
    <xdr:sp macro="" textlink="">
      <xdr:nvSpPr>
        <xdr:cNvPr id="48" name="Rectangle à coins arrondis 47">
          <a:hlinkClick xmlns:r="http://schemas.openxmlformats.org/officeDocument/2006/relationships" r:id="rId13"/>
        </xdr:cNvPr>
        <xdr:cNvSpPr/>
      </xdr:nvSpPr>
      <xdr:spPr>
        <a:xfrm>
          <a:off x="3981450" y="4019550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0</xdr:rowOff>
    </xdr:from>
    <xdr:to>
      <xdr:col>3</xdr:col>
      <xdr:colOff>0</xdr:colOff>
      <xdr:row>20</xdr:row>
      <xdr:rowOff>9525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3619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3</xdr:col>
      <xdr:colOff>180975</xdr:colOff>
      <xdr:row>18</xdr:row>
      <xdr:rowOff>0</xdr:rowOff>
    </xdr:from>
    <xdr:to>
      <xdr:col>5</xdr:col>
      <xdr:colOff>180975</xdr:colOff>
      <xdr:row>20</xdr:row>
      <xdr:rowOff>9525</xdr:rowOff>
    </xdr:to>
    <xdr:sp macro="" textlink="">
      <xdr:nvSpPr>
        <xdr:cNvPr id="3" name="Rectangle à coins arrondis 2">
          <a:hlinkClick xmlns:r="http://schemas.openxmlformats.org/officeDocument/2006/relationships" r:id="rId3"/>
        </xdr:cNvPr>
        <xdr:cNvSpPr/>
      </xdr:nvSpPr>
      <xdr:spPr>
        <a:xfrm>
          <a:off x="12668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4" name="Rectangle à coins arrondis 3">
          <a:hlinkClick xmlns:r="http://schemas.openxmlformats.org/officeDocument/2006/relationships" r:id="rId4"/>
        </xdr:cNvPr>
        <xdr:cNvSpPr/>
      </xdr:nvSpPr>
      <xdr:spPr>
        <a:xfrm>
          <a:off x="217170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8</xdr:col>
      <xdr:colOff>180975</xdr:colOff>
      <xdr:row>18</xdr:row>
      <xdr:rowOff>0</xdr:rowOff>
    </xdr:from>
    <xdr:to>
      <xdr:col>10</xdr:col>
      <xdr:colOff>180975</xdr:colOff>
      <xdr:row>20</xdr:row>
      <xdr:rowOff>9525</xdr:rowOff>
    </xdr:to>
    <xdr:sp macro="" textlink="">
      <xdr:nvSpPr>
        <xdr:cNvPr id="5" name="Rectangle à coins arrondis 4">
          <a:hlinkClick xmlns:r="http://schemas.openxmlformats.org/officeDocument/2006/relationships" r:id="rId5"/>
        </xdr:cNvPr>
        <xdr:cNvSpPr/>
      </xdr:nvSpPr>
      <xdr:spPr>
        <a:xfrm>
          <a:off x="307657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13</xdr:col>
      <xdr:colOff>0</xdr:colOff>
      <xdr:row>20</xdr:row>
      <xdr:rowOff>9525</xdr:rowOff>
    </xdr:to>
    <xdr:sp macro="" textlink="">
      <xdr:nvSpPr>
        <xdr:cNvPr id="6" name="Rectangle à coins arrondis 5">
          <a:hlinkClick xmlns:r="http://schemas.openxmlformats.org/officeDocument/2006/relationships" r:id="rId6"/>
        </xdr:cNvPr>
        <xdr:cNvSpPr/>
      </xdr:nvSpPr>
      <xdr:spPr>
        <a:xfrm>
          <a:off x="39814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13</xdr:col>
      <xdr:colOff>180975</xdr:colOff>
      <xdr:row>18</xdr:row>
      <xdr:rowOff>0</xdr:rowOff>
    </xdr:from>
    <xdr:to>
      <xdr:col>15</xdr:col>
      <xdr:colOff>95250</xdr:colOff>
      <xdr:row>20</xdr:row>
      <xdr:rowOff>9525</xdr:rowOff>
    </xdr:to>
    <xdr:sp macro="" textlink="">
      <xdr:nvSpPr>
        <xdr:cNvPr id="7" name="Rectangle à coins arrondis 6">
          <a:hlinkClick xmlns:r="http://schemas.openxmlformats.org/officeDocument/2006/relationships" r:id="rId7"/>
        </xdr:cNvPr>
        <xdr:cNvSpPr/>
      </xdr:nvSpPr>
      <xdr:spPr>
        <a:xfrm>
          <a:off x="48863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20</xdr:row>
      <xdr:rowOff>76200</xdr:rowOff>
    </xdr:from>
    <xdr:to>
      <xdr:col>3</xdr:col>
      <xdr:colOff>0</xdr:colOff>
      <xdr:row>22</xdr:row>
      <xdr:rowOff>85725</xdr:rowOff>
    </xdr:to>
    <xdr:sp macro="" textlink="">
      <xdr:nvSpPr>
        <xdr:cNvPr id="8" name="Rectangle à coins arrondis 7">
          <a:hlinkClick xmlns:r="http://schemas.openxmlformats.org/officeDocument/2006/relationships" r:id="rId8"/>
        </xdr:cNvPr>
        <xdr:cNvSpPr/>
      </xdr:nvSpPr>
      <xdr:spPr>
        <a:xfrm>
          <a:off x="36195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3</xdr:col>
      <xdr:colOff>180975</xdr:colOff>
      <xdr:row>20</xdr:row>
      <xdr:rowOff>76200</xdr:rowOff>
    </xdr:from>
    <xdr:to>
      <xdr:col>5</xdr:col>
      <xdr:colOff>180975</xdr:colOff>
      <xdr:row>22</xdr:row>
      <xdr:rowOff>85725</xdr:rowOff>
    </xdr:to>
    <xdr:sp macro="" textlink="">
      <xdr:nvSpPr>
        <xdr:cNvPr id="9" name="Rectangle à coins arrondis 8">
          <a:hlinkClick xmlns:r="http://schemas.openxmlformats.org/officeDocument/2006/relationships" r:id="rId9"/>
        </xdr:cNvPr>
        <xdr:cNvSpPr/>
      </xdr:nvSpPr>
      <xdr:spPr>
        <a:xfrm>
          <a:off x="126682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6</xdr:col>
      <xdr:colOff>0</xdr:colOff>
      <xdr:row>20</xdr:row>
      <xdr:rowOff>76200</xdr:rowOff>
    </xdr:from>
    <xdr:to>
      <xdr:col>8</xdr:col>
      <xdr:colOff>0</xdr:colOff>
      <xdr:row>22</xdr:row>
      <xdr:rowOff>85725</xdr:rowOff>
    </xdr:to>
    <xdr:sp macro="" textlink="">
      <xdr:nvSpPr>
        <xdr:cNvPr id="10" name="Rectangle à coins arrondis 9">
          <a:hlinkClick xmlns:r="http://schemas.openxmlformats.org/officeDocument/2006/relationships" r:id="rId10"/>
        </xdr:cNvPr>
        <xdr:cNvSpPr/>
      </xdr:nvSpPr>
      <xdr:spPr>
        <a:xfrm>
          <a:off x="217170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8</xdr:col>
      <xdr:colOff>180975</xdr:colOff>
      <xdr:row>20</xdr:row>
      <xdr:rowOff>76200</xdr:rowOff>
    </xdr:from>
    <xdr:to>
      <xdr:col>10</xdr:col>
      <xdr:colOff>180975</xdr:colOff>
      <xdr:row>22</xdr:row>
      <xdr:rowOff>85725</xdr:rowOff>
    </xdr:to>
    <xdr:sp macro="" textlink="">
      <xdr:nvSpPr>
        <xdr:cNvPr id="11" name="Rectangle à coins arrondis 10">
          <a:hlinkClick xmlns:r="http://schemas.openxmlformats.org/officeDocument/2006/relationships" r:id="rId11"/>
        </xdr:cNvPr>
        <xdr:cNvSpPr/>
      </xdr:nvSpPr>
      <xdr:spPr>
        <a:xfrm>
          <a:off x="307657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1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J10</a:t>
          </a:r>
        </a:p>
      </xdr:txBody>
    </xdr:sp>
    <xdr:clientData/>
  </xdr:twoCellAnchor>
  <xdr:twoCellAnchor>
    <xdr:from>
      <xdr:col>11</xdr:col>
      <xdr:colOff>19050</xdr:colOff>
      <xdr:row>20</xdr:row>
      <xdr:rowOff>85725</xdr:rowOff>
    </xdr:from>
    <xdr:to>
      <xdr:col>15</xdr:col>
      <xdr:colOff>104775</xdr:colOff>
      <xdr:row>22</xdr:row>
      <xdr:rowOff>76200</xdr:rowOff>
    </xdr:to>
    <xdr:sp macro="" textlink="">
      <xdr:nvSpPr>
        <xdr:cNvPr id="48" name="Rectangle à coins arrondis 47">
          <a:hlinkClick xmlns:r="http://schemas.openxmlformats.org/officeDocument/2006/relationships" r:id="rId13"/>
        </xdr:cNvPr>
        <xdr:cNvSpPr/>
      </xdr:nvSpPr>
      <xdr:spPr>
        <a:xfrm>
          <a:off x="4000500" y="4019550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0</xdr:rowOff>
    </xdr:from>
    <xdr:to>
      <xdr:col>3</xdr:col>
      <xdr:colOff>0</xdr:colOff>
      <xdr:row>19</xdr:row>
      <xdr:rowOff>190500</xdr:rowOff>
    </xdr:to>
    <xdr:sp macro="" textlink="">
      <xdr:nvSpPr>
        <xdr:cNvPr id="13" name="Rectangle à coins arrondis 12">
          <a:hlinkClick xmlns:r="http://schemas.openxmlformats.org/officeDocument/2006/relationships" r:id="rId1"/>
        </xdr:cNvPr>
        <xdr:cNvSpPr/>
      </xdr:nvSpPr>
      <xdr:spPr>
        <a:xfrm>
          <a:off x="361950" y="364807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3</xdr:col>
      <xdr:colOff>180975</xdr:colOff>
      <xdr:row>18</xdr:row>
      <xdr:rowOff>0</xdr:rowOff>
    </xdr:from>
    <xdr:to>
      <xdr:col>5</xdr:col>
      <xdr:colOff>180975</xdr:colOff>
      <xdr:row>19</xdr:row>
      <xdr:rowOff>190500</xdr:rowOff>
    </xdr:to>
    <xdr:sp macro="" textlink="">
      <xdr:nvSpPr>
        <xdr:cNvPr id="14" name="Rectangle à coins arrondis 13">
          <a:hlinkClick xmlns:r="http://schemas.openxmlformats.org/officeDocument/2006/relationships" r:id="rId3"/>
        </xdr:cNvPr>
        <xdr:cNvSpPr/>
      </xdr:nvSpPr>
      <xdr:spPr>
        <a:xfrm>
          <a:off x="1266825" y="364807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19</xdr:row>
      <xdr:rowOff>190500</xdr:rowOff>
    </xdr:to>
    <xdr:sp macro="" textlink="">
      <xdr:nvSpPr>
        <xdr:cNvPr id="15" name="Rectangle à coins arrondis 14">
          <a:hlinkClick xmlns:r="http://schemas.openxmlformats.org/officeDocument/2006/relationships" r:id="rId4"/>
        </xdr:cNvPr>
        <xdr:cNvSpPr/>
      </xdr:nvSpPr>
      <xdr:spPr>
        <a:xfrm>
          <a:off x="2171700" y="364807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8</xdr:col>
      <xdr:colOff>180975</xdr:colOff>
      <xdr:row>18</xdr:row>
      <xdr:rowOff>0</xdr:rowOff>
    </xdr:from>
    <xdr:to>
      <xdr:col>10</xdr:col>
      <xdr:colOff>180975</xdr:colOff>
      <xdr:row>19</xdr:row>
      <xdr:rowOff>190500</xdr:rowOff>
    </xdr:to>
    <xdr:sp macro="" textlink="">
      <xdr:nvSpPr>
        <xdr:cNvPr id="16" name="Rectangle à coins arrondis 15">
          <a:hlinkClick xmlns:r="http://schemas.openxmlformats.org/officeDocument/2006/relationships" r:id="rId5"/>
        </xdr:cNvPr>
        <xdr:cNvSpPr/>
      </xdr:nvSpPr>
      <xdr:spPr>
        <a:xfrm>
          <a:off x="3076575" y="364807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13</xdr:col>
      <xdr:colOff>0</xdr:colOff>
      <xdr:row>19</xdr:row>
      <xdr:rowOff>190500</xdr:rowOff>
    </xdr:to>
    <xdr:sp macro="" textlink="">
      <xdr:nvSpPr>
        <xdr:cNvPr id="17" name="Rectangle à coins arrondis 16">
          <a:hlinkClick xmlns:r="http://schemas.openxmlformats.org/officeDocument/2006/relationships" r:id="rId6"/>
        </xdr:cNvPr>
        <xdr:cNvSpPr/>
      </xdr:nvSpPr>
      <xdr:spPr>
        <a:xfrm>
          <a:off x="3981450" y="364807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13</xdr:col>
      <xdr:colOff>180975</xdr:colOff>
      <xdr:row>18</xdr:row>
      <xdr:rowOff>0</xdr:rowOff>
    </xdr:from>
    <xdr:to>
      <xdr:col>15</xdr:col>
      <xdr:colOff>180975</xdr:colOff>
      <xdr:row>19</xdr:row>
      <xdr:rowOff>190500</xdr:rowOff>
    </xdr:to>
    <xdr:sp macro="" textlink="">
      <xdr:nvSpPr>
        <xdr:cNvPr id="18" name="Rectangle à coins arrondis 17">
          <a:hlinkClick xmlns:r="http://schemas.openxmlformats.org/officeDocument/2006/relationships" r:id="rId7"/>
        </xdr:cNvPr>
        <xdr:cNvSpPr/>
      </xdr:nvSpPr>
      <xdr:spPr>
        <a:xfrm>
          <a:off x="4886325" y="364807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20</xdr:row>
      <xdr:rowOff>57150</xdr:rowOff>
    </xdr:from>
    <xdr:to>
      <xdr:col>3</xdr:col>
      <xdr:colOff>0</xdr:colOff>
      <xdr:row>22</xdr:row>
      <xdr:rowOff>66675</xdr:rowOff>
    </xdr:to>
    <xdr:sp macro="" textlink="">
      <xdr:nvSpPr>
        <xdr:cNvPr id="19" name="Rectangle à coins arrondis 18">
          <a:hlinkClick xmlns:r="http://schemas.openxmlformats.org/officeDocument/2006/relationships" r:id="rId8"/>
        </xdr:cNvPr>
        <xdr:cNvSpPr/>
      </xdr:nvSpPr>
      <xdr:spPr>
        <a:xfrm>
          <a:off x="361950" y="410527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3</xdr:col>
      <xdr:colOff>180975</xdr:colOff>
      <xdr:row>20</xdr:row>
      <xdr:rowOff>57150</xdr:rowOff>
    </xdr:from>
    <xdr:to>
      <xdr:col>5</xdr:col>
      <xdr:colOff>180975</xdr:colOff>
      <xdr:row>22</xdr:row>
      <xdr:rowOff>66675</xdr:rowOff>
    </xdr:to>
    <xdr:sp macro="" textlink="">
      <xdr:nvSpPr>
        <xdr:cNvPr id="20" name="Rectangle à coins arrondis 19">
          <a:hlinkClick xmlns:r="http://schemas.openxmlformats.org/officeDocument/2006/relationships" r:id="rId9"/>
        </xdr:cNvPr>
        <xdr:cNvSpPr/>
      </xdr:nvSpPr>
      <xdr:spPr>
        <a:xfrm>
          <a:off x="1266825" y="410527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6</xdr:col>
      <xdr:colOff>0</xdr:colOff>
      <xdr:row>20</xdr:row>
      <xdr:rowOff>57150</xdr:rowOff>
    </xdr:from>
    <xdr:to>
      <xdr:col>8</xdr:col>
      <xdr:colOff>0</xdr:colOff>
      <xdr:row>22</xdr:row>
      <xdr:rowOff>66675</xdr:rowOff>
    </xdr:to>
    <xdr:sp macro="" textlink="">
      <xdr:nvSpPr>
        <xdr:cNvPr id="21" name="Rectangle à coins arrondis 20">
          <a:hlinkClick xmlns:r="http://schemas.openxmlformats.org/officeDocument/2006/relationships" r:id="rId10"/>
        </xdr:cNvPr>
        <xdr:cNvSpPr/>
      </xdr:nvSpPr>
      <xdr:spPr>
        <a:xfrm>
          <a:off x="2171700" y="410527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8</xdr:col>
      <xdr:colOff>180975</xdr:colOff>
      <xdr:row>20</xdr:row>
      <xdr:rowOff>57150</xdr:rowOff>
    </xdr:from>
    <xdr:to>
      <xdr:col>10</xdr:col>
      <xdr:colOff>180975</xdr:colOff>
      <xdr:row>22</xdr:row>
      <xdr:rowOff>66675</xdr:rowOff>
    </xdr:to>
    <xdr:sp macro="" textlink="">
      <xdr:nvSpPr>
        <xdr:cNvPr id="22" name="Rectangle à coins arrondis 21">
          <a:hlinkClick xmlns:r="http://schemas.openxmlformats.org/officeDocument/2006/relationships" r:id="rId11"/>
        </xdr:cNvPr>
        <xdr:cNvSpPr/>
      </xdr:nvSpPr>
      <xdr:spPr>
        <a:xfrm>
          <a:off x="3076575" y="410527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11</xdr:col>
      <xdr:colOff>38100</xdr:colOff>
      <xdr:row>20</xdr:row>
      <xdr:rowOff>76200</xdr:rowOff>
    </xdr:from>
    <xdr:to>
      <xdr:col>15</xdr:col>
      <xdr:colOff>209550</xdr:colOff>
      <xdr:row>22</xdr:row>
      <xdr:rowOff>95250</xdr:rowOff>
    </xdr:to>
    <xdr:sp macro="" textlink="">
      <xdr:nvSpPr>
        <xdr:cNvPr id="23" name="Rectangle à coins arrondis 22">
          <a:hlinkClick xmlns:r="http://schemas.openxmlformats.org/officeDocument/2006/relationships" r:id="rId12"/>
        </xdr:cNvPr>
        <xdr:cNvSpPr/>
      </xdr:nvSpPr>
      <xdr:spPr>
        <a:xfrm>
          <a:off x="4019550" y="4124325"/>
          <a:ext cx="1619250" cy="400050"/>
        </a:xfrm>
        <a:prstGeom prst="roundRect">
          <a:avLst/>
        </a:prstGeom>
        <a:blipFill>
          <a:blip xmlns:r="http://schemas.openxmlformats.org/officeDocument/2006/relationships" r:embed="rId13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Statistiques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0</xdr:colOff>
      <xdr:row>3</xdr:row>
      <xdr:rowOff>9525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80975" y="190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4</xdr:col>
      <xdr:colOff>0</xdr:colOff>
      <xdr:row>1</xdr:row>
      <xdr:rowOff>0</xdr:rowOff>
    </xdr:from>
    <xdr:to>
      <xdr:col>6</xdr:col>
      <xdr:colOff>0</xdr:colOff>
      <xdr:row>3</xdr:row>
      <xdr:rowOff>9525</xdr:rowOff>
    </xdr:to>
    <xdr:sp macro="" textlink="">
      <xdr:nvSpPr>
        <xdr:cNvPr id="3" name="Rectangle à coins arrondis 2">
          <a:hlinkClick xmlns:r="http://schemas.openxmlformats.org/officeDocument/2006/relationships" r:id="rId3"/>
        </xdr:cNvPr>
        <xdr:cNvSpPr/>
      </xdr:nvSpPr>
      <xdr:spPr>
        <a:xfrm>
          <a:off x="1085850" y="190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7</xdr:col>
      <xdr:colOff>0</xdr:colOff>
      <xdr:row>1</xdr:row>
      <xdr:rowOff>0</xdr:rowOff>
    </xdr:from>
    <xdr:to>
      <xdr:col>9</xdr:col>
      <xdr:colOff>0</xdr:colOff>
      <xdr:row>3</xdr:row>
      <xdr:rowOff>9525</xdr:rowOff>
    </xdr:to>
    <xdr:sp macro="" textlink="">
      <xdr:nvSpPr>
        <xdr:cNvPr id="4" name="Rectangle à coins arrondis 3">
          <a:hlinkClick xmlns:r="http://schemas.openxmlformats.org/officeDocument/2006/relationships" r:id="rId4"/>
        </xdr:cNvPr>
        <xdr:cNvSpPr/>
      </xdr:nvSpPr>
      <xdr:spPr>
        <a:xfrm>
          <a:off x="1990725" y="190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10</xdr:col>
      <xdr:colOff>0</xdr:colOff>
      <xdr:row>1</xdr:row>
      <xdr:rowOff>0</xdr:rowOff>
    </xdr:from>
    <xdr:to>
      <xdr:col>12</xdr:col>
      <xdr:colOff>0</xdr:colOff>
      <xdr:row>3</xdr:row>
      <xdr:rowOff>9525</xdr:rowOff>
    </xdr:to>
    <xdr:sp macro="" textlink="">
      <xdr:nvSpPr>
        <xdr:cNvPr id="5" name="Rectangle à coins arrondis 4">
          <a:hlinkClick xmlns:r="http://schemas.openxmlformats.org/officeDocument/2006/relationships" r:id="rId5"/>
        </xdr:cNvPr>
        <xdr:cNvSpPr/>
      </xdr:nvSpPr>
      <xdr:spPr>
        <a:xfrm>
          <a:off x="2895600" y="190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13</xdr:col>
      <xdr:colOff>0</xdr:colOff>
      <xdr:row>1</xdr:row>
      <xdr:rowOff>0</xdr:rowOff>
    </xdr:from>
    <xdr:to>
      <xdr:col>15</xdr:col>
      <xdr:colOff>0</xdr:colOff>
      <xdr:row>3</xdr:row>
      <xdr:rowOff>9525</xdr:rowOff>
    </xdr:to>
    <xdr:sp macro="" textlink="">
      <xdr:nvSpPr>
        <xdr:cNvPr id="7" name="Rectangle à coins arrondis 6">
          <a:hlinkClick xmlns:r="http://schemas.openxmlformats.org/officeDocument/2006/relationships" r:id="rId6"/>
        </xdr:cNvPr>
        <xdr:cNvSpPr/>
      </xdr:nvSpPr>
      <xdr:spPr>
        <a:xfrm>
          <a:off x="3800475" y="190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16</xdr:col>
      <xdr:colOff>0</xdr:colOff>
      <xdr:row>1</xdr:row>
      <xdr:rowOff>0</xdr:rowOff>
    </xdr:from>
    <xdr:to>
      <xdr:col>18</xdr:col>
      <xdr:colOff>0</xdr:colOff>
      <xdr:row>3</xdr:row>
      <xdr:rowOff>9525</xdr:rowOff>
    </xdr:to>
    <xdr:sp macro="" textlink="">
      <xdr:nvSpPr>
        <xdr:cNvPr id="8" name="Rectangle à coins arrondis 7">
          <a:hlinkClick xmlns:r="http://schemas.openxmlformats.org/officeDocument/2006/relationships" r:id="rId7"/>
        </xdr:cNvPr>
        <xdr:cNvSpPr/>
      </xdr:nvSpPr>
      <xdr:spPr>
        <a:xfrm>
          <a:off x="4705350" y="190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4</xdr:row>
      <xdr:rowOff>0</xdr:rowOff>
    </xdr:from>
    <xdr:to>
      <xdr:col>3</xdr:col>
      <xdr:colOff>0</xdr:colOff>
      <xdr:row>6</xdr:row>
      <xdr:rowOff>9525</xdr:rowOff>
    </xdr:to>
    <xdr:sp macro="" textlink="">
      <xdr:nvSpPr>
        <xdr:cNvPr id="9" name="Rectangle à coins arrondis 8">
          <a:hlinkClick xmlns:r="http://schemas.openxmlformats.org/officeDocument/2006/relationships" r:id="rId8"/>
        </xdr:cNvPr>
        <xdr:cNvSpPr/>
      </xdr:nvSpPr>
      <xdr:spPr>
        <a:xfrm>
          <a:off x="180975" y="762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4</xdr:col>
      <xdr:colOff>0</xdr:colOff>
      <xdr:row>4</xdr:row>
      <xdr:rowOff>0</xdr:rowOff>
    </xdr:from>
    <xdr:to>
      <xdr:col>6</xdr:col>
      <xdr:colOff>0</xdr:colOff>
      <xdr:row>6</xdr:row>
      <xdr:rowOff>9525</xdr:rowOff>
    </xdr:to>
    <xdr:sp macro="" textlink="">
      <xdr:nvSpPr>
        <xdr:cNvPr id="10" name="Rectangle à coins arrondis 9">
          <a:hlinkClick xmlns:r="http://schemas.openxmlformats.org/officeDocument/2006/relationships" r:id="rId9"/>
        </xdr:cNvPr>
        <xdr:cNvSpPr/>
      </xdr:nvSpPr>
      <xdr:spPr>
        <a:xfrm>
          <a:off x="1085850" y="762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7</xdr:col>
      <xdr:colOff>0</xdr:colOff>
      <xdr:row>4</xdr:row>
      <xdr:rowOff>0</xdr:rowOff>
    </xdr:from>
    <xdr:to>
      <xdr:col>9</xdr:col>
      <xdr:colOff>0</xdr:colOff>
      <xdr:row>6</xdr:row>
      <xdr:rowOff>9525</xdr:rowOff>
    </xdr:to>
    <xdr:sp macro="" textlink="">
      <xdr:nvSpPr>
        <xdr:cNvPr id="11" name="Rectangle à coins arrondis 10">
          <a:hlinkClick xmlns:r="http://schemas.openxmlformats.org/officeDocument/2006/relationships" r:id="rId10"/>
        </xdr:cNvPr>
        <xdr:cNvSpPr/>
      </xdr:nvSpPr>
      <xdr:spPr>
        <a:xfrm>
          <a:off x="1990725" y="762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10</xdr:col>
      <xdr:colOff>0</xdr:colOff>
      <xdr:row>4</xdr:row>
      <xdr:rowOff>0</xdr:rowOff>
    </xdr:from>
    <xdr:to>
      <xdr:col>12</xdr:col>
      <xdr:colOff>0</xdr:colOff>
      <xdr:row>6</xdr:row>
      <xdr:rowOff>9525</xdr:rowOff>
    </xdr:to>
    <xdr:sp macro="" textlink="">
      <xdr:nvSpPr>
        <xdr:cNvPr id="13" name="Rectangle à coins arrondis 12">
          <a:hlinkClick xmlns:r="http://schemas.openxmlformats.org/officeDocument/2006/relationships" r:id="rId11"/>
        </xdr:cNvPr>
        <xdr:cNvSpPr/>
      </xdr:nvSpPr>
      <xdr:spPr>
        <a:xfrm>
          <a:off x="2895600" y="762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13</xdr:col>
      <xdr:colOff>0</xdr:colOff>
      <xdr:row>4</xdr:row>
      <xdr:rowOff>0</xdr:rowOff>
    </xdr:from>
    <xdr:to>
      <xdr:col>15</xdr:col>
      <xdr:colOff>0</xdr:colOff>
      <xdr:row>6</xdr:row>
      <xdr:rowOff>9525</xdr:rowOff>
    </xdr:to>
    <xdr:sp macro="" textlink="">
      <xdr:nvSpPr>
        <xdr:cNvPr id="14" name="Rectangle à coins arrondis 13">
          <a:hlinkClick xmlns:r="http://schemas.openxmlformats.org/officeDocument/2006/relationships" r:id="rId12"/>
        </xdr:cNvPr>
        <xdr:cNvSpPr/>
      </xdr:nvSpPr>
      <xdr:spPr>
        <a:xfrm>
          <a:off x="3800475" y="762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J11</a:t>
          </a:r>
        </a:p>
      </xdr:txBody>
    </xdr:sp>
    <xdr:clientData/>
  </xdr:twoCellAnchor>
  <xdr:twoCellAnchor>
    <xdr:from>
      <xdr:col>16</xdr:col>
      <xdr:colOff>0</xdr:colOff>
      <xdr:row>4</xdr:row>
      <xdr:rowOff>0</xdr:rowOff>
    </xdr:from>
    <xdr:to>
      <xdr:col>18</xdr:col>
      <xdr:colOff>0</xdr:colOff>
      <xdr:row>6</xdr:row>
      <xdr:rowOff>9525</xdr:rowOff>
    </xdr:to>
    <xdr:sp macro="" textlink="">
      <xdr:nvSpPr>
        <xdr:cNvPr id="16" name="Rectangle à coins arrondis 15">
          <a:hlinkClick xmlns:r="http://schemas.openxmlformats.org/officeDocument/2006/relationships" r:id="rId13"/>
        </xdr:cNvPr>
        <xdr:cNvSpPr/>
      </xdr:nvSpPr>
      <xdr:spPr>
        <a:xfrm>
          <a:off x="4705350" y="762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J12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3</xdr:col>
      <xdr:colOff>0</xdr:colOff>
      <xdr:row>9</xdr:row>
      <xdr:rowOff>9525</xdr:rowOff>
    </xdr:to>
    <xdr:sp macro="" textlink="">
      <xdr:nvSpPr>
        <xdr:cNvPr id="17" name="Rectangle à coins arrondis 16">
          <a:hlinkClick xmlns:r="http://schemas.openxmlformats.org/officeDocument/2006/relationships" r:id="rId14"/>
        </xdr:cNvPr>
        <xdr:cNvSpPr/>
      </xdr:nvSpPr>
      <xdr:spPr>
        <a:xfrm>
          <a:off x="180975" y="1333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J13</a:t>
          </a:r>
        </a:p>
      </xdr:txBody>
    </xdr:sp>
    <xdr:clientData/>
  </xdr:twoCellAnchor>
  <xdr:twoCellAnchor>
    <xdr:from>
      <xdr:col>4</xdr:col>
      <xdr:colOff>0</xdr:colOff>
      <xdr:row>7</xdr:row>
      <xdr:rowOff>0</xdr:rowOff>
    </xdr:from>
    <xdr:to>
      <xdr:col>6</xdr:col>
      <xdr:colOff>0</xdr:colOff>
      <xdr:row>9</xdr:row>
      <xdr:rowOff>9525</xdr:rowOff>
    </xdr:to>
    <xdr:sp macro="" textlink="">
      <xdr:nvSpPr>
        <xdr:cNvPr id="18" name="Rectangle à coins arrondis 17">
          <a:hlinkClick xmlns:r="http://schemas.openxmlformats.org/officeDocument/2006/relationships" r:id="rId15"/>
        </xdr:cNvPr>
        <xdr:cNvSpPr/>
      </xdr:nvSpPr>
      <xdr:spPr>
        <a:xfrm>
          <a:off x="1085850" y="1333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J14</a:t>
          </a:r>
        </a:p>
      </xdr:txBody>
    </xdr:sp>
    <xdr:clientData/>
  </xdr:twoCellAnchor>
  <xdr:twoCellAnchor>
    <xdr:from>
      <xdr:col>7</xdr:col>
      <xdr:colOff>0</xdr:colOff>
      <xdr:row>7</xdr:row>
      <xdr:rowOff>0</xdr:rowOff>
    </xdr:from>
    <xdr:to>
      <xdr:col>9</xdr:col>
      <xdr:colOff>0</xdr:colOff>
      <xdr:row>9</xdr:row>
      <xdr:rowOff>9525</xdr:rowOff>
    </xdr:to>
    <xdr:sp macro="" textlink="">
      <xdr:nvSpPr>
        <xdr:cNvPr id="19" name="Rectangle à coins arrondis 18">
          <a:hlinkClick xmlns:r="http://schemas.openxmlformats.org/officeDocument/2006/relationships" r:id="rId16"/>
        </xdr:cNvPr>
        <xdr:cNvSpPr/>
      </xdr:nvSpPr>
      <xdr:spPr>
        <a:xfrm>
          <a:off x="1990725" y="1333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J15</a:t>
          </a:r>
        </a:p>
      </xdr:txBody>
    </xdr:sp>
    <xdr:clientData/>
  </xdr:twoCellAnchor>
  <xdr:twoCellAnchor>
    <xdr:from>
      <xdr:col>10</xdr:col>
      <xdr:colOff>0</xdr:colOff>
      <xdr:row>7</xdr:row>
      <xdr:rowOff>0</xdr:rowOff>
    </xdr:from>
    <xdr:to>
      <xdr:col>12</xdr:col>
      <xdr:colOff>0</xdr:colOff>
      <xdr:row>9</xdr:row>
      <xdr:rowOff>9525</xdr:rowOff>
    </xdr:to>
    <xdr:sp macro="" textlink="">
      <xdr:nvSpPr>
        <xdr:cNvPr id="20" name="Rectangle à coins arrondis 19">
          <a:hlinkClick xmlns:r="http://schemas.openxmlformats.org/officeDocument/2006/relationships" r:id="rId17"/>
        </xdr:cNvPr>
        <xdr:cNvSpPr/>
      </xdr:nvSpPr>
      <xdr:spPr>
        <a:xfrm>
          <a:off x="2895600" y="1333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J16</a:t>
          </a:r>
        </a:p>
      </xdr:txBody>
    </xdr:sp>
    <xdr:clientData/>
  </xdr:twoCellAnchor>
  <xdr:twoCellAnchor>
    <xdr:from>
      <xdr:col>13</xdr:col>
      <xdr:colOff>0</xdr:colOff>
      <xdr:row>7</xdr:row>
      <xdr:rowOff>0</xdr:rowOff>
    </xdr:from>
    <xdr:to>
      <xdr:col>15</xdr:col>
      <xdr:colOff>0</xdr:colOff>
      <xdr:row>9</xdr:row>
      <xdr:rowOff>9525</xdr:rowOff>
    </xdr:to>
    <xdr:sp macro="" textlink="">
      <xdr:nvSpPr>
        <xdr:cNvPr id="21" name="Rectangle à coins arrondis 20">
          <a:hlinkClick xmlns:r="http://schemas.openxmlformats.org/officeDocument/2006/relationships" r:id="rId18"/>
        </xdr:cNvPr>
        <xdr:cNvSpPr/>
      </xdr:nvSpPr>
      <xdr:spPr>
        <a:xfrm>
          <a:off x="3800475" y="1333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J17</a:t>
          </a:r>
        </a:p>
      </xdr:txBody>
    </xdr:sp>
    <xdr:clientData/>
  </xdr:twoCellAnchor>
  <xdr:twoCellAnchor>
    <xdr:from>
      <xdr:col>16</xdr:col>
      <xdr:colOff>0</xdr:colOff>
      <xdr:row>7</xdr:row>
      <xdr:rowOff>0</xdr:rowOff>
    </xdr:from>
    <xdr:to>
      <xdr:col>18</xdr:col>
      <xdr:colOff>0</xdr:colOff>
      <xdr:row>9</xdr:row>
      <xdr:rowOff>9525</xdr:rowOff>
    </xdr:to>
    <xdr:sp macro="" textlink="">
      <xdr:nvSpPr>
        <xdr:cNvPr id="22" name="Rectangle à coins arrondis 21">
          <a:hlinkClick xmlns:r="http://schemas.openxmlformats.org/officeDocument/2006/relationships" r:id="rId19"/>
        </xdr:cNvPr>
        <xdr:cNvSpPr/>
      </xdr:nvSpPr>
      <xdr:spPr>
        <a:xfrm>
          <a:off x="4705350" y="1333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J18</a:t>
          </a:r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0</xdr:colOff>
      <xdr:row>12</xdr:row>
      <xdr:rowOff>9525</xdr:rowOff>
    </xdr:to>
    <xdr:sp macro="" textlink="">
      <xdr:nvSpPr>
        <xdr:cNvPr id="23" name="Rectangle à coins arrondis 22">
          <a:hlinkClick xmlns:r="http://schemas.openxmlformats.org/officeDocument/2006/relationships" r:id="rId20"/>
        </xdr:cNvPr>
        <xdr:cNvSpPr/>
      </xdr:nvSpPr>
      <xdr:spPr>
        <a:xfrm>
          <a:off x="180975" y="1905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J19</a:t>
          </a:r>
        </a:p>
      </xdr:txBody>
    </xdr:sp>
    <xdr:clientData/>
  </xdr:twoCellAnchor>
  <xdr:twoCellAnchor>
    <xdr:from>
      <xdr:col>4</xdr:col>
      <xdr:colOff>0</xdr:colOff>
      <xdr:row>10</xdr:row>
      <xdr:rowOff>0</xdr:rowOff>
    </xdr:from>
    <xdr:to>
      <xdr:col>6</xdr:col>
      <xdr:colOff>0</xdr:colOff>
      <xdr:row>12</xdr:row>
      <xdr:rowOff>9525</xdr:rowOff>
    </xdr:to>
    <xdr:sp macro="" textlink="">
      <xdr:nvSpPr>
        <xdr:cNvPr id="24" name="Rectangle à coins arrondis 23">
          <a:hlinkClick xmlns:r="http://schemas.openxmlformats.org/officeDocument/2006/relationships" r:id="rId21"/>
        </xdr:cNvPr>
        <xdr:cNvSpPr/>
      </xdr:nvSpPr>
      <xdr:spPr>
        <a:xfrm>
          <a:off x="1085850" y="1905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J20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9</xdr:col>
      <xdr:colOff>0</xdr:colOff>
      <xdr:row>12</xdr:row>
      <xdr:rowOff>9525</xdr:rowOff>
    </xdr:to>
    <xdr:sp macro="" textlink="">
      <xdr:nvSpPr>
        <xdr:cNvPr id="25" name="Rectangle à coins arrondis 24">
          <a:hlinkClick xmlns:r="http://schemas.openxmlformats.org/officeDocument/2006/relationships" r:id="rId22"/>
        </xdr:cNvPr>
        <xdr:cNvSpPr/>
      </xdr:nvSpPr>
      <xdr:spPr>
        <a:xfrm>
          <a:off x="1990725" y="1905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J21</a:t>
          </a:r>
        </a:p>
      </xdr:txBody>
    </xdr:sp>
    <xdr:clientData/>
  </xdr:twoCellAnchor>
  <xdr:twoCellAnchor>
    <xdr:from>
      <xdr:col>10</xdr:col>
      <xdr:colOff>0</xdr:colOff>
      <xdr:row>10</xdr:row>
      <xdr:rowOff>0</xdr:rowOff>
    </xdr:from>
    <xdr:to>
      <xdr:col>12</xdr:col>
      <xdr:colOff>0</xdr:colOff>
      <xdr:row>12</xdr:row>
      <xdr:rowOff>9525</xdr:rowOff>
    </xdr:to>
    <xdr:sp macro="" textlink="">
      <xdr:nvSpPr>
        <xdr:cNvPr id="26" name="Rectangle à coins arrondis 25">
          <a:hlinkClick xmlns:r="http://schemas.openxmlformats.org/officeDocument/2006/relationships" r:id="rId23"/>
        </xdr:cNvPr>
        <xdr:cNvSpPr/>
      </xdr:nvSpPr>
      <xdr:spPr>
        <a:xfrm>
          <a:off x="2895600" y="1905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J22</a:t>
          </a:r>
        </a:p>
      </xdr:txBody>
    </xdr:sp>
    <xdr:clientData/>
  </xdr:twoCellAnchor>
  <xdr:twoCellAnchor>
    <xdr:from>
      <xdr:col>13</xdr:col>
      <xdr:colOff>0</xdr:colOff>
      <xdr:row>10</xdr:row>
      <xdr:rowOff>0</xdr:rowOff>
    </xdr:from>
    <xdr:to>
      <xdr:col>15</xdr:col>
      <xdr:colOff>0</xdr:colOff>
      <xdr:row>12</xdr:row>
      <xdr:rowOff>9525</xdr:rowOff>
    </xdr:to>
    <xdr:sp macro="" textlink="">
      <xdr:nvSpPr>
        <xdr:cNvPr id="27" name="Rectangle à coins arrondis 26">
          <a:hlinkClick xmlns:r="http://schemas.openxmlformats.org/officeDocument/2006/relationships" r:id="rId24"/>
        </xdr:cNvPr>
        <xdr:cNvSpPr/>
      </xdr:nvSpPr>
      <xdr:spPr>
        <a:xfrm>
          <a:off x="3800475" y="1905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J23</a:t>
          </a:r>
        </a:p>
      </xdr:txBody>
    </xdr:sp>
    <xdr:clientData/>
  </xdr:twoCellAnchor>
  <xdr:twoCellAnchor>
    <xdr:from>
      <xdr:col>16</xdr:col>
      <xdr:colOff>0</xdr:colOff>
      <xdr:row>10</xdr:row>
      <xdr:rowOff>0</xdr:rowOff>
    </xdr:from>
    <xdr:to>
      <xdr:col>18</xdr:col>
      <xdr:colOff>0</xdr:colOff>
      <xdr:row>12</xdr:row>
      <xdr:rowOff>9525</xdr:rowOff>
    </xdr:to>
    <xdr:sp macro="" textlink="">
      <xdr:nvSpPr>
        <xdr:cNvPr id="28" name="Rectangle à coins arrondis 27">
          <a:hlinkClick xmlns:r="http://schemas.openxmlformats.org/officeDocument/2006/relationships" r:id="rId25"/>
        </xdr:cNvPr>
        <xdr:cNvSpPr/>
      </xdr:nvSpPr>
      <xdr:spPr>
        <a:xfrm>
          <a:off x="4705350" y="1905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J24</a:t>
          </a:r>
        </a:p>
      </xdr:txBody>
    </xdr:sp>
    <xdr:clientData/>
  </xdr:twoCellAnchor>
  <xdr:twoCellAnchor>
    <xdr:from>
      <xdr:col>1</xdr:col>
      <xdr:colOff>0</xdr:colOff>
      <xdr:row>13</xdr:row>
      <xdr:rowOff>0</xdr:rowOff>
    </xdr:from>
    <xdr:to>
      <xdr:col>3</xdr:col>
      <xdr:colOff>0</xdr:colOff>
      <xdr:row>15</xdr:row>
      <xdr:rowOff>9525</xdr:rowOff>
    </xdr:to>
    <xdr:sp macro="" textlink="">
      <xdr:nvSpPr>
        <xdr:cNvPr id="29" name="Rectangle à coins arrondis 28">
          <a:hlinkClick xmlns:r="http://schemas.openxmlformats.org/officeDocument/2006/relationships" r:id="rId26"/>
        </xdr:cNvPr>
        <xdr:cNvSpPr/>
      </xdr:nvSpPr>
      <xdr:spPr>
        <a:xfrm>
          <a:off x="180975" y="2476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J25</a:t>
          </a:r>
        </a:p>
      </xdr:txBody>
    </xdr:sp>
    <xdr:clientData/>
  </xdr:twoCellAnchor>
  <xdr:twoCellAnchor>
    <xdr:from>
      <xdr:col>4</xdr:col>
      <xdr:colOff>0</xdr:colOff>
      <xdr:row>13</xdr:row>
      <xdr:rowOff>0</xdr:rowOff>
    </xdr:from>
    <xdr:to>
      <xdr:col>6</xdr:col>
      <xdr:colOff>0</xdr:colOff>
      <xdr:row>15</xdr:row>
      <xdr:rowOff>9525</xdr:rowOff>
    </xdr:to>
    <xdr:sp macro="" textlink="">
      <xdr:nvSpPr>
        <xdr:cNvPr id="30" name="Rectangle à coins arrondis 29">
          <a:hlinkClick xmlns:r="http://schemas.openxmlformats.org/officeDocument/2006/relationships" r:id="rId27"/>
        </xdr:cNvPr>
        <xdr:cNvSpPr/>
      </xdr:nvSpPr>
      <xdr:spPr>
        <a:xfrm>
          <a:off x="1085850" y="2476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J26</a:t>
          </a:r>
        </a:p>
      </xdr:txBody>
    </xdr:sp>
    <xdr:clientData/>
  </xdr:twoCellAnchor>
  <xdr:twoCellAnchor>
    <xdr:from>
      <xdr:col>7</xdr:col>
      <xdr:colOff>0</xdr:colOff>
      <xdr:row>13</xdr:row>
      <xdr:rowOff>0</xdr:rowOff>
    </xdr:from>
    <xdr:to>
      <xdr:col>9</xdr:col>
      <xdr:colOff>0</xdr:colOff>
      <xdr:row>15</xdr:row>
      <xdr:rowOff>9525</xdr:rowOff>
    </xdr:to>
    <xdr:sp macro="" textlink="">
      <xdr:nvSpPr>
        <xdr:cNvPr id="31" name="Rectangle à coins arrondis 30">
          <a:hlinkClick xmlns:r="http://schemas.openxmlformats.org/officeDocument/2006/relationships" r:id="rId28"/>
        </xdr:cNvPr>
        <xdr:cNvSpPr/>
      </xdr:nvSpPr>
      <xdr:spPr>
        <a:xfrm>
          <a:off x="1990725" y="2476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J27</a:t>
          </a:r>
        </a:p>
      </xdr:txBody>
    </xdr:sp>
    <xdr:clientData/>
  </xdr:twoCellAnchor>
  <xdr:twoCellAnchor>
    <xdr:from>
      <xdr:col>10</xdr:col>
      <xdr:colOff>0</xdr:colOff>
      <xdr:row>13</xdr:row>
      <xdr:rowOff>0</xdr:rowOff>
    </xdr:from>
    <xdr:to>
      <xdr:col>12</xdr:col>
      <xdr:colOff>0</xdr:colOff>
      <xdr:row>15</xdr:row>
      <xdr:rowOff>9525</xdr:rowOff>
    </xdr:to>
    <xdr:sp macro="" textlink="">
      <xdr:nvSpPr>
        <xdr:cNvPr id="32" name="Rectangle à coins arrondis 31">
          <a:hlinkClick xmlns:r="http://schemas.openxmlformats.org/officeDocument/2006/relationships" r:id="rId29"/>
        </xdr:cNvPr>
        <xdr:cNvSpPr/>
      </xdr:nvSpPr>
      <xdr:spPr>
        <a:xfrm>
          <a:off x="2895600" y="2476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J28</a:t>
          </a:r>
        </a:p>
      </xdr:txBody>
    </xdr:sp>
    <xdr:clientData/>
  </xdr:twoCellAnchor>
  <xdr:twoCellAnchor>
    <xdr:from>
      <xdr:col>13</xdr:col>
      <xdr:colOff>0</xdr:colOff>
      <xdr:row>13</xdr:row>
      <xdr:rowOff>0</xdr:rowOff>
    </xdr:from>
    <xdr:to>
      <xdr:col>15</xdr:col>
      <xdr:colOff>0</xdr:colOff>
      <xdr:row>15</xdr:row>
      <xdr:rowOff>9525</xdr:rowOff>
    </xdr:to>
    <xdr:sp macro="" textlink="">
      <xdr:nvSpPr>
        <xdr:cNvPr id="33" name="Rectangle à coins arrondis 32">
          <a:hlinkClick xmlns:r="http://schemas.openxmlformats.org/officeDocument/2006/relationships" r:id="rId30"/>
        </xdr:cNvPr>
        <xdr:cNvSpPr/>
      </xdr:nvSpPr>
      <xdr:spPr>
        <a:xfrm>
          <a:off x="3800475" y="2476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J29</a:t>
          </a:r>
        </a:p>
      </xdr:txBody>
    </xdr:sp>
    <xdr:clientData/>
  </xdr:twoCellAnchor>
  <xdr:twoCellAnchor>
    <xdr:from>
      <xdr:col>16</xdr:col>
      <xdr:colOff>0</xdr:colOff>
      <xdr:row>13</xdr:row>
      <xdr:rowOff>0</xdr:rowOff>
    </xdr:from>
    <xdr:to>
      <xdr:col>18</xdr:col>
      <xdr:colOff>0</xdr:colOff>
      <xdr:row>15</xdr:row>
      <xdr:rowOff>9525</xdr:rowOff>
    </xdr:to>
    <xdr:sp macro="" textlink="">
      <xdr:nvSpPr>
        <xdr:cNvPr id="34" name="Rectangle à coins arrondis 33">
          <a:hlinkClick xmlns:r="http://schemas.openxmlformats.org/officeDocument/2006/relationships" r:id="rId31"/>
        </xdr:cNvPr>
        <xdr:cNvSpPr/>
      </xdr:nvSpPr>
      <xdr:spPr>
        <a:xfrm>
          <a:off x="4705350" y="2476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J30</a:t>
          </a:r>
        </a:p>
      </xdr:txBody>
    </xdr:sp>
    <xdr:clientData/>
  </xdr:twoCellAnchor>
  <xdr:twoCellAnchor>
    <xdr:from>
      <xdr:col>1</xdr:col>
      <xdr:colOff>0</xdr:colOff>
      <xdr:row>16</xdr:row>
      <xdr:rowOff>0</xdr:rowOff>
    </xdr:from>
    <xdr:to>
      <xdr:col>3</xdr:col>
      <xdr:colOff>0</xdr:colOff>
      <xdr:row>18</xdr:row>
      <xdr:rowOff>9525</xdr:rowOff>
    </xdr:to>
    <xdr:sp macro="" textlink="">
      <xdr:nvSpPr>
        <xdr:cNvPr id="36" name="Rectangle à coins arrondis 35">
          <a:hlinkClick xmlns:r="http://schemas.openxmlformats.org/officeDocument/2006/relationships" r:id="rId32"/>
        </xdr:cNvPr>
        <xdr:cNvSpPr/>
      </xdr:nvSpPr>
      <xdr:spPr>
        <a:xfrm>
          <a:off x="180975" y="3048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J31</a:t>
          </a:r>
        </a:p>
      </xdr:txBody>
    </xdr:sp>
    <xdr:clientData/>
  </xdr:twoCellAnchor>
  <xdr:twoCellAnchor>
    <xdr:from>
      <xdr:col>4</xdr:col>
      <xdr:colOff>0</xdr:colOff>
      <xdr:row>16</xdr:row>
      <xdr:rowOff>0</xdr:rowOff>
    </xdr:from>
    <xdr:to>
      <xdr:col>6</xdr:col>
      <xdr:colOff>0</xdr:colOff>
      <xdr:row>18</xdr:row>
      <xdr:rowOff>9525</xdr:rowOff>
    </xdr:to>
    <xdr:sp macro="" textlink="">
      <xdr:nvSpPr>
        <xdr:cNvPr id="37" name="Rectangle à coins arrondis 36">
          <a:hlinkClick xmlns:r="http://schemas.openxmlformats.org/officeDocument/2006/relationships" r:id="rId33"/>
        </xdr:cNvPr>
        <xdr:cNvSpPr/>
      </xdr:nvSpPr>
      <xdr:spPr>
        <a:xfrm>
          <a:off x="1085850" y="3048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J32</a:t>
          </a:r>
        </a:p>
      </xdr:txBody>
    </xdr:sp>
    <xdr:clientData/>
  </xdr:twoCellAnchor>
  <xdr:twoCellAnchor>
    <xdr:from>
      <xdr:col>7</xdr:col>
      <xdr:colOff>0</xdr:colOff>
      <xdr:row>16</xdr:row>
      <xdr:rowOff>0</xdr:rowOff>
    </xdr:from>
    <xdr:to>
      <xdr:col>9</xdr:col>
      <xdr:colOff>0</xdr:colOff>
      <xdr:row>18</xdr:row>
      <xdr:rowOff>9525</xdr:rowOff>
    </xdr:to>
    <xdr:sp macro="" textlink="">
      <xdr:nvSpPr>
        <xdr:cNvPr id="38" name="Rectangle à coins arrondis 37">
          <a:hlinkClick xmlns:r="http://schemas.openxmlformats.org/officeDocument/2006/relationships" r:id="rId34"/>
        </xdr:cNvPr>
        <xdr:cNvSpPr/>
      </xdr:nvSpPr>
      <xdr:spPr>
        <a:xfrm>
          <a:off x="1990725" y="3048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J33</a:t>
          </a:r>
        </a:p>
      </xdr:txBody>
    </xdr:sp>
    <xdr:clientData/>
  </xdr:twoCellAnchor>
  <xdr:twoCellAnchor>
    <xdr:from>
      <xdr:col>10</xdr:col>
      <xdr:colOff>0</xdr:colOff>
      <xdr:row>16</xdr:row>
      <xdr:rowOff>0</xdr:rowOff>
    </xdr:from>
    <xdr:to>
      <xdr:col>12</xdr:col>
      <xdr:colOff>0</xdr:colOff>
      <xdr:row>18</xdr:row>
      <xdr:rowOff>9525</xdr:rowOff>
    </xdr:to>
    <xdr:sp macro="" textlink="">
      <xdr:nvSpPr>
        <xdr:cNvPr id="39" name="Rectangle à coins arrondis 38">
          <a:hlinkClick xmlns:r="http://schemas.openxmlformats.org/officeDocument/2006/relationships" r:id="rId35"/>
        </xdr:cNvPr>
        <xdr:cNvSpPr/>
      </xdr:nvSpPr>
      <xdr:spPr>
        <a:xfrm>
          <a:off x="2895600" y="3048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J34</a:t>
          </a:r>
        </a:p>
      </xdr:txBody>
    </xdr:sp>
    <xdr:clientData/>
  </xdr:twoCellAnchor>
  <xdr:twoCellAnchor>
    <xdr:from>
      <xdr:col>13</xdr:col>
      <xdr:colOff>0</xdr:colOff>
      <xdr:row>16</xdr:row>
      <xdr:rowOff>0</xdr:rowOff>
    </xdr:from>
    <xdr:to>
      <xdr:col>15</xdr:col>
      <xdr:colOff>0</xdr:colOff>
      <xdr:row>18</xdr:row>
      <xdr:rowOff>9525</xdr:rowOff>
    </xdr:to>
    <xdr:sp macro="" textlink="">
      <xdr:nvSpPr>
        <xdr:cNvPr id="40" name="Rectangle à coins arrondis 39">
          <a:hlinkClick xmlns:r="http://schemas.openxmlformats.org/officeDocument/2006/relationships" r:id="rId36"/>
        </xdr:cNvPr>
        <xdr:cNvSpPr/>
      </xdr:nvSpPr>
      <xdr:spPr>
        <a:xfrm>
          <a:off x="3800475" y="3048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J35</a:t>
          </a:r>
        </a:p>
      </xdr:txBody>
    </xdr:sp>
    <xdr:clientData/>
  </xdr:twoCellAnchor>
  <xdr:twoCellAnchor>
    <xdr:from>
      <xdr:col>16</xdr:col>
      <xdr:colOff>0</xdr:colOff>
      <xdr:row>16</xdr:row>
      <xdr:rowOff>0</xdr:rowOff>
    </xdr:from>
    <xdr:to>
      <xdr:col>18</xdr:col>
      <xdr:colOff>0</xdr:colOff>
      <xdr:row>18</xdr:row>
      <xdr:rowOff>9525</xdr:rowOff>
    </xdr:to>
    <xdr:sp macro="" textlink="">
      <xdr:nvSpPr>
        <xdr:cNvPr id="41" name="Rectangle à coins arrondis 40">
          <a:hlinkClick xmlns:r="http://schemas.openxmlformats.org/officeDocument/2006/relationships" r:id="rId37"/>
        </xdr:cNvPr>
        <xdr:cNvSpPr/>
      </xdr:nvSpPr>
      <xdr:spPr>
        <a:xfrm>
          <a:off x="4705350" y="3048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J36</a:t>
          </a:r>
        </a:p>
      </xdr:txBody>
    </xdr:sp>
    <xdr:clientData/>
  </xdr:twoCellAnchor>
  <xdr:twoCellAnchor>
    <xdr:from>
      <xdr:col>1</xdr:col>
      <xdr:colOff>0</xdr:colOff>
      <xdr:row>19</xdr:row>
      <xdr:rowOff>0</xdr:rowOff>
    </xdr:from>
    <xdr:to>
      <xdr:col>3</xdr:col>
      <xdr:colOff>0</xdr:colOff>
      <xdr:row>21</xdr:row>
      <xdr:rowOff>9525</xdr:rowOff>
    </xdr:to>
    <xdr:sp macro="" textlink="">
      <xdr:nvSpPr>
        <xdr:cNvPr id="43" name="Rectangle à coins arrondis 42">
          <a:hlinkClick xmlns:r="http://schemas.openxmlformats.org/officeDocument/2006/relationships" r:id="rId38"/>
        </xdr:cNvPr>
        <xdr:cNvSpPr/>
      </xdr:nvSpPr>
      <xdr:spPr>
        <a:xfrm>
          <a:off x="180975" y="3619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J37</a:t>
          </a:r>
        </a:p>
      </xdr:txBody>
    </xdr:sp>
    <xdr:clientData/>
  </xdr:twoCellAnchor>
  <xdr:twoCellAnchor>
    <xdr:from>
      <xdr:col>4</xdr:col>
      <xdr:colOff>0</xdr:colOff>
      <xdr:row>19</xdr:row>
      <xdr:rowOff>0</xdr:rowOff>
    </xdr:from>
    <xdr:to>
      <xdr:col>6</xdr:col>
      <xdr:colOff>0</xdr:colOff>
      <xdr:row>21</xdr:row>
      <xdr:rowOff>9525</xdr:rowOff>
    </xdr:to>
    <xdr:sp macro="" textlink="">
      <xdr:nvSpPr>
        <xdr:cNvPr id="44" name="Rectangle à coins arrondis 43">
          <a:hlinkClick xmlns:r="http://schemas.openxmlformats.org/officeDocument/2006/relationships" r:id="rId39"/>
        </xdr:cNvPr>
        <xdr:cNvSpPr/>
      </xdr:nvSpPr>
      <xdr:spPr>
        <a:xfrm>
          <a:off x="1085850" y="3619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J38</a:t>
          </a:r>
        </a:p>
      </xdr:txBody>
    </xdr:sp>
    <xdr:clientData/>
  </xdr:twoCellAnchor>
  <xdr:twoCellAnchor>
    <xdr:from>
      <xdr:col>7</xdr:col>
      <xdr:colOff>0</xdr:colOff>
      <xdr:row>19</xdr:row>
      <xdr:rowOff>0</xdr:rowOff>
    </xdr:from>
    <xdr:to>
      <xdr:col>9</xdr:col>
      <xdr:colOff>0</xdr:colOff>
      <xdr:row>21</xdr:row>
      <xdr:rowOff>9525</xdr:rowOff>
    </xdr:to>
    <xdr:sp macro="" textlink="">
      <xdr:nvSpPr>
        <xdr:cNvPr id="45" name="Rectangle à coins arrondis 44">
          <a:hlinkClick xmlns:r="http://schemas.openxmlformats.org/officeDocument/2006/relationships" r:id="rId40"/>
        </xdr:cNvPr>
        <xdr:cNvSpPr/>
      </xdr:nvSpPr>
      <xdr:spPr>
        <a:xfrm>
          <a:off x="1990725" y="3619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J39</a:t>
          </a:r>
        </a:p>
      </xdr:txBody>
    </xdr:sp>
    <xdr:clientData/>
  </xdr:twoCellAnchor>
  <xdr:twoCellAnchor>
    <xdr:from>
      <xdr:col>10</xdr:col>
      <xdr:colOff>0</xdr:colOff>
      <xdr:row>19</xdr:row>
      <xdr:rowOff>0</xdr:rowOff>
    </xdr:from>
    <xdr:to>
      <xdr:col>12</xdr:col>
      <xdr:colOff>0</xdr:colOff>
      <xdr:row>21</xdr:row>
      <xdr:rowOff>9525</xdr:rowOff>
    </xdr:to>
    <xdr:sp macro="" textlink="">
      <xdr:nvSpPr>
        <xdr:cNvPr id="46" name="Rectangle à coins arrondis 45">
          <a:hlinkClick xmlns:r="http://schemas.openxmlformats.org/officeDocument/2006/relationships" r:id="rId41"/>
        </xdr:cNvPr>
        <xdr:cNvSpPr/>
      </xdr:nvSpPr>
      <xdr:spPr>
        <a:xfrm>
          <a:off x="2895600" y="3619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J40</a:t>
          </a:r>
        </a:p>
      </xdr:txBody>
    </xdr:sp>
    <xdr:clientData/>
  </xdr:twoCellAnchor>
  <xdr:twoCellAnchor>
    <xdr:from>
      <xdr:col>13</xdr:col>
      <xdr:colOff>0</xdr:colOff>
      <xdr:row>19</xdr:row>
      <xdr:rowOff>0</xdr:rowOff>
    </xdr:from>
    <xdr:to>
      <xdr:col>15</xdr:col>
      <xdr:colOff>0</xdr:colOff>
      <xdr:row>21</xdr:row>
      <xdr:rowOff>9525</xdr:rowOff>
    </xdr:to>
    <xdr:sp macro="" textlink="">
      <xdr:nvSpPr>
        <xdr:cNvPr id="47" name="Rectangle à coins arrondis 46">
          <a:hlinkClick xmlns:r="http://schemas.openxmlformats.org/officeDocument/2006/relationships" r:id="rId42"/>
        </xdr:cNvPr>
        <xdr:cNvSpPr/>
      </xdr:nvSpPr>
      <xdr:spPr>
        <a:xfrm>
          <a:off x="3800475" y="3619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J41</a:t>
          </a:r>
        </a:p>
      </xdr:txBody>
    </xdr:sp>
    <xdr:clientData/>
  </xdr:twoCellAnchor>
  <xdr:twoCellAnchor>
    <xdr:from>
      <xdr:col>16</xdr:col>
      <xdr:colOff>0</xdr:colOff>
      <xdr:row>19</xdr:row>
      <xdr:rowOff>0</xdr:rowOff>
    </xdr:from>
    <xdr:to>
      <xdr:col>18</xdr:col>
      <xdr:colOff>0</xdr:colOff>
      <xdr:row>21</xdr:row>
      <xdr:rowOff>9525</xdr:rowOff>
    </xdr:to>
    <xdr:sp macro="" textlink="">
      <xdr:nvSpPr>
        <xdr:cNvPr id="48" name="Rectangle à coins arrondis 47">
          <a:hlinkClick xmlns:r="http://schemas.openxmlformats.org/officeDocument/2006/relationships" r:id="rId43"/>
        </xdr:cNvPr>
        <xdr:cNvSpPr/>
      </xdr:nvSpPr>
      <xdr:spPr>
        <a:xfrm>
          <a:off x="4705350" y="3619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J42</a:t>
          </a:r>
        </a:p>
      </xdr:txBody>
    </xdr:sp>
    <xdr:clientData/>
  </xdr:twoCellAnchor>
  <xdr:twoCellAnchor>
    <xdr:from>
      <xdr:col>1</xdr:col>
      <xdr:colOff>0</xdr:colOff>
      <xdr:row>22</xdr:row>
      <xdr:rowOff>0</xdr:rowOff>
    </xdr:from>
    <xdr:to>
      <xdr:col>3</xdr:col>
      <xdr:colOff>0</xdr:colOff>
      <xdr:row>24</xdr:row>
      <xdr:rowOff>9525</xdr:rowOff>
    </xdr:to>
    <xdr:sp macro="" textlink="">
      <xdr:nvSpPr>
        <xdr:cNvPr id="49" name="Rectangle à coins arrondis 48">
          <a:hlinkClick xmlns:r="http://schemas.openxmlformats.org/officeDocument/2006/relationships" r:id="rId44"/>
        </xdr:cNvPr>
        <xdr:cNvSpPr/>
      </xdr:nvSpPr>
      <xdr:spPr>
        <a:xfrm>
          <a:off x="180975" y="4191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J43</a:t>
          </a:r>
        </a:p>
      </xdr:txBody>
    </xdr:sp>
    <xdr:clientData/>
  </xdr:twoCellAnchor>
  <xdr:twoCellAnchor>
    <xdr:from>
      <xdr:col>4</xdr:col>
      <xdr:colOff>0</xdr:colOff>
      <xdr:row>22</xdr:row>
      <xdr:rowOff>0</xdr:rowOff>
    </xdr:from>
    <xdr:to>
      <xdr:col>6</xdr:col>
      <xdr:colOff>0</xdr:colOff>
      <xdr:row>24</xdr:row>
      <xdr:rowOff>9525</xdr:rowOff>
    </xdr:to>
    <xdr:sp macro="" textlink="">
      <xdr:nvSpPr>
        <xdr:cNvPr id="50" name="Rectangle à coins arrondis 49">
          <a:hlinkClick xmlns:r="http://schemas.openxmlformats.org/officeDocument/2006/relationships" r:id="rId45"/>
        </xdr:cNvPr>
        <xdr:cNvSpPr/>
      </xdr:nvSpPr>
      <xdr:spPr>
        <a:xfrm>
          <a:off x="1085850" y="4191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J44</a:t>
          </a:r>
        </a:p>
      </xdr:txBody>
    </xdr:sp>
    <xdr:clientData/>
  </xdr:twoCellAnchor>
  <xdr:twoCellAnchor>
    <xdr:from>
      <xdr:col>7</xdr:col>
      <xdr:colOff>0</xdr:colOff>
      <xdr:row>22</xdr:row>
      <xdr:rowOff>0</xdr:rowOff>
    </xdr:from>
    <xdr:to>
      <xdr:col>9</xdr:col>
      <xdr:colOff>0</xdr:colOff>
      <xdr:row>24</xdr:row>
      <xdr:rowOff>9525</xdr:rowOff>
    </xdr:to>
    <xdr:sp macro="" textlink="">
      <xdr:nvSpPr>
        <xdr:cNvPr id="51" name="Rectangle à coins arrondis 50">
          <a:hlinkClick xmlns:r="http://schemas.openxmlformats.org/officeDocument/2006/relationships" r:id="rId46"/>
        </xdr:cNvPr>
        <xdr:cNvSpPr/>
      </xdr:nvSpPr>
      <xdr:spPr>
        <a:xfrm>
          <a:off x="1990725" y="4191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J45</a:t>
          </a:r>
        </a:p>
      </xdr:txBody>
    </xdr:sp>
    <xdr:clientData/>
  </xdr:twoCellAnchor>
  <xdr:twoCellAnchor>
    <xdr:from>
      <xdr:col>10</xdr:col>
      <xdr:colOff>0</xdr:colOff>
      <xdr:row>22</xdr:row>
      <xdr:rowOff>0</xdr:rowOff>
    </xdr:from>
    <xdr:to>
      <xdr:col>12</xdr:col>
      <xdr:colOff>0</xdr:colOff>
      <xdr:row>24</xdr:row>
      <xdr:rowOff>9525</xdr:rowOff>
    </xdr:to>
    <xdr:sp macro="" textlink="">
      <xdr:nvSpPr>
        <xdr:cNvPr id="52" name="Rectangle à coins arrondis 51">
          <a:hlinkClick xmlns:r="http://schemas.openxmlformats.org/officeDocument/2006/relationships" r:id="rId47"/>
        </xdr:cNvPr>
        <xdr:cNvSpPr/>
      </xdr:nvSpPr>
      <xdr:spPr>
        <a:xfrm>
          <a:off x="2895600" y="4191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J46</a:t>
          </a:r>
        </a:p>
      </xdr:txBody>
    </xdr:sp>
    <xdr:clientData/>
  </xdr:twoCellAnchor>
  <xdr:twoCellAnchor>
    <xdr:from>
      <xdr:col>13</xdr:col>
      <xdr:colOff>0</xdr:colOff>
      <xdr:row>22</xdr:row>
      <xdr:rowOff>0</xdr:rowOff>
    </xdr:from>
    <xdr:to>
      <xdr:col>17</xdr:col>
      <xdr:colOff>352425</xdr:colOff>
      <xdr:row>24</xdr:row>
      <xdr:rowOff>9525</xdr:rowOff>
    </xdr:to>
    <xdr:sp macro="" textlink="">
      <xdr:nvSpPr>
        <xdr:cNvPr id="53" name="Rectangle à coins arrondis 52">
          <a:hlinkClick xmlns:r="http://schemas.openxmlformats.org/officeDocument/2006/relationships" r:id="rId48"/>
        </xdr:cNvPr>
        <xdr:cNvSpPr/>
      </xdr:nvSpPr>
      <xdr:spPr>
        <a:xfrm>
          <a:off x="3800475" y="4191000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G79"/>
  <sheetViews>
    <sheetView workbookViewId="0"/>
  </sheetViews>
  <sheetFormatPr baseColWidth="10" defaultRowHeight="15" x14ac:dyDescent="0.25"/>
  <cols>
    <col min="1" max="1" width="20.140625" bestFit="1" customWidth="1"/>
    <col min="2" max="48" width="5.42578125" customWidth="1"/>
  </cols>
  <sheetData>
    <row r="1" spans="1:59" x14ac:dyDescent="0.25">
      <c r="A1" s="77" t="s">
        <v>52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</row>
    <row r="2" spans="1:59" x14ac:dyDescent="0.25">
      <c r="A2" t="s">
        <v>54</v>
      </c>
      <c r="B2" s="76"/>
      <c r="C2" s="76"/>
      <c r="D2" s="7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</row>
    <row r="3" spans="1:59" x14ac:dyDescent="0.25">
      <c r="A3" t="s">
        <v>55</v>
      </c>
      <c r="B3" s="76"/>
      <c r="C3" s="76"/>
      <c r="D3" s="7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</row>
    <row r="4" spans="1:59" x14ac:dyDescent="0.25">
      <c r="A4" t="s">
        <v>56</v>
      </c>
      <c r="B4" s="76"/>
      <c r="C4" s="76"/>
      <c r="D4" s="7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</row>
    <row r="5" spans="1:59" x14ac:dyDescent="0.25">
      <c r="A5" t="s">
        <v>57</v>
      </c>
      <c r="B5" s="76"/>
      <c r="C5" s="76"/>
      <c r="D5" s="7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6"/>
      <c r="R5" s="166"/>
      <c r="S5" s="166"/>
      <c r="T5" s="166"/>
      <c r="U5" s="16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</row>
    <row r="6" spans="1:59" x14ac:dyDescent="0.25">
      <c r="A6" t="s">
        <v>58</v>
      </c>
      <c r="B6" s="76"/>
      <c r="C6" s="76"/>
      <c r="D6" s="76"/>
      <c r="E6" s="166"/>
      <c r="F6" s="166"/>
      <c r="G6" s="166"/>
      <c r="H6" s="166"/>
      <c r="I6" s="166"/>
      <c r="J6" s="166"/>
      <c r="K6" s="166"/>
      <c r="L6" s="166"/>
      <c r="M6" s="166"/>
      <c r="N6" s="166"/>
      <c r="O6" s="166"/>
      <c r="P6" s="166"/>
      <c r="Q6" s="166"/>
      <c r="R6" s="166"/>
      <c r="S6" s="166"/>
      <c r="T6" s="166"/>
      <c r="U6" s="16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</row>
    <row r="7" spans="1:59" x14ac:dyDescent="0.25">
      <c r="A7" t="s">
        <v>59</v>
      </c>
      <c r="B7" s="76"/>
      <c r="C7" s="76"/>
      <c r="D7" s="7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6"/>
      <c r="T7" s="166"/>
      <c r="U7" s="16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</row>
    <row r="8" spans="1:59" x14ac:dyDescent="0.25">
      <c r="A8" s="76" t="s">
        <v>53</v>
      </c>
      <c r="B8" s="76"/>
      <c r="C8" s="76"/>
      <c r="D8" s="76"/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66"/>
      <c r="P8" s="166"/>
      <c r="Q8" s="166"/>
      <c r="R8" s="166"/>
      <c r="S8" s="166"/>
      <c r="T8" s="166"/>
      <c r="U8" s="16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</row>
    <row r="9" spans="1:59" x14ac:dyDescent="0.25">
      <c r="A9" s="76" t="s">
        <v>53</v>
      </c>
      <c r="B9" s="76"/>
      <c r="C9" s="76"/>
      <c r="D9" s="76"/>
      <c r="E9" s="166"/>
      <c r="F9" s="166"/>
      <c r="G9" s="166"/>
      <c r="H9" s="166"/>
      <c r="I9" s="166"/>
      <c r="J9" s="166"/>
      <c r="K9" s="166"/>
      <c r="L9" s="166"/>
      <c r="M9" s="166"/>
      <c r="N9" s="166"/>
      <c r="O9" s="166"/>
      <c r="P9" s="166"/>
      <c r="Q9" s="166"/>
      <c r="R9" s="166"/>
      <c r="S9" s="166"/>
      <c r="T9" s="166"/>
      <c r="U9" s="16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</row>
    <row r="10" spans="1:59" x14ac:dyDescent="0.25">
      <c r="A10" s="76" t="s">
        <v>53</v>
      </c>
      <c r="B10" s="76"/>
      <c r="C10" s="76"/>
      <c r="D10" s="76"/>
      <c r="E10" s="166"/>
      <c r="F10" s="166"/>
      <c r="G10" s="166"/>
      <c r="H10" s="166"/>
      <c r="I10" s="166"/>
      <c r="J10" s="166"/>
      <c r="K10" s="166"/>
      <c r="L10" s="166"/>
      <c r="M10" s="166"/>
      <c r="N10" s="166"/>
      <c r="O10" s="166"/>
      <c r="P10" s="166"/>
      <c r="Q10" s="166"/>
      <c r="R10" s="166"/>
      <c r="S10" s="166"/>
      <c r="T10" s="166"/>
      <c r="U10" s="166"/>
      <c r="V10" s="76"/>
      <c r="W10" s="76"/>
      <c r="X10" s="169" t="s">
        <v>62</v>
      </c>
      <c r="Y10" s="170"/>
      <c r="Z10" s="170"/>
      <c r="AA10" s="170"/>
      <c r="AB10" s="170"/>
      <c r="AC10" s="170"/>
      <c r="AD10" s="170"/>
      <c r="AE10" s="171"/>
      <c r="AF10" s="169" t="s">
        <v>67</v>
      </c>
      <c r="AG10" s="170"/>
      <c r="AH10" s="170"/>
      <c r="AI10" s="170"/>
      <c r="AJ10" s="170"/>
      <c r="AK10" s="171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</row>
    <row r="11" spans="1:59" x14ac:dyDescent="0.25">
      <c r="A11" s="76" t="s">
        <v>53</v>
      </c>
      <c r="B11" s="76"/>
      <c r="C11" s="76"/>
      <c r="D11" s="76"/>
      <c r="E11" s="166"/>
      <c r="F11" s="166"/>
      <c r="G11" s="166"/>
      <c r="H11" s="166"/>
      <c r="I11" s="166"/>
      <c r="J11" s="166"/>
      <c r="K11" s="166"/>
      <c r="L11" s="166"/>
      <c r="M11" s="166"/>
      <c r="N11" s="166"/>
      <c r="O11" s="166"/>
      <c r="P11" s="166"/>
      <c r="Q11" s="166"/>
      <c r="R11" s="166"/>
      <c r="S11" s="166"/>
      <c r="T11" s="166"/>
      <c r="U11" s="166"/>
      <c r="V11" s="76"/>
      <c r="W11" s="76"/>
      <c r="X11" s="172"/>
      <c r="Y11" s="173"/>
      <c r="Z11" s="173"/>
      <c r="AA11" s="173"/>
      <c r="AB11" s="173"/>
      <c r="AC11" s="173"/>
      <c r="AD11" s="173"/>
      <c r="AE11" s="174"/>
      <c r="AF11" s="172"/>
      <c r="AG11" s="173"/>
      <c r="AH11" s="173"/>
      <c r="AI11" s="173"/>
      <c r="AJ11" s="173"/>
      <c r="AK11" s="174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</row>
    <row r="12" spans="1:59" x14ac:dyDescent="0.25">
      <c r="A12" s="76" t="s">
        <v>53</v>
      </c>
      <c r="B12" s="76"/>
      <c r="C12" s="76"/>
      <c r="D12" s="76"/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6"/>
      <c r="P12" s="166"/>
      <c r="Q12" s="166"/>
      <c r="R12" s="166"/>
      <c r="S12" s="166"/>
      <c r="T12" s="166"/>
      <c r="U12" s="16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</row>
    <row r="13" spans="1:59" x14ac:dyDescent="0.25">
      <c r="A13" s="76" t="s">
        <v>53</v>
      </c>
      <c r="B13" s="76"/>
      <c r="C13" s="76"/>
      <c r="D13" s="76"/>
      <c r="E13" s="166"/>
      <c r="F13" s="166"/>
      <c r="G13" s="166"/>
      <c r="H13" s="166"/>
      <c r="I13" s="166"/>
      <c r="J13" s="166"/>
      <c r="K13" s="166"/>
      <c r="L13" s="166"/>
      <c r="M13" s="166"/>
      <c r="N13" s="166"/>
      <c r="O13" s="166"/>
      <c r="P13" s="166"/>
      <c r="Q13" s="166"/>
      <c r="R13" s="166"/>
      <c r="S13" s="166"/>
      <c r="T13" s="166"/>
      <c r="U13" s="16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</row>
    <row r="14" spans="1:59" x14ac:dyDescent="0.25">
      <c r="A14" s="76" t="s">
        <v>53</v>
      </c>
      <c r="B14" s="76"/>
      <c r="C14" s="76"/>
      <c r="D14" s="76"/>
      <c r="E14" s="166"/>
      <c r="F14" s="166"/>
      <c r="G14" s="166"/>
      <c r="H14" s="166"/>
      <c r="I14" s="166"/>
      <c r="J14" s="166"/>
      <c r="K14" s="166"/>
      <c r="L14" s="166"/>
      <c r="M14" s="166"/>
      <c r="N14" s="166"/>
      <c r="O14" s="166"/>
      <c r="P14" s="166"/>
      <c r="Q14" s="166"/>
      <c r="R14" s="166"/>
      <c r="S14" s="166"/>
      <c r="T14" s="166"/>
      <c r="U14" s="16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</row>
    <row r="15" spans="1:59" x14ac:dyDescent="0.25">
      <c r="A15" s="76" t="s">
        <v>53</v>
      </c>
      <c r="B15" s="76"/>
      <c r="C15" s="76"/>
      <c r="D15" s="7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6"/>
      <c r="T15" s="166"/>
      <c r="U15" s="16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</row>
    <row r="16" spans="1:59" x14ac:dyDescent="0.25">
      <c r="A16" s="76" t="s">
        <v>53</v>
      </c>
      <c r="B16" s="76"/>
      <c r="C16" s="76"/>
      <c r="D16" s="76"/>
      <c r="E16" s="166"/>
      <c r="F16" s="166"/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66"/>
      <c r="R16" s="166"/>
      <c r="S16" s="166"/>
      <c r="T16" s="166"/>
      <c r="U16" s="16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</row>
    <row r="17" spans="1:59" x14ac:dyDescent="0.25">
      <c r="A17" s="76" t="s">
        <v>53</v>
      </c>
      <c r="B17" s="76"/>
      <c r="C17" s="76"/>
      <c r="D17" s="7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6"/>
      <c r="T17" s="166"/>
      <c r="U17" s="16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</row>
    <row r="18" spans="1:59" x14ac:dyDescent="0.25">
      <c r="A18" s="76" t="s">
        <v>53</v>
      </c>
      <c r="B18" s="76"/>
      <c r="C18" s="76"/>
      <c r="D18" s="76"/>
      <c r="E18" s="166"/>
      <c r="F18" s="166"/>
      <c r="G18" s="166"/>
      <c r="H18" s="166"/>
      <c r="I18" s="166"/>
      <c r="J18" s="166"/>
      <c r="K18" s="166"/>
      <c r="L18" s="166"/>
      <c r="M18" s="166"/>
      <c r="N18" s="166"/>
      <c r="O18" s="166"/>
      <c r="P18" s="166"/>
      <c r="Q18" s="166"/>
      <c r="R18" s="166"/>
      <c r="S18" s="166"/>
      <c r="T18" s="166"/>
      <c r="U18" s="16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</row>
    <row r="19" spans="1:59" x14ac:dyDescent="0.25">
      <c r="A19" s="76" t="s">
        <v>53</v>
      </c>
      <c r="B19" s="76"/>
      <c r="C19" s="76"/>
      <c r="D19" s="76"/>
      <c r="E19" s="166"/>
      <c r="F19" s="166"/>
      <c r="G19" s="166"/>
      <c r="H19" s="166"/>
      <c r="I19" s="166"/>
      <c r="J19" s="166"/>
      <c r="K19" s="166"/>
      <c r="L19" s="166"/>
      <c r="M19" s="166"/>
      <c r="N19" s="166"/>
      <c r="O19" s="166"/>
      <c r="P19" s="166"/>
      <c r="Q19" s="166"/>
      <c r="R19" s="166"/>
      <c r="S19" s="166"/>
      <c r="T19" s="166"/>
      <c r="U19" s="16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</row>
    <row r="20" spans="1:59" x14ac:dyDescent="0.25">
      <c r="A20" s="76" t="s">
        <v>53</v>
      </c>
      <c r="B20" s="76"/>
      <c r="C20" s="76"/>
      <c r="D20" s="76"/>
      <c r="E20" s="166"/>
      <c r="F20" s="166"/>
      <c r="G20" s="166"/>
      <c r="H20" s="166"/>
      <c r="I20" s="166"/>
      <c r="J20" s="166"/>
      <c r="K20" s="166"/>
      <c r="L20" s="166"/>
      <c r="M20" s="166"/>
      <c r="N20" s="166"/>
      <c r="O20" s="166"/>
      <c r="P20" s="166"/>
      <c r="Q20" s="166"/>
      <c r="R20" s="166"/>
      <c r="S20" s="166"/>
      <c r="T20" s="166"/>
      <c r="U20" s="16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</row>
    <row r="21" spans="1:59" x14ac:dyDescent="0.25">
      <c r="A21" s="76" t="s">
        <v>53</v>
      </c>
      <c r="B21" s="76"/>
      <c r="C21" s="76"/>
      <c r="D21" s="76"/>
      <c r="E21" s="166"/>
      <c r="F21" s="166"/>
      <c r="G21" s="166"/>
      <c r="H21" s="166"/>
      <c r="I21" s="166"/>
      <c r="J21" s="166"/>
      <c r="K21" s="166"/>
      <c r="L21" s="166"/>
      <c r="M21" s="166"/>
      <c r="N21" s="166"/>
      <c r="O21" s="166"/>
      <c r="P21" s="166"/>
      <c r="Q21" s="166"/>
      <c r="R21" s="166"/>
      <c r="S21" s="166"/>
      <c r="T21" s="166"/>
      <c r="U21" s="16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</row>
    <row r="22" spans="1:59" x14ac:dyDescent="0.25">
      <c r="A22" s="76" t="s">
        <v>53</v>
      </c>
      <c r="B22" s="76"/>
      <c r="C22" s="76"/>
      <c r="D22" s="76"/>
      <c r="E22" s="166"/>
      <c r="F22" s="166"/>
      <c r="G22" s="166"/>
      <c r="H22" s="166"/>
      <c r="I22" s="166"/>
      <c r="J22" s="166"/>
      <c r="K22" s="166"/>
      <c r="L22" s="166"/>
      <c r="M22" s="166"/>
      <c r="N22" s="166"/>
      <c r="O22" s="166"/>
      <c r="P22" s="166"/>
      <c r="Q22" s="166"/>
      <c r="R22" s="166"/>
      <c r="S22" s="166"/>
      <c r="T22" s="166"/>
      <c r="U22" s="16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</row>
    <row r="23" spans="1:59" x14ac:dyDescent="0.25">
      <c r="A23" s="76" t="s">
        <v>53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</row>
    <row r="24" spans="1:59" x14ac:dyDescent="0.25">
      <c r="A24" s="76" t="s">
        <v>53</v>
      </c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179" t="s">
        <v>63</v>
      </c>
      <c r="Z24" s="180"/>
      <c r="AA24" s="180"/>
      <c r="AB24" s="180"/>
      <c r="AC24" s="181"/>
      <c r="AD24" s="76"/>
      <c r="AE24" s="76"/>
      <c r="AF24" s="179" t="s">
        <v>63</v>
      </c>
      <c r="AG24" s="180"/>
      <c r="AH24" s="180"/>
      <c r="AI24" s="180"/>
      <c r="AJ24" s="181"/>
      <c r="AK24" s="76"/>
      <c r="AL24" s="185" t="s">
        <v>65</v>
      </c>
      <c r="AM24" s="186"/>
      <c r="AN24" s="186"/>
      <c r="AO24" s="186"/>
      <c r="AP24" s="187"/>
      <c r="AQ24" s="175" t="s">
        <v>66</v>
      </c>
      <c r="AR24" s="1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</row>
    <row r="25" spans="1:59" x14ac:dyDescent="0.25">
      <c r="A25" s="76" t="s">
        <v>53</v>
      </c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182"/>
      <c r="Z25" s="183"/>
      <c r="AA25" s="183"/>
      <c r="AB25" s="183"/>
      <c r="AC25" s="184"/>
      <c r="AD25" s="76"/>
      <c r="AE25" s="76"/>
      <c r="AF25" s="182"/>
      <c r="AG25" s="183"/>
      <c r="AH25" s="183"/>
      <c r="AI25" s="183"/>
      <c r="AJ25" s="184"/>
      <c r="AK25" s="76"/>
      <c r="AL25" s="188"/>
      <c r="AM25" s="189"/>
      <c r="AN25" s="189"/>
      <c r="AO25" s="189"/>
      <c r="AP25" s="190"/>
      <c r="AQ25" s="177"/>
      <c r="AR25" s="178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</row>
    <row r="26" spans="1:59" x14ac:dyDescent="0.25">
      <c r="A26" s="167" t="s">
        <v>60</v>
      </c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</row>
    <row r="27" spans="1:59" x14ac:dyDescent="0.25">
      <c r="A27" s="168"/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</row>
    <row r="28" spans="1:59" x14ac:dyDescent="0.25">
      <c r="A28" s="76"/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179" t="s">
        <v>64</v>
      </c>
      <c r="AA28" s="180"/>
      <c r="AB28" s="180"/>
      <c r="AC28" s="180"/>
      <c r="AD28" s="180"/>
      <c r="AE28" s="180"/>
      <c r="AF28" s="180"/>
      <c r="AG28" s="180"/>
      <c r="AH28" s="180"/>
      <c r="AI28" s="181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</row>
    <row r="29" spans="1:59" x14ac:dyDescent="0.25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182"/>
      <c r="AA29" s="183"/>
      <c r="AB29" s="183"/>
      <c r="AC29" s="183"/>
      <c r="AD29" s="183"/>
      <c r="AE29" s="183"/>
      <c r="AF29" s="183"/>
      <c r="AG29" s="183"/>
      <c r="AH29" s="183"/>
      <c r="AI29" s="184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</row>
    <row r="30" spans="1:59" x14ac:dyDescent="0.25">
      <c r="A30" s="76"/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</row>
    <row r="31" spans="1:59" x14ac:dyDescent="0.25">
      <c r="A31" s="76"/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</row>
    <row r="32" spans="1:59" x14ac:dyDescent="0.25">
      <c r="A32" s="167" t="s">
        <v>61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</row>
    <row r="33" spans="1:59" x14ac:dyDescent="0.25">
      <c r="A33" s="168"/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</row>
    <row r="34" spans="1:59" x14ac:dyDescent="0.25">
      <c r="A34" s="76"/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</row>
    <row r="35" spans="1:59" x14ac:dyDescent="0.25">
      <c r="A35" s="76"/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76"/>
      <c r="BF35" s="76"/>
      <c r="BG35" s="76"/>
    </row>
    <row r="36" spans="1:59" x14ac:dyDescent="0.25">
      <c r="A36" s="76"/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76"/>
      <c r="BD36" s="76"/>
      <c r="BE36" s="76"/>
      <c r="BF36" s="76"/>
      <c r="BG36" s="76"/>
    </row>
    <row r="37" spans="1:59" x14ac:dyDescent="0.25">
      <c r="A37" s="76"/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</row>
    <row r="38" spans="1:59" x14ac:dyDescent="0.25">
      <c r="A38" s="76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</row>
    <row r="39" spans="1:59" x14ac:dyDescent="0.25">
      <c r="A39" s="76"/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76"/>
      <c r="BF39" s="76"/>
      <c r="BG39" s="76"/>
    </row>
    <row r="40" spans="1:59" x14ac:dyDescent="0.25">
      <c r="A40" s="76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</row>
    <row r="41" spans="1:59" x14ac:dyDescent="0.25">
      <c r="A41" s="76"/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</row>
    <row r="42" spans="1:59" x14ac:dyDescent="0.25">
      <c r="A42" s="76"/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</row>
    <row r="43" spans="1:59" x14ac:dyDescent="0.25">
      <c r="A43" s="76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</row>
    <row r="44" spans="1:59" x14ac:dyDescent="0.25">
      <c r="A44" s="76"/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</row>
    <row r="45" spans="1:59" x14ac:dyDescent="0.25">
      <c r="A45" s="76"/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76"/>
      <c r="BF45" s="76"/>
      <c r="BG45" s="76"/>
    </row>
    <row r="46" spans="1:59" x14ac:dyDescent="0.25">
      <c r="A46" s="76"/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76"/>
      <c r="AK46" s="7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76"/>
      <c r="BF46" s="76"/>
      <c r="BG46" s="76"/>
    </row>
    <row r="47" spans="1:59" x14ac:dyDescent="0.25">
      <c r="A47" s="76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76"/>
      <c r="BF47" s="76"/>
      <c r="BG47" s="76"/>
    </row>
    <row r="48" spans="1:59" x14ac:dyDescent="0.25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76"/>
      <c r="BF48" s="76"/>
      <c r="BG48" s="76"/>
    </row>
    <row r="49" spans="1:59" x14ac:dyDescent="0.25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</row>
    <row r="50" spans="1:59" x14ac:dyDescent="0.25">
      <c r="A50" s="76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</row>
    <row r="51" spans="1:59" x14ac:dyDescent="0.25">
      <c r="A51" s="76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</row>
    <row r="52" spans="1:59" x14ac:dyDescent="0.25">
      <c r="A52" s="76"/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76"/>
      <c r="BF52" s="76"/>
      <c r="BG52" s="76"/>
    </row>
    <row r="53" spans="1:59" x14ac:dyDescent="0.25">
      <c r="A53" s="76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6"/>
      <c r="AW53" s="76"/>
      <c r="AX53" s="76"/>
      <c r="AY53" s="76"/>
      <c r="AZ53" s="76"/>
      <c r="BA53" s="76"/>
      <c r="BB53" s="76"/>
      <c r="BC53" s="76"/>
      <c r="BD53" s="76"/>
      <c r="BE53" s="76"/>
      <c r="BF53" s="76"/>
      <c r="BG53" s="76"/>
    </row>
    <row r="54" spans="1:59" x14ac:dyDescent="0.25">
      <c r="A54" s="76"/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  <c r="AI54" s="76"/>
      <c r="AJ54" s="76"/>
      <c r="AK54" s="76"/>
      <c r="AL54" s="76"/>
      <c r="AM54" s="76"/>
      <c r="AN54" s="76"/>
      <c r="AO54" s="76"/>
      <c r="AP54" s="76"/>
      <c r="AQ54" s="76"/>
      <c r="AR54" s="76"/>
      <c r="AS54" s="76"/>
      <c r="AT54" s="76"/>
      <c r="AU54" s="76"/>
      <c r="AV54" s="76"/>
      <c r="AW54" s="76"/>
      <c r="AX54" s="76"/>
      <c r="AY54" s="76"/>
      <c r="AZ54" s="76"/>
      <c r="BA54" s="76"/>
      <c r="BB54" s="76"/>
      <c r="BC54" s="76"/>
      <c r="BD54" s="76"/>
      <c r="BE54" s="76"/>
      <c r="BF54" s="76"/>
      <c r="BG54" s="76"/>
    </row>
    <row r="55" spans="1:59" x14ac:dyDescent="0.25">
      <c r="A55" s="76"/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76"/>
      <c r="BF55" s="76"/>
      <c r="BG55" s="76"/>
    </row>
    <row r="56" spans="1:59" x14ac:dyDescent="0.25">
      <c r="A56" s="76"/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76"/>
      <c r="AI56" s="76"/>
      <c r="AJ56" s="76"/>
      <c r="AK56" s="76"/>
      <c r="AL56" s="76"/>
      <c r="AM56" s="76"/>
      <c r="AN56" s="76"/>
      <c r="AO56" s="76"/>
      <c r="AP56" s="76"/>
      <c r="AQ56" s="76"/>
      <c r="AR56" s="76"/>
      <c r="AS56" s="76"/>
      <c r="AT56" s="76"/>
      <c r="AU56" s="76"/>
      <c r="AV56" s="76"/>
      <c r="AW56" s="76"/>
      <c r="AX56" s="76"/>
      <c r="AY56" s="76"/>
      <c r="AZ56" s="76"/>
      <c r="BA56" s="76"/>
      <c r="BB56" s="76"/>
      <c r="BC56" s="76"/>
      <c r="BD56" s="76"/>
      <c r="BE56" s="76"/>
      <c r="BF56" s="76"/>
      <c r="BG56" s="76"/>
    </row>
    <row r="57" spans="1:59" x14ac:dyDescent="0.25">
      <c r="A57" s="76"/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  <c r="AI57" s="76"/>
      <c r="AJ57" s="76"/>
      <c r="AK57" s="76"/>
      <c r="AL57" s="76"/>
      <c r="AM57" s="76"/>
      <c r="AN57" s="76"/>
      <c r="AO57" s="76"/>
      <c r="AP57" s="76"/>
      <c r="AQ57" s="76"/>
      <c r="AR57" s="76"/>
      <c r="AS57" s="76"/>
      <c r="AT57" s="76"/>
      <c r="AU57" s="76"/>
      <c r="AV57" s="76"/>
      <c r="AW57" s="76"/>
      <c r="AX57" s="76"/>
      <c r="AY57" s="76"/>
      <c r="AZ57" s="76"/>
      <c r="BA57" s="76"/>
      <c r="BB57" s="76"/>
      <c r="BC57" s="76"/>
      <c r="BD57" s="76"/>
      <c r="BE57" s="76"/>
      <c r="BF57" s="76"/>
      <c r="BG57" s="76"/>
    </row>
    <row r="58" spans="1:59" x14ac:dyDescent="0.25">
      <c r="A58" s="76"/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  <c r="AH58" s="76"/>
      <c r="AI58" s="76"/>
      <c r="AJ58" s="76"/>
      <c r="AK58" s="76"/>
      <c r="AL58" s="76"/>
      <c r="AM58" s="76"/>
      <c r="AN58" s="76"/>
      <c r="AO58" s="76"/>
      <c r="AP58" s="76"/>
      <c r="AQ58" s="76"/>
      <c r="AR58" s="76"/>
      <c r="AS58" s="76"/>
      <c r="AT58" s="76"/>
      <c r="AU58" s="76"/>
      <c r="AV58" s="76"/>
      <c r="AW58" s="76"/>
      <c r="AX58" s="76"/>
      <c r="AY58" s="76"/>
      <c r="AZ58" s="76"/>
      <c r="BA58" s="76"/>
      <c r="BB58" s="76"/>
      <c r="BC58" s="76"/>
      <c r="BD58" s="76"/>
      <c r="BE58" s="76"/>
      <c r="BF58" s="76"/>
      <c r="BG58" s="76"/>
    </row>
    <row r="59" spans="1:59" x14ac:dyDescent="0.25">
      <c r="A59" s="76"/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6"/>
      <c r="AI59" s="76"/>
      <c r="AJ59" s="76"/>
      <c r="AK59" s="76"/>
      <c r="AL59" s="76"/>
      <c r="AM59" s="76"/>
      <c r="AN59" s="76"/>
      <c r="AO59" s="76"/>
      <c r="AP59" s="76"/>
      <c r="AQ59" s="76"/>
      <c r="AR59" s="76"/>
      <c r="AS59" s="76"/>
      <c r="AT59" s="76"/>
      <c r="AU59" s="76"/>
      <c r="AV59" s="76"/>
      <c r="AW59" s="76"/>
      <c r="AX59" s="76"/>
      <c r="AY59" s="76"/>
      <c r="AZ59" s="76"/>
      <c r="BA59" s="76"/>
      <c r="BB59" s="76"/>
      <c r="BC59" s="76"/>
      <c r="BD59" s="76"/>
      <c r="BE59" s="76"/>
      <c r="BF59" s="76"/>
      <c r="BG59" s="76"/>
    </row>
    <row r="60" spans="1:59" x14ac:dyDescent="0.25">
      <c r="A60" s="76"/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  <c r="AH60" s="76"/>
      <c r="AI60" s="76"/>
      <c r="AJ60" s="76"/>
      <c r="AK60" s="76"/>
      <c r="AL60" s="76"/>
      <c r="AM60" s="76"/>
      <c r="AN60" s="76"/>
      <c r="AO60" s="76"/>
      <c r="AP60" s="76"/>
      <c r="AQ60" s="76"/>
      <c r="AR60" s="76"/>
      <c r="AS60" s="76"/>
      <c r="AT60" s="76"/>
      <c r="AU60" s="76"/>
      <c r="AV60" s="76"/>
      <c r="AW60" s="76"/>
      <c r="AX60" s="76"/>
      <c r="AY60" s="76"/>
      <c r="AZ60" s="76"/>
      <c r="BA60" s="76"/>
      <c r="BB60" s="76"/>
      <c r="BC60" s="76"/>
      <c r="BD60" s="76"/>
      <c r="BE60" s="76"/>
      <c r="BF60" s="76"/>
      <c r="BG60" s="76"/>
    </row>
    <row r="61" spans="1:59" x14ac:dyDescent="0.25">
      <c r="A61" s="76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  <c r="AG61" s="76"/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76"/>
      <c r="AT61" s="76"/>
      <c r="AU61" s="76"/>
      <c r="AV61" s="76"/>
      <c r="AW61" s="76"/>
      <c r="AX61" s="76"/>
      <c r="AY61" s="76"/>
      <c r="AZ61" s="76"/>
      <c r="BA61" s="76"/>
      <c r="BB61" s="76"/>
      <c r="BC61" s="76"/>
      <c r="BD61" s="76"/>
      <c r="BE61" s="76"/>
      <c r="BF61" s="76"/>
      <c r="BG61" s="76"/>
    </row>
    <row r="62" spans="1:59" x14ac:dyDescent="0.25">
      <c r="A62" s="76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  <c r="AH62" s="76"/>
      <c r="AI62" s="76"/>
      <c r="AJ62" s="76"/>
      <c r="AK62" s="76"/>
      <c r="AL62" s="76"/>
      <c r="AM62" s="76"/>
      <c r="AN62" s="76"/>
      <c r="AO62" s="76"/>
      <c r="AP62" s="76"/>
      <c r="AQ62" s="76"/>
      <c r="AR62" s="76"/>
      <c r="AS62" s="76"/>
      <c r="AT62" s="76"/>
      <c r="AU62" s="76"/>
      <c r="AV62" s="76"/>
      <c r="AW62" s="76"/>
      <c r="AX62" s="76"/>
      <c r="AY62" s="76"/>
      <c r="AZ62" s="76"/>
      <c r="BA62" s="76"/>
      <c r="BB62" s="76"/>
      <c r="BC62" s="76"/>
      <c r="BD62" s="76"/>
      <c r="BE62" s="76"/>
      <c r="BF62" s="76"/>
      <c r="BG62" s="76"/>
    </row>
    <row r="63" spans="1:59" x14ac:dyDescent="0.25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  <c r="AH63" s="76"/>
      <c r="AI63" s="76"/>
      <c r="AJ63" s="76"/>
      <c r="AK63" s="76"/>
      <c r="AL63" s="76"/>
      <c r="AM63" s="76"/>
      <c r="AN63" s="76"/>
      <c r="AO63" s="76"/>
      <c r="AP63" s="76"/>
      <c r="AQ63" s="76"/>
      <c r="AR63" s="76"/>
      <c r="AS63" s="76"/>
      <c r="AT63" s="76"/>
      <c r="AU63" s="76"/>
      <c r="AV63" s="76"/>
      <c r="AW63" s="76"/>
      <c r="AX63" s="76"/>
      <c r="AY63" s="76"/>
      <c r="AZ63" s="76"/>
      <c r="BA63" s="76"/>
      <c r="BB63" s="76"/>
      <c r="BC63" s="76"/>
      <c r="BD63" s="76"/>
      <c r="BE63" s="76"/>
      <c r="BF63" s="76"/>
      <c r="BG63" s="76"/>
    </row>
    <row r="64" spans="1:59" x14ac:dyDescent="0.25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76"/>
      <c r="AU64" s="76"/>
      <c r="AV64" s="76"/>
      <c r="AW64" s="76"/>
      <c r="AX64" s="76"/>
      <c r="AY64" s="76"/>
      <c r="AZ64" s="76"/>
      <c r="BA64" s="76"/>
      <c r="BB64" s="76"/>
      <c r="BC64" s="76"/>
      <c r="BD64" s="76"/>
      <c r="BE64" s="76"/>
      <c r="BF64" s="76"/>
      <c r="BG64" s="76"/>
    </row>
    <row r="65" spans="1:59" x14ac:dyDescent="0.25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76"/>
      <c r="AU65" s="76"/>
      <c r="AV65" s="76"/>
      <c r="AW65" s="76"/>
      <c r="AX65" s="76"/>
      <c r="AY65" s="76"/>
      <c r="AZ65" s="76"/>
      <c r="BA65" s="76"/>
      <c r="BB65" s="76"/>
      <c r="BC65" s="76"/>
      <c r="BD65" s="76"/>
      <c r="BE65" s="76"/>
      <c r="BF65" s="76"/>
      <c r="BG65" s="76"/>
    </row>
    <row r="66" spans="1:59" x14ac:dyDescent="0.25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  <c r="AW66" s="76"/>
      <c r="AX66" s="76"/>
      <c r="AY66" s="76"/>
      <c r="AZ66" s="76"/>
      <c r="BA66" s="76"/>
      <c r="BB66" s="76"/>
      <c r="BC66" s="76"/>
      <c r="BD66" s="76"/>
      <c r="BE66" s="76"/>
      <c r="BF66" s="76"/>
      <c r="BG66" s="76"/>
    </row>
    <row r="67" spans="1:59" x14ac:dyDescent="0.25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76"/>
      <c r="AU67" s="76"/>
      <c r="AV67" s="76"/>
      <c r="AW67" s="76"/>
      <c r="AX67" s="76"/>
      <c r="AY67" s="76"/>
      <c r="AZ67" s="76"/>
      <c r="BA67" s="76"/>
      <c r="BB67" s="76"/>
      <c r="BC67" s="76"/>
      <c r="BD67" s="76"/>
      <c r="BE67" s="76"/>
      <c r="BF67" s="76"/>
      <c r="BG67" s="76"/>
    </row>
    <row r="68" spans="1:59" x14ac:dyDescent="0.25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76"/>
      <c r="AU68" s="76"/>
      <c r="AV68" s="76"/>
      <c r="AW68" s="76"/>
      <c r="AX68" s="76"/>
      <c r="AY68" s="76"/>
      <c r="AZ68" s="76"/>
      <c r="BA68" s="76"/>
      <c r="BB68" s="76"/>
      <c r="BC68" s="76"/>
      <c r="BD68" s="76"/>
      <c r="BE68" s="76"/>
      <c r="BF68" s="76"/>
      <c r="BG68" s="76"/>
    </row>
    <row r="69" spans="1:59" x14ac:dyDescent="0.25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76"/>
      <c r="BE69" s="76"/>
      <c r="BF69" s="76"/>
      <c r="BG69" s="76"/>
    </row>
    <row r="70" spans="1:59" x14ac:dyDescent="0.25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6"/>
      <c r="AP70" s="76"/>
      <c r="AQ70" s="76"/>
      <c r="AR70" s="76"/>
      <c r="AS70" s="76"/>
      <c r="AT70" s="76"/>
      <c r="AU70" s="76"/>
      <c r="AV70" s="76"/>
      <c r="AW70" s="76"/>
      <c r="AX70" s="76"/>
      <c r="AY70" s="76"/>
      <c r="AZ70" s="76"/>
      <c r="BA70" s="76"/>
      <c r="BB70" s="76"/>
      <c r="BC70" s="76"/>
      <c r="BD70" s="76"/>
      <c r="BE70" s="76"/>
      <c r="BF70" s="76"/>
      <c r="BG70" s="76"/>
    </row>
    <row r="71" spans="1:59" x14ac:dyDescent="0.25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/>
      <c r="AT71" s="76"/>
      <c r="AU71" s="76"/>
      <c r="AV71" s="76"/>
      <c r="AW71" s="76"/>
      <c r="AX71" s="76"/>
      <c r="AY71" s="76"/>
      <c r="AZ71" s="76"/>
      <c r="BA71" s="76"/>
      <c r="BB71" s="76"/>
      <c r="BC71" s="76"/>
      <c r="BD71" s="76"/>
      <c r="BE71" s="76"/>
      <c r="BF71" s="76"/>
      <c r="BG71" s="76"/>
    </row>
    <row r="72" spans="1:59" x14ac:dyDescent="0.25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/>
      <c r="AT72" s="76"/>
      <c r="AU72" s="76"/>
      <c r="AV72" s="76"/>
      <c r="AW72" s="76"/>
      <c r="AX72" s="76"/>
      <c r="AY72" s="76"/>
      <c r="AZ72" s="76"/>
      <c r="BA72" s="76"/>
      <c r="BB72" s="76"/>
      <c r="BC72" s="76"/>
      <c r="BD72" s="76"/>
      <c r="BE72" s="76"/>
      <c r="BF72" s="76"/>
      <c r="BG72" s="76"/>
    </row>
    <row r="73" spans="1:59" x14ac:dyDescent="0.25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</row>
    <row r="74" spans="1:59" x14ac:dyDescent="0.25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59" x14ac:dyDescent="0.25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</row>
    <row r="76" spans="1:59" x14ac:dyDescent="0.25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59" x14ac:dyDescent="0.25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N77" s="76"/>
      <c r="AO77" s="76"/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59" x14ac:dyDescent="0.25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76"/>
      <c r="AO78" s="76"/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76"/>
      <c r="BF78" s="76"/>
      <c r="BG78" s="76"/>
    </row>
    <row r="79" spans="1:59" x14ac:dyDescent="0.25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</sheetData>
  <sortState ref="A2:A21">
    <sortCondition ref="A2:A21"/>
  </sortState>
  <mergeCells count="10">
    <mergeCell ref="E2:U22"/>
    <mergeCell ref="A32:A33"/>
    <mergeCell ref="A26:A27"/>
    <mergeCell ref="X10:AE11"/>
    <mergeCell ref="AQ24:AR25"/>
    <mergeCell ref="AF10:AK11"/>
    <mergeCell ref="AF24:AJ25"/>
    <mergeCell ref="Y24:AC25"/>
    <mergeCell ref="Z28:AI29"/>
    <mergeCell ref="AL24:AP2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SB73"/>
  <sheetViews>
    <sheetView tabSelected="1" workbookViewId="0">
      <selection sqref="A1:H2"/>
    </sheetView>
  </sheetViews>
  <sheetFormatPr baseColWidth="10" defaultRowHeight="15" x14ac:dyDescent="0.25"/>
  <cols>
    <col min="1" max="14" width="5.42578125" style="1" customWidth="1"/>
    <col min="15" max="18" width="6.7109375" style="1" customWidth="1"/>
    <col min="19" max="69" width="5.42578125" style="1" customWidth="1"/>
    <col min="70" max="126" width="5.42578125" style="1" hidden="1" customWidth="1"/>
    <col min="127" max="132" width="15.7109375" style="5" hidden="1" customWidth="1"/>
    <col min="133" max="155" width="5.42578125" style="1" hidden="1" customWidth="1"/>
    <col min="156" max="156" width="15.7109375" style="5" hidden="1" customWidth="1"/>
    <col min="157" max="167" width="5.42578125" style="1" hidden="1" customWidth="1"/>
    <col min="168" max="168" width="15.7109375" style="5" hidden="1" customWidth="1"/>
    <col min="169" max="169" width="5.42578125" style="5" hidden="1" customWidth="1"/>
    <col min="170" max="179" width="5.42578125" style="1" hidden="1" customWidth="1"/>
    <col min="180" max="180" width="15.7109375" style="5" hidden="1" customWidth="1"/>
    <col min="181" max="191" width="5.42578125" style="1" hidden="1" customWidth="1"/>
    <col min="192" max="496" width="5.42578125" style="1" customWidth="1"/>
  </cols>
  <sheetData>
    <row r="1" spans="1:240" ht="15.75" customHeight="1" thickTop="1" x14ac:dyDescent="0.25">
      <c r="A1" s="475" t="s">
        <v>69</v>
      </c>
      <c r="B1" s="476"/>
      <c r="C1" s="476"/>
      <c r="D1" s="476"/>
      <c r="E1" s="476"/>
      <c r="F1" s="476"/>
      <c r="G1" s="476"/>
      <c r="H1" s="477"/>
      <c r="I1" s="481" t="s">
        <v>68</v>
      </c>
      <c r="J1" s="482"/>
      <c r="K1" s="482"/>
      <c r="L1" s="482"/>
      <c r="M1" s="482"/>
      <c r="N1" s="483"/>
      <c r="O1" s="334" t="s">
        <v>5</v>
      </c>
      <c r="P1" s="335"/>
      <c r="Q1" s="335"/>
      <c r="R1" s="335"/>
      <c r="S1" s="335"/>
      <c r="T1" s="336"/>
      <c r="U1" s="30"/>
      <c r="V1" s="286" t="s">
        <v>15</v>
      </c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7"/>
      <c r="AH1" s="287"/>
      <c r="AI1" s="287"/>
      <c r="AJ1" s="287"/>
      <c r="AK1" s="288"/>
      <c r="AL1" s="298" t="s">
        <v>30</v>
      </c>
      <c r="AM1" s="299"/>
      <c r="AN1" s="299"/>
      <c r="AO1" s="299"/>
      <c r="AP1" s="299"/>
      <c r="AQ1" s="299"/>
      <c r="AR1" s="299"/>
      <c r="AS1" s="299"/>
      <c r="AT1" s="299"/>
      <c r="AU1" s="299"/>
      <c r="AV1" s="299"/>
      <c r="AW1" s="299"/>
      <c r="AX1" s="299"/>
      <c r="AY1" s="299"/>
      <c r="AZ1" s="299"/>
      <c r="BA1" s="300"/>
      <c r="BB1" s="280" t="s">
        <v>31</v>
      </c>
      <c r="BC1" s="281"/>
      <c r="BD1" s="281"/>
      <c r="BE1" s="281"/>
      <c r="BF1" s="281"/>
      <c r="BG1" s="281"/>
      <c r="BH1" s="281"/>
      <c r="BI1" s="281"/>
      <c r="BJ1" s="281"/>
      <c r="BK1" s="281"/>
      <c r="BL1" s="281"/>
      <c r="BM1" s="281"/>
      <c r="BN1" s="281"/>
      <c r="BO1" s="281"/>
      <c r="BP1" s="281"/>
      <c r="BQ1" s="282"/>
      <c r="BR1" s="273"/>
      <c r="BS1" s="273"/>
      <c r="BT1" s="273"/>
      <c r="BU1" s="273"/>
      <c r="BV1" s="273"/>
      <c r="BW1" s="273"/>
      <c r="BX1" s="267" t="s">
        <v>15</v>
      </c>
      <c r="BY1" s="268"/>
      <c r="BZ1" s="268"/>
      <c r="CA1" s="268"/>
      <c r="CB1" s="268"/>
      <c r="CC1" s="268"/>
      <c r="CD1" s="268"/>
      <c r="CE1" s="268"/>
      <c r="CF1" s="268"/>
      <c r="CG1" s="268"/>
      <c r="CH1" s="268"/>
      <c r="CI1" s="268"/>
      <c r="CJ1" s="268"/>
      <c r="CK1" s="268"/>
      <c r="CL1" s="268"/>
      <c r="CM1" s="268"/>
      <c r="CN1" s="269"/>
      <c r="CO1" s="254" t="s">
        <v>16</v>
      </c>
      <c r="CP1" s="255"/>
      <c r="CQ1" s="255"/>
      <c r="CR1" s="255"/>
      <c r="CS1" s="255"/>
      <c r="CT1" s="255"/>
      <c r="CU1" s="255"/>
      <c r="CV1" s="255"/>
      <c r="CW1" s="255"/>
      <c r="CX1" s="255"/>
      <c r="CY1" s="255"/>
      <c r="CZ1" s="255"/>
      <c r="DA1" s="255"/>
      <c r="DB1" s="255"/>
      <c r="DC1" s="255"/>
      <c r="DD1" s="255"/>
      <c r="DE1" s="256"/>
      <c r="DF1" s="254" t="s">
        <v>17</v>
      </c>
      <c r="DG1" s="255"/>
      <c r="DH1" s="255"/>
      <c r="DI1" s="255"/>
      <c r="DJ1" s="255"/>
      <c r="DK1" s="255"/>
      <c r="DL1" s="255"/>
      <c r="DM1" s="255"/>
      <c r="DN1" s="255"/>
      <c r="DO1" s="255"/>
      <c r="DP1" s="255"/>
      <c r="DQ1" s="255"/>
      <c r="DR1" s="255"/>
      <c r="DS1" s="255"/>
      <c r="DT1" s="255"/>
      <c r="DU1" s="255"/>
      <c r="DV1" s="256"/>
      <c r="DW1" s="208" t="s">
        <v>26</v>
      </c>
      <c r="DX1" s="208"/>
      <c r="DY1" s="208" t="s">
        <v>16</v>
      </c>
      <c r="DZ1" s="208"/>
      <c r="EA1" s="208" t="s">
        <v>17</v>
      </c>
      <c r="EB1" s="208"/>
      <c r="EC1" s="215" t="s">
        <v>27</v>
      </c>
      <c r="ED1" s="215" t="s">
        <v>28</v>
      </c>
      <c r="EE1" s="215" t="s">
        <v>27</v>
      </c>
      <c r="EF1" s="215" t="s">
        <v>28</v>
      </c>
      <c r="EG1" s="215" t="s">
        <v>27</v>
      </c>
      <c r="EH1" s="215" t="s">
        <v>28</v>
      </c>
      <c r="EI1" s="215" t="s">
        <v>27</v>
      </c>
      <c r="EJ1" s="215" t="s">
        <v>28</v>
      </c>
      <c r="EK1" s="215" t="s">
        <v>27</v>
      </c>
      <c r="EL1" s="215" t="s">
        <v>28</v>
      </c>
      <c r="EM1" s="215" t="s">
        <v>27</v>
      </c>
      <c r="EN1" s="215" t="s">
        <v>28</v>
      </c>
      <c r="EO1" s="215" t="s">
        <v>27</v>
      </c>
      <c r="EP1" s="215" t="s">
        <v>28</v>
      </c>
      <c r="EQ1" s="215" t="s">
        <v>27</v>
      </c>
      <c r="ER1" s="215" t="s">
        <v>28</v>
      </c>
      <c r="ES1" s="215" t="s">
        <v>27</v>
      </c>
      <c r="ET1" s="215" t="s">
        <v>28</v>
      </c>
      <c r="EU1" s="207" t="s">
        <v>26</v>
      </c>
      <c r="EV1" s="207"/>
      <c r="EW1" s="207"/>
      <c r="EX1" s="207"/>
      <c r="EY1" s="207"/>
      <c r="EZ1" s="207"/>
      <c r="FA1" s="207"/>
      <c r="FB1" s="207"/>
      <c r="FC1" s="207"/>
      <c r="FD1" s="207"/>
      <c r="FE1" s="207"/>
      <c r="FF1" s="207"/>
      <c r="FG1" s="207" t="s">
        <v>16</v>
      </c>
      <c r="FH1" s="207"/>
      <c r="FI1" s="207"/>
      <c r="FJ1" s="207"/>
      <c r="FK1" s="207"/>
      <c r="FL1" s="207"/>
      <c r="FM1" s="207"/>
      <c r="FN1" s="207"/>
      <c r="FO1" s="207"/>
      <c r="FP1" s="207"/>
      <c r="FQ1" s="207"/>
      <c r="FR1" s="207"/>
      <c r="FS1" s="207" t="s">
        <v>17</v>
      </c>
      <c r="FT1" s="207"/>
      <c r="FU1" s="207"/>
      <c r="FV1" s="207"/>
      <c r="FW1" s="207"/>
      <c r="FX1" s="207"/>
      <c r="FY1" s="207"/>
      <c r="FZ1" s="207"/>
      <c r="GA1" s="207"/>
      <c r="GB1" s="207"/>
      <c r="GC1" s="207"/>
      <c r="GD1" s="207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</row>
    <row r="2" spans="1:240" ht="15.75" customHeight="1" thickBot="1" x14ac:dyDescent="0.3">
      <c r="A2" s="478"/>
      <c r="B2" s="479"/>
      <c r="C2" s="479"/>
      <c r="D2" s="479"/>
      <c r="E2" s="479"/>
      <c r="F2" s="479"/>
      <c r="G2" s="479"/>
      <c r="H2" s="480"/>
      <c r="I2" s="484"/>
      <c r="J2" s="485"/>
      <c r="K2" s="485"/>
      <c r="L2" s="485"/>
      <c r="M2" s="485"/>
      <c r="N2" s="486"/>
      <c r="O2" s="337"/>
      <c r="P2" s="338"/>
      <c r="Q2" s="338"/>
      <c r="R2" s="338"/>
      <c r="S2" s="338"/>
      <c r="T2" s="339"/>
      <c r="U2" s="30"/>
      <c r="V2" s="289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0"/>
      <c r="AH2" s="290"/>
      <c r="AI2" s="290"/>
      <c r="AJ2" s="290"/>
      <c r="AK2" s="291"/>
      <c r="AL2" s="301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3"/>
      <c r="BB2" s="283"/>
      <c r="BC2" s="284"/>
      <c r="BD2" s="284"/>
      <c r="BE2" s="284"/>
      <c r="BF2" s="284"/>
      <c r="BG2" s="284"/>
      <c r="BH2" s="284"/>
      <c r="BI2" s="284"/>
      <c r="BJ2" s="284"/>
      <c r="BK2" s="284"/>
      <c r="BL2" s="284"/>
      <c r="BM2" s="284"/>
      <c r="BN2" s="284"/>
      <c r="BO2" s="284"/>
      <c r="BP2" s="284"/>
      <c r="BQ2" s="285"/>
      <c r="BR2" s="273"/>
      <c r="BS2" s="273"/>
      <c r="BT2" s="273"/>
      <c r="BU2" s="273"/>
      <c r="BV2" s="273"/>
      <c r="BW2" s="273"/>
      <c r="BX2" s="257"/>
      <c r="BY2" s="258"/>
      <c r="BZ2" s="258"/>
      <c r="CA2" s="258"/>
      <c r="CB2" s="258"/>
      <c r="CC2" s="258"/>
      <c r="CD2" s="258"/>
      <c r="CE2" s="258"/>
      <c r="CF2" s="258"/>
      <c r="CG2" s="258"/>
      <c r="CH2" s="258"/>
      <c r="CI2" s="258"/>
      <c r="CJ2" s="258"/>
      <c r="CK2" s="258"/>
      <c r="CL2" s="258"/>
      <c r="CM2" s="258"/>
      <c r="CN2" s="259"/>
      <c r="CO2" s="257"/>
      <c r="CP2" s="258"/>
      <c r="CQ2" s="258"/>
      <c r="CR2" s="258"/>
      <c r="CS2" s="258"/>
      <c r="CT2" s="258"/>
      <c r="CU2" s="258"/>
      <c r="CV2" s="258"/>
      <c r="CW2" s="258"/>
      <c r="CX2" s="258"/>
      <c r="CY2" s="258"/>
      <c r="CZ2" s="258"/>
      <c r="DA2" s="258"/>
      <c r="DB2" s="258"/>
      <c r="DC2" s="258"/>
      <c r="DD2" s="258"/>
      <c r="DE2" s="259"/>
      <c r="DF2" s="257"/>
      <c r="DG2" s="258"/>
      <c r="DH2" s="258"/>
      <c r="DI2" s="258"/>
      <c r="DJ2" s="258"/>
      <c r="DK2" s="258"/>
      <c r="DL2" s="258"/>
      <c r="DM2" s="258"/>
      <c r="DN2" s="258"/>
      <c r="DO2" s="258"/>
      <c r="DP2" s="258"/>
      <c r="DQ2" s="258"/>
      <c r="DR2" s="258"/>
      <c r="DS2" s="258"/>
      <c r="DT2" s="258"/>
      <c r="DU2" s="258"/>
      <c r="DV2" s="259"/>
      <c r="DW2" s="208"/>
      <c r="DX2" s="208"/>
      <c r="DY2" s="208"/>
      <c r="DZ2" s="208"/>
      <c r="EA2" s="208"/>
      <c r="EB2" s="208"/>
      <c r="EC2" s="215"/>
      <c r="ED2" s="215"/>
      <c r="EE2" s="215"/>
      <c r="EF2" s="215"/>
      <c r="EG2" s="215"/>
      <c r="EH2" s="215"/>
      <c r="EI2" s="215"/>
      <c r="EJ2" s="215"/>
      <c r="EK2" s="215"/>
      <c r="EL2" s="215"/>
      <c r="EM2" s="215"/>
      <c r="EN2" s="215"/>
      <c r="EO2" s="215"/>
      <c r="EP2" s="215"/>
      <c r="EQ2" s="215"/>
      <c r="ER2" s="215"/>
      <c r="ES2" s="215"/>
      <c r="ET2" s="215"/>
      <c r="EU2" s="207"/>
      <c r="EV2" s="207"/>
      <c r="EW2" s="207"/>
      <c r="EX2" s="207"/>
      <c r="EY2" s="207"/>
      <c r="EZ2" s="207"/>
      <c r="FA2" s="207"/>
      <c r="FB2" s="207"/>
      <c r="FC2" s="207"/>
      <c r="FD2" s="207"/>
      <c r="FE2" s="207"/>
      <c r="FF2" s="207"/>
      <c r="FG2" s="207"/>
      <c r="FH2" s="207"/>
      <c r="FI2" s="207"/>
      <c r="FJ2" s="207"/>
      <c r="FK2" s="207"/>
      <c r="FL2" s="207"/>
      <c r="FM2" s="207"/>
      <c r="FN2" s="207"/>
      <c r="FO2" s="207"/>
      <c r="FP2" s="207"/>
      <c r="FQ2" s="207"/>
      <c r="FR2" s="207"/>
      <c r="FS2" s="207"/>
      <c r="FT2" s="207"/>
      <c r="FU2" s="207"/>
      <c r="FV2" s="207"/>
      <c r="FW2" s="207"/>
      <c r="FX2" s="207"/>
      <c r="FY2" s="207"/>
      <c r="FZ2" s="207"/>
      <c r="GA2" s="207"/>
      <c r="GB2" s="207"/>
      <c r="GC2" s="207"/>
      <c r="GD2" s="207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0"/>
      <c r="HY2" s="30"/>
      <c r="HZ2" s="30"/>
      <c r="IA2" s="30"/>
      <c r="IB2" s="30"/>
      <c r="IC2" s="30"/>
      <c r="ID2" s="30"/>
      <c r="IE2" s="30"/>
      <c r="IF2" s="30"/>
    </row>
    <row r="3" spans="1:240" ht="15.75" thickTop="1" x14ac:dyDescent="0.25">
      <c r="A3" s="346" t="s">
        <v>0</v>
      </c>
      <c r="B3" s="340" t="s">
        <v>1</v>
      </c>
      <c r="C3" s="340"/>
      <c r="D3" s="340"/>
      <c r="E3" s="340"/>
      <c r="F3" s="340"/>
      <c r="G3" s="340" t="s">
        <v>2</v>
      </c>
      <c r="H3" s="340" t="s">
        <v>2</v>
      </c>
      <c r="I3" s="340" t="s">
        <v>1</v>
      </c>
      <c r="J3" s="340"/>
      <c r="K3" s="340"/>
      <c r="L3" s="340"/>
      <c r="M3" s="340"/>
      <c r="N3" s="341" t="s">
        <v>0</v>
      </c>
      <c r="O3" s="344" t="s">
        <v>3</v>
      </c>
      <c r="P3" s="340"/>
      <c r="Q3" s="340"/>
      <c r="R3" s="340"/>
      <c r="S3" s="340" t="s">
        <v>4</v>
      </c>
      <c r="T3" s="341"/>
      <c r="U3" s="30"/>
      <c r="V3" s="304" t="s">
        <v>1</v>
      </c>
      <c r="W3" s="308"/>
      <c r="X3" s="308"/>
      <c r="Y3" s="308"/>
      <c r="Z3" s="318"/>
      <c r="AA3" s="304" t="s">
        <v>6</v>
      </c>
      <c r="AB3" s="305"/>
      <c r="AC3" s="310" t="s">
        <v>7</v>
      </c>
      <c r="AD3" s="305" t="s">
        <v>8</v>
      </c>
      <c r="AE3" s="310" t="s">
        <v>9</v>
      </c>
      <c r="AF3" s="308" t="s">
        <v>10</v>
      </c>
      <c r="AG3" s="308" t="s">
        <v>11</v>
      </c>
      <c r="AH3" s="308" t="s">
        <v>0</v>
      </c>
      <c r="AI3" s="308" t="s">
        <v>12</v>
      </c>
      <c r="AJ3" s="308" t="s">
        <v>13</v>
      </c>
      <c r="AK3" s="305" t="s">
        <v>14</v>
      </c>
      <c r="AL3" s="292" t="s">
        <v>1</v>
      </c>
      <c r="AM3" s="274"/>
      <c r="AN3" s="274"/>
      <c r="AO3" s="274"/>
      <c r="AP3" s="296"/>
      <c r="AQ3" s="292" t="s">
        <v>6</v>
      </c>
      <c r="AR3" s="276"/>
      <c r="AS3" s="294" t="s">
        <v>7</v>
      </c>
      <c r="AT3" s="276" t="s">
        <v>8</v>
      </c>
      <c r="AU3" s="294" t="s">
        <v>9</v>
      </c>
      <c r="AV3" s="274" t="s">
        <v>10</v>
      </c>
      <c r="AW3" s="274" t="s">
        <v>11</v>
      </c>
      <c r="AX3" s="274" t="s">
        <v>0</v>
      </c>
      <c r="AY3" s="274" t="s">
        <v>12</v>
      </c>
      <c r="AZ3" s="274" t="s">
        <v>13</v>
      </c>
      <c r="BA3" s="276" t="s">
        <v>14</v>
      </c>
      <c r="BB3" s="263" t="s">
        <v>1</v>
      </c>
      <c r="BC3" s="229"/>
      <c r="BD3" s="229"/>
      <c r="BE3" s="229"/>
      <c r="BF3" s="278"/>
      <c r="BG3" s="263" t="s">
        <v>6</v>
      </c>
      <c r="BH3" s="231"/>
      <c r="BI3" s="265" t="s">
        <v>7</v>
      </c>
      <c r="BJ3" s="231" t="s">
        <v>8</v>
      </c>
      <c r="BK3" s="265" t="s">
        <v>9</v>
      </c>
      <c r="BL3" s="229" t="s">
        <v>10</v>
      </c>
      <c r="BM3" s="229" t="s">
        <v>11</v>
      </c>
      <c r="BN3" s="229" t="s">
        <v>0</v>
      </c>
      <c r="BO3" s="229" t="s">
        <v>12</v>
      </c>
      <c r="BP3" s="229" t="s">
        <v>13</v>
      </c>
      <c r="BQ3" s="231" t="s">
        <v>14</v>
      </c>
      <c r="BR3" s="233" t="s">
        <v>19</v>
      </c>
      <c r="BS3" s="272"/>
      <c r="BT3" s="270" t="s">
        <v>20</v>
      </c>
      <c r="BU3" s="271"/>
      <c r="BV3" s="233" t="s">
        <v>21</v>
      </c>
      <c r="BW3" s="205"/>
      <c r="BX3" s="260" t="s">
        <v>1</v>
      </c>
      <c r="BY3" s="260"/>
      <c r="BZ3" s="260"/>
      <c r="CA3" s="260"/>
      <c r="CB3" s="260"/>
      <c r="CC3" s="260" t="s">
        <v>18</v>
      </c>
      <c r="CD3" s="260" t="s">
        <v>6</v>
      </c>
      <c r="CE3" s="260"/>
      <c r="CF3" s="260" t="s">
        <v>7</v>
      </c>
      <c r="CG3" s="260" t="s">
        <v>8</v>
      </c>
      <c r="CH3" s="260" t="s">
        <v>9</v>
      </c>
      <c r="CI3" s="260" t="s">
        <v>10</v>
      </c>
      <c r="CJ3" s="260" t="s">
        <v>11</v>
      </c>
      <c r="CK3" s="260" t="s">
        <v>0</v>
      </c>
      <c r="CL3" s="260" t="s">
        <v>12</v>
      </c>
      <c r="CM3" s="260" t="s">
        <v>13</v>
      </c>
      <c r="CN3" s="260" t="s">
        <v>14</v>
      </c>
      <c r="CO3" s="222" t="s">
        <v>1</v>
      </c>
      <c r="CP3" s="223"/>
      <c r="CQ3" s="223"/>
      <c r="CR3" s="223"/>
      <c r="CS3" s="224"/>
      <c r="CT3" s="260" t="s">
        <v>18</v>
      </c>
      <c r="CU3" s="260" t="s">
        <v>6</v>
      </c>
      <c r="CV3" s="260"/>
      <c r="CW3" s="260" t="s">
        <v>7</v>
      </c>
      <c r="CX3" s="260" t="s">
        <v>8</v>
      </c>
      <c r="CY3" s="260" t="s">
        <v>9</v>
      </c>
      <c r="CZ3" s="260" t="s">
        <v>10</v>
      </c>
      <c r="DA3" s="260" t="s">
        <v>11</v>
      </c>
      <c r="DB3" s="260" t="s">
        <v>0</v>
      </c>
      <c r="DC3" s="260" t="s">
        <v>12</v>
      </c>
      <c r="DD3" s="260" t="s">
        <v>13</v>
      </c>
      <c r="DE3" s="260" t="s">
        <v>14</v>
      </c>
      <c r="DF3" s="222" t="s">
        <v>1</v>
      </c>
      <c r="DG3" s="223"/>
      <c r="DH3" s="223"/>
      <c r="DI3" s="223"/>
      <c r="DJ3" s="224"/>
      <c r="DK3" s="260" t="s">
        <v>18</v>
      </c>
      <c r="DL3" s="260" t="s">
        <v>6</v>
      </c>
      <c r="DM3" s="260"/>
      <c r="DN3" s="260" t="s">
        <v>7</v>
      </c>
      <c r="DO3" s="260" t="s">
        <v>8</v>
      </c>
      <c r="DP3" s="260" t="s">
        <v>9</v>
      </c>
      <c r="DQ3" s="260" t="s">
        <v>10</v>
      </c>
      <c r="DR3" s="260" t="s">
        <v>11</v>
      </c>
      <c r="DS3" s="260" t="s">
        <v>0</v>
      </c>
      <c r="DT3" s="260" t="s">
        <v>12</v>
      </c>
      <c r="DU3" s="260" t="s">
        <v>13</v>
      </c>
      <c r="DV3" s="260" t="s">
        <v>14</v>
      </c>
      <c r="DW3" s="228" t="s">
        <v>25</v>
      </c>
      <c r="DX3" s="228" t="s">
        <v>25</v>
      </c>
      <c r="DY3" s="228" t="s">
        <v>25</v>
      </c>
      <c r="DZ3" s="228" t="s">
        <v>25</v>
      </c>
      <c r="EA3" s="228" t="s">
        <v>25</v>
      </c>
      <c r="EB3" s="228" t="s">
        <v>25</v>
      </c>
      <c r="EC3" s="253" t="s">
        <v>0</v>
      </c>
      <c r="ED3" s="253" t="s">
        <v>0</v>
      </c>
      <c r="EE3" s="253" t="s">
        <v>8</v>
      </c>
      <c r="EF3" s="253" t="s">
        <v>8</v>
      </c>
      <c r="EG3" s="253" t="s">
        <v>29</v>
      </c>
      <c r="EH3" s="253" t="s">
        <v>29</v>
      </c>
      <c r="EI3" s="253" t="s">
        <v>9</v>
      </c>
      <c r="EJ3" s="253" t="s">
        <v>9</v>
      </c>
      <c r="EK3" s="253" t="s">
        <v>10</v>
      </c>
      <c r="EL3" s="253" t="s">
        <v>10</v>
      </c>
      <c r="EM3" s="253" t="s">
        <v>11</v>
      </c>
      <c r="EN3" s="253" t="s">
        <v>11</v>
      </c>
      <c r="EO3" s="253" t="s">
        <v>0</v>
      </c>
      <c r="EP3" s="253" t="s">
        <v>0</v>
      </c>
      <c r="EQ3" s="253" t="s">
        <v>12</v>
      </c>
      <c r="ER3" s="253" t="s">
        <v>12</v>
      </c>
      <c r="ES3" s="253" t="s">
        <v>13</v>
      </c>
      <c r="ET3" s="253" t="s">
        <v>13</v>
      </c>
      <c r="EU3" s="205" t="s">
        <v>1</v>
      </c>
      <c r="EV3" s="205"/>
      <c r="EW3" s="205"/>
      <c r="EX3" s="205"/>
      <c r="EY3" s="205"/>
      <c r="EZ3" s="208" t="s">
        <v>25</v>
      </c>
      <c r="FA3" s="205" t="s">
        <v>18</v>
      </c>
      <c r="FB3" s="205" t="s">
        <v>1</v>
      </c>
      <c r="FC3" s="205"/>
      <c r="FD3" s="205"/>
      <c r="FE3" s="205"/>
      <c r="FF3" s="205"/>
      <c r="FG3" s="205" t="s">
        <v>1</v>
      </c>
      <c r="FH3" s="205"/>
      <c r="FI3" s="205"/>
      <c r="FJ3" s="205"/>
      <c r="FK3" s="205"/>
      <c r="FL3" s="208" t="s">
        <v>25</v>
      </c>
      <c r="FM3" s="208" t="s">
        <v>18</v>
      </c>
      <c r="FN3" s="205" t="s">
        <v>1</v>
      </c>
      <c r="FO3" s="205"/>
      <c r="FP3" s="205"/>
      <c r="FQ3" s="205"/>
      <c r="FR3" s="205"/>
      <c r="FS3" s="205" t="s">
        <v>1</v>
      </c>
      <c r="FT3" s="205"/>
      <c r="FU3" s="205"/>
      <c r="FV3" s="205"/>
      <c r="FW3" s="205"/>
      <c r="FX3" s="208" t="s">
        <v>25</v>
      </c>
      <c r="FY3" s="205" t="s">
        <v>18</v>
      </c>
      <c r="FZ3" s="205" t="s">
        <v>1</v>
      </c>
      <c r="GA3" s="205"/>
      <c r="GB3" s="205"/>
      <c r="GC3" s="205"/>
      <c r="GD3" s="205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</row>
    <row r="4" spans="1:240" ht="15.75" thickBot="1" x14ac:dyDescent="0.3">
      <c r="A4" s="347"/>
      <c r="B4" s="342"/>
      <c r="C4" s="342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3"/>
      <c r="O4" s="345"/>
      <c r="P4" s="342"/>
      <c r="Q4" s="342"/>
      <c r="R4" s="342"/>
      <c r="S4" s="342"/>
      <c r="T4" s="343"/>
      <c r="U4" s="30"/>
      <c r="V4" s="306"/>
      <c r="W4" s="309"/>
      <c r="X4" s="309"/>
      <c r="Y4" s="309"/>
      <c r="Z4" s="319"/>
      <c r="AA4" s="306"/>
      <c r="AB4" s="307"/>
      <c r="AC4" s="311"/>
      <c r="AD4" s="307"/>
      <c r="AE4" s="311"/>
      <c r="AF4" s="309"/>
      <c r="AG4" s="309"/>
      <c r="AH4" s="309"/>
      <c r="AI4" s="309"/>
      <c r="AJ4" s="309"/>
      <c r="AK4" s="307"/>
      <c r="AL4" s="293"/>
      <c r="AM4" s="275"/>
      <c r="AN4" s="275"/>
      <c r="AO4" s="275"/>
      <c r="AP4" s="297"/>
      <c r="AQ4" s="293"/>
      <c r="AR4" s="277"/>
      <c r="AS4" s="295"/>
      <c r="AT4" s="277"/>
      <c r="AU4" s="295"/>
      <c r="AV4" s="275"/>
      <c r="AW4" s="275"/>
      <c r="AX4" s="275"/>
      <c r="AY4" s="275"/>
      <c r="AZ4" s="275"/>
      <c r="BA4" s="277"/>
      <c r="BB4" s="264"/>
      <c r="BC4" s="230"/>
      <c r="BD4" s="230"/>
      <c r="BE4" s="230"/>
      <c r="BF4" s="279"/>
      <c r="BG4" s="264"/>
      <c r="BH4" s="232"/>
      <c r="BI4" s="266"/>
      <c r="BJ4" s="232"/>
      <c r="BK4" s="266"/>
      <c r="BL4" s="230"/>
      <c r="BM4" s="230"/>
      <c r="BN4" s="230"/>
      <c r="BO4" s="230"/>
      <c r="BP4" s="230"/>
      <c r="BQ4" s="232"/>
      <c r="BR4" s="233"/>
      <c r="BS4" s="272"/>
      <c r="BT4" s="270"/>
      <c r="BU4" s="271"/>
      <c r="BV4" s="233"/>
      <c r="BW4" s="205"/>
      <c r="BX4" s="260"/>
      <c r="BY4" s="260"/>
      <c r="BZ4" s="260"/>
      <c r="CA4" s="260"/>
      <c r="CB4" s="260"/>
      <c r="CC4" s="260"/>
      <c r="CD4" s="260"/>
      <c r="CE4" s="260"/>
      <c r="CF4" s="260"/>
      <c r="CG4" s="260"/>
      <c r="CH4" s="260"/>
      <c r="CI4" s="260"/>
      <c r="CJ4" s="260"/>
      <c r="CK4" s="260"/>
      <c r="CL4" s="260"/>
      <c r="CM4" s="260"/>
      <c r="CN4" s="260"/>
      <c r="CO4" s="225"/>
      <c r="CP4" s="226"/>
      <c r="CQ4" s="226"/>
      <c r="CR4" s="226"/>
      <c r="CS4" s="227"/>
      <c r="CT4" s="260"/>
      <c r="CU4" s="260"/>
      <c r="CV4" s="260"/>
      <c r="CW4" s="260"/>
      <c r="CX4" s="260"/>
      <c r="CY4" s="260"/>
      <c r="CZ4" s="260"/>
      <c r="DA4" s="260"/>
      <c r="DB4" s="260"/>
      <c r="DC4" s="260"/>
      <c r="DD4" s="260"/>
      <c r="DE4" s="260"/>
      <c r="DF4" s="225"/>
      <c r="DG4" s="226"/>
      <c r="DH4" s="226"/>
      <c r="DI4" s="226"/>
      <c r="DJ4" s="227"/>
      <c r="DK4" s="260"/>
      <c r="DL4" s="260"/>
      <c r="DM4" s="260"/>
      <c r="DN4" s="260"/>
      <c r="DO4" s="260"/>
      <c r="DP4" s="260"/>
      <c r="DQ4" s="260"/>
      <c r="DR4" s="260"/>
      <c r="DS4" s="260"/>
      <c r="DT4" s="260"/>
      <c r="DU4" s="260"/>
      <c r="DV4" s="260"/>
      <c r="DW4" s="228"/>
      <c r="DX4" s="228"/>
      <c r="DY4" s="228"/>
      <c r="DZ4" s="228"/>
      <c r="EA4" s="228"/>
      <c r="EB4" s="228"/>
      <c r="EC4" s="253"/>
      <c r="ED4" s="253"/>
      <c r="EE4" s="253"/>
      <c r="EF4" s="253"/>
      <c r="EG4" s="253"/>
      <c r="EH4" s="253"/>
      <c r="EI4" s="253"/>
      <c r="EJ4" s="253"/>
      <c r="EK4" s="253"/>
      <c r="EL4" s="253"/>
      <c r="EM4" s="253"/>
      <c r="EN4" s="253"/>
      <c r="EO4" s="253"/>
      <c r="EP4" s="253"/>
      <c r="EQ4" s="253"/>
      <c r="ER4" s="253"/>
      <c r="ES4" s="253"/>
      <c r="ET4" s="253"/>
      <c r="EU4" s="205"/>
      <c r="EV4" s="205"/>
      <c r="EW4" s="205"/>
      <c r="EX4" s="205"/>
      <c r="EY4" s="205"/>
      <c r="EZ4" s="208"/>
      <c r="FA4" s="205"/>
      <c r="FB4" s="205"/>
      <c r="FC4" s="205"/>
      <c r="FD4" s="205"/>
      <c r="FE4" s="205"/>
      <c r="FF4" s="205"/>
      <c r="FG4" s="205"/>
      <c r="FH4" s="205"/>
      <c r="FI4" s="205"/>
      <c r="FJ4" s="205"/>
      <c r="FK4" s="205"/>
      <c r="FL4" s="208"/>
      <c r="FM4" s="208"/>
      <c r="FN4" s="205"/>
      <c r="FO4" s="205"/>
      <c r="FP4" s="205"/>
      <c r="FQ4" s="205"/>
      <c r="FR4" s="205"/>
      <c r="FS4" s="205"/>
      <c r="FT4" s="205"/>
      <c r="FU4" s="205"/>
      <c r="FV4" s="205"/>
      <c r="FW4" s="205"/>
      <c r="FX4" s="208"/>
      <c r="FY4" s="205"/>
      <c r="FZ4" s="205"/>
      <c r="GA4" s="205"/>
      <c r="GB4" s="205"/>
      <c r="GC4" s="205"/>
      <c r="GD4" s="205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</row>
    <row r="5" spans="1:240" ht="15.75" thickTop="1" x14ac:dyDescent="0.25">
      <c r="A5" s="448"/>
      <c r="B5" s="449"/>
      <c r="C5" s="449"/>
      <c r="D5" s="449"/>
      <c r="E5" s="449"/>
      <c r="F5" s="449"/>
      <c r="G5" s="450"/>
      <c r="H5" s="450"/>
      <c r="I5" s="451"/>
      <c r="J5" s="451"/>
      <c r="K5" s="451"/>
      <c r="L5" s="451"/>
      <c r="M5" s="451"/>
      <c r="N5" s="452"/>
      <c r="O5" s="453"/>
      <c r="P5" s="454"/>
      <c r="Q5" s="454"/>
      <c r="R5" s="454"/>
      <c r="S5" s="455"/>
      <c r="T5" s="456"/>
      <c r="U5" s="30"/>
      <c r="V5" s="315" t="str">
        <f t="shared" ref="V5:V10" si="0">VLOOKUP(BR5,$BS$5:$CB$21,6,0)</f>
        <v>Equipe 01</v>
      </c>
      <c r="W5" s="316"/>
      <c r="X5" s="316"/>
      <c r="Y5" s="316"/>
      <c r="Z5" s="317"/>
      <c r="AA5" s="37">
        <f t="shared" ref="AA5:AA10" si="1">VLOOKUP(V5,$BX$5:$CN$19,7,0)</f>
        <v>0</v>
      </c>
      <c r="AB5" s="38" t="str">
        <f t="shared" ref="AB5:AB10" si="2">VLOOKUP(V5,$BX$5:$CN$19,8,0)</f>
        <v>u</v>
      </c>
      <c r="AC5" s="39">
        <v>1</v>
      </c>
      <c r="AD5" s="40">
        <f t="shared" ref="AD5:AD10" si="3">VLOOKUP(V5,$BX$5:$CN$19,10,0)</f>
        <v>0</v>
      </c>
      <c r="AE5" s="45">
        <f t="shared" ref="AE5:AE10" si="4">VLOOKUP(V5,$BX$5:$CN$19,11,0)</f>
        <v>0</v>
      </c>
      <c r="AF5" s="46">
        <f t="shared" ref="AF5:AF10" si="5">VLOOKUP(V5,$BX$5:$CN$19,12,0)</f>
        <v>0</v>
      </c>
      <c r="AG5" s="46">
        <f t="shared" ref="AG5:AG10" si="6">VLOOKUP(V5,$BX$5:$CN$19,13,0)</f>
        <v>0</v>
      </c>
      <c r="AH5" s="46">
        <f t="shared" ref="AH5:AH10" si="7">VLOOKUP(V5,$BX$5:$CN$19,14,0)</f>
        <v>0</v>
      </c>
      <c r="AI5" s="46">
        <f t="shared" ref="AI5:AI10" si="8">VLOOKUP(V5,$BX$5:$CN$19,15,0)</f>
        <v>0</v>
      </c>
      <c r="AJ5" s="46">
        <f t="shared" ref="AJ5:AJ10" si="9">VLOOKUP(V5,$BX$5:$CN$19,16,0)</f>
        <v>0</v>
      </c>
      <c r="AK5" s="47">
        <f t="shared" ref="AK5:AK10" si="10">VLOOKUP(V5,$BX$5:$CN$19,17,0)</f>
        <v>0</v>
      </c>
      <c r="AL5" s="239" t="str">
        <f t="shared" ref="AL5:AL10" si="11">VLOOKUP(BT5,$BU$5:$CS$21,4,0)</f>
        <v>Equipe 01</v>
      </c>
      <c r="AM5" s="240"/>
      <c r="AN5" s="240"/>
      <c r="AO5" s="240"/>
      <c r="AP5" s="241"/>
      <c r="AQ5" s="16">
        <f t="shared" ref="AQ5:AQ10" si="12">VLOOKUP(AL5,$CO$5:$DE$19,7,0)</f>
        <v>0</v>
      </c>
      <c r="AR5" s="17" t="str">
        <f t="shared" ref="AR5:AR10" si="13">VLOOKUP(AL5,$CO$5:$DE$19,8,0)</f>
        <v>u</v>
      </c>
      <c r="AS5" s="18">
        <v>1</v>
      </c>
      <c r="AT5" s="19">
        <f t="shared" ref="AT5:AT10" si="14">VLOOKUP(AL5,$CO$5:$DE$19,10,0)</f>
        <v>0</v>
      </c>
      <c r="AU5" s="20">
        <f t="shared" ref="AU5:AU10" si="15">VLOOKUP(AL5,$CO$5:$DE$19,11,0)</f>
        <v>0</v>
      </c>
      <c r="AV5" s="21">
        <f t="shared" ref="AV5:AV10" si="16">VLOOKUP(AL5,$CO$5:$DE$19,12,0)</f>
        <v>0</v>
      </c>
      <c r="AW5" s="21">
        <f t="shared" ref="AW5:AW10" si="17">VLOOKUP(AL5,$CO$5:$DE$19,13,0)</f>
        <v>0</v>
      </c>
      <c r="AX5" s="21">
        <f t="shared" ref="AX5:AX10" si="18">VLOOKUP(AL5,$CO$5:$DE$19,14,0)</f>
        <v>0</v>
      </c>
      <c r="AY5" s="21">
        <f t="shared" ref="AY5:AY10" si="19">VLOOKUP(AL5,$CO$5:$DE$19,15,0)</f>
        <v>0</v>
      </c>
      <c r="AZ5" s="21">
        <f t="shared" ref="AZ5:AZ10" si="20">VLOOKUP(AL5,$CO$5:$DE$19,16,0)</f>
        <v>0</v>
      </c>
      <c r="BA5" s="22">
        <f t="shared" ref="BA5:BA10" si="21">VLOOKUP(AL5,$CO$5:$DE$19,17,0)</f>
        <v>0</v>
      </c>
      <c r="BB5" s="219" t="str">
        <f t="shared" ref="BB5:BB10" si="22">VLOOKUP(BV5,$BW$5:$DF$21,2,0)</f>
        <v>Equipe 01</v>
      </c>
      <c r="BC5" s="220"/>
      <c r="BD5" s="220"/>
      <c r="BE5" s="220"/>
      <c r="BF5" s="221"/>
      <c r="BG5" s="51">
        <f t="shared" ref="BG5:BG10" si="23">VLOOKUP(BB5,$DF$5:$DV$19,7,0)</f>
        <v>0</v>
      </c>
      <c r="BH5" s="52" t="str">
        <f t="shared" ref="BH5:BH10" si="24">VLOOKUP(BB5,$DF$5:$DV$19,8,0)</f>
        <v>u</v>
      </c>
      <c r="BI5" s="53">
        <v>1</v>
      </c>
      <c r="BJ5" s="54">
        <f t="shared" ref="BJ5:BJ10" si="25">VLOOKUP(BB5,$DF$5:$DV$19,10,0)</f>
        <v>0</v>
      </c>
      <c r="BK5" s="55">
        <f t="shared" ref="BK5:BK10" si="26">VLOOKUP(BB5,$DF$5:$DV$19,11,0)</f>
        <v>0</v>
      </c>
      <c r="BL5" s="56">
        <f t="shared" ref="BL5:BL10" si="27">VLOOKUP(BB5,$DF$5:$DV$19,12,0)</f>
        <v>0</v>
      </c>
      <c r="BM5" s="56">
        <f t="shared" ref="BM5:BM10" si="28">VLOOKUP(BB5,$DF$5:$DV$19,13,0)</f>
        <v>0</v>
      </c>
      <c r="BN5" s="56">
        <f t="shared" ref="BN5:BN10" si="29">VLOOKUP(BB5,$DF$5:$DV$19,14,0)</f>
        <v>0</v>
      </c>
      <c r="BO5" s="56">
        <f t="shared" ref="BO5:BO10" si="30">VLOOKUP(BB5,$DF$5:$DV$19,15,0)</f>
        <v>0</v>
      </c>
      <c r="BP5" s="56">
        <f t="shared" ref="BP5:BP10" si="31">VLOOKUP(BB5,$DF$5:$DV$19,16,0)</f>
        <v>0</v>
      </c>
      <c r="BQ5" s="57">
        <f t="shared" ref="BQ5:BQ10" si="32">VLOOKUP(BB5,$DF$5:$DV$19,17,0)</f>
        <v>0</v>
      </c>
      <c r="BR5" s="15">
        <v>1</v>
      </c>
      <c r="BS5" s="8">
        <f t="shared" ref="BS5:BS10" si="33">CF5</f>
        <v>1</v>
      </c>
      <c r="BT5" s="10">
        <v>1</v>
      </c>
      <c r="BU5" s="11">
        <f t="shared" ref="BU5:BU10" si="34">CW5</f>
        <v>1</v>
      </c>
      <c r="BV5" s="9">
        <v>1</v>
      </c>
      <c r="BW5" s="2">
        <f t="shared" ref="BW5:BW10" si="35">DN5</f>
        <v>1</v>
      </c>
      <c r="BX5" s="261" t="str">
        <f>Equipes!A2</f>
        <v>Equipe 01</v>
      </c>
      <c r="BY5" s="261"/>
      <c r="BZ5" s="261"/>
      <c r="CA5" s="261"/>
      <c r="CB5" s="261"/>
      <c r="CC5" s="3">
        <f t="shared" ref="CC5:CC10" si="36">RANK(DW5,$DW$5:$DW$19)</f>
        <v>1</v>
      </c>
      <c r="CD5" s="3">
        <f>CC5-CC5</f>
        <v>0</v>
      </c>
      <c r="CE5" s="4" t="s">
        <v>22</v>
      </c>
      <c r="CF5" s="3">
        <f t="shared" ref="CF5:CF10" si="37">RANK(DX5,$DX$5:$DX$13)</f>
        <v>1</v>
      </c>
      <c r="CG5" s="3">
        <f t="shared" ref="CG5:CG10" si="38">SUMPRODUCT(($B$5:$F$13=BX5)*($EG$5:$EG$13))+SUMPRODUCT(($I$5:$M$13=BX5)*($EH$5:$EH$13))</f>
        <v>0</v>
      </c>
      <c r="CH5" s="3">
        <f t="shared" ref="CH5:CH10" si="39">SUMPRODUCT(($B$5:$F$13=BX5)*($EI$5:$EI$13))+SUMPRODUCT(($I$5:$M$13=BX5)*($EJ$5:$EJ$13))</f>
        <v>0</v>
      </c>
      <c r="CI5" s="3">
        <f t="shared" ref="CI5:CI10" si="40">SUMPRODUCT(($B$5:$F$13=BX5)*($EK$5:$EK$13))+SUMPRODUCT(($I$5:$M$13=BX5)*($EL$5:$EL$13))</f>
        <v>0</v>
      </c>
      <c r="CJ5" s="3">
        <f t="shared" ref="CJ5:CJ10" si="41">SUMPRODUCT(($B$5:$F$13=BX5)*($EM$5:$EM$13))+SUMPRODUCT(($I$5:$M$13=BX5)*($EN$5:$EN$13))</f>
        <v>0</v>
      </c>
      <c r="CK5" s="3">
        <f t="shared" ref="CK5:CK10" si="42">SUMPRODUCT(($B$5:$F$13=BX5)*($EO$5:$EO$13))+SUMPRODUCT(($I$5:$M$13=BX5)*($EP$5:$EP$13))</f>
        <v>0</v>
      </c>
      <c r="CL5" s="3">
        <f t="shared" ref="CL5:CL10" si="43">SUMPRODUCT(($B$5:$F$13=BX5)*($EQ$5:$EQ$13))+SUMPRODUCT(($I$5:$M$13=BX5)*($ER$5:$ER$13))</f>
        <v>0</v>
      </c>
      <c r="CM5" s="3">
        <f t="shared" ref="CM5:CM10" si="44">SUMPRODUCT(($B$5:$F$13=BX5)*($ES$5:$ES$13))+SUMPRODUCT(($I$5:$M$13=BX5)*($ET$5:$ET$13))</f>
        <v>0</v>
      </c>
      <c r="CN5" s="3">
        <f>CL5-CM5</f>
        <v>0</v>
      </c>
      <c r="CO5" s="212" t="str">
        <f>BX5</f>
        <v>Equipe 01</v>
      </c>
      <c r="CP5" s="213"/>
      <c r="CQ5" s="213"/>
      <c r="CR5" s="213"/>
      <c r="CS5" s="214"/>
      <c r="CT5" s="3">
        <f t="shared" ref="CT5:CT10" si="45">RANK(DY5,$DY$5:$DY$19)</f>
        <v>1</v>
      </c>
      <c r="CU5" s="3">
        <f>CT5-CT5</f>
        <v>0</v>
      </c>
      <c r="CV5" s="4" t="s">
        <v>22</v>
      </c>
      <c r="CW5" s="3">
        <f t="shared" ref="CW5:CW10" si="46">RANK(DZ5,$DZ$5:$DZ$19)</f>
        <v>1</v>
      </c>
      <c r="CX5" s="3">
        <f t="shared" ref="CX5:CX10" si="47">SUMPRODUCT(($B$5:$F$13=CO5)*($EG$5:$EG$13))</f>
        <v>0</v>
      </c>
      <c r="CY5" s="3">
        <f t="shared" ref="CY5:CY10" si="48">SUMPRODUCT(($B$5:$F$13=CO5)*($EI$5:$EI$13))</f>
        <v>0</v>
      </c>
      <c r="CZ5" s="3">
        <f t="shared" ref="CZ5:CZ10" si="49">SUMPRODUCT(($B$5:$F$13=CO5)*($EK$5:$EK$13))</f>
        <v>0</v>
      </c>
      <c r="DA5" s="3">
        <f t="shared" ref="DA5:DA10" si="50">SUMPRODUCT(($B$5:$F$13=CO5)*($EM$5:$EM$13))</f>
        <v>0</v>
      </c>
      <c r="DB5" s="3">
        <f t="shared" ref="DB5:DB10" si="51">SUMPRODUCT(($B$5:$F$13=CO5)*($EO$5:$EO$13))</f>
        <v>0</v>
      </c>
      <c r="DC5" s="3">
        <f t="shared" ref="DC5:DC10" si="52">SUMPRODUCT(($B$5:$F$13=CO5)*($EQ$5:$EQ$13))</f>
        <v>0</v>
      </c>
      <c r="DD5" s="3">
        <f t="shared" ref="DD5:DD10" si="53">SUMPRODUCT(($B$5:$F$13=CO5)*($ES$5:$ES$13))</f>
        <v>0</v>
      </c>
      <c r="DE5" s="3">
        <f>DC5-DD5</f>
        <v>0</v>
      </c>
      <c r="DF5" s="212" t="str">
        <f>BX5</f>
        <v>Equipe 01</v>
      </c>
      <c r="DG5" s="213"/>
      <c r="DH5" s="213"/>
      <c r="DI5" s="213"/>
      <c r="DJ5" s="214"/>
      <c r="DK5" s="3">
        <f t="shared" ref="DK5:DK10" si="54">RANK(EA5,$EA$5:$EA$19)</f>
        <v>1</v>
      </c>
      <c r="DL5" s="3">
        <f>DK5-DK5</f>
        <v>0</v>
      </c>
      <c r="DM5" s="4" t="s">
        <v>22</v>
      </c>
      <c r="DN5" s="3">
        <f t="shared" ref="DN5:DN10" si="55">RANK(EB5,$EB$5:$EB$19)</f>
        <v>1</v>
      </c>
      <c r="DO5" s="3">
        <f t="shared" ref="DO5:DO10" si="56">SUMPRODUCT(($I$5:$M$13=DF5)*($EH$5:$EH$13))</f>
        <v>0</v>
      </c>
      <c r="DP5" s="3">
        <f t="shared" ref="DP5:DP10" si="57">SUMPRODUCT(($I$5:$M$13=DF5)*($EJ$5:$EJ$13))</f>
        <v>0</v>
      </c>
      <c r="DQ5" s="3">
        <f t="shared" ref="DQ5:DQ10" si="58">SUMPRODUCT(($I$5:$M$13=DF5)*($EL$5:$EL$13))</f>
        <v>0</v>
      </c>
      <c r="DR5" s="3">
        <f t="shared" ref="DR5:DR10" si="59">SUMPRODUCT(($I$5:$M$13=DF5)*($EN$5:$EN$13))</f>
        <v>0</v>
      </c>
      <c r="DS5" s="3">
        <f t="shared" ref="DS5:DS10" si="60">SUMPRODUCT(($I$5:$M$13=DF5)*($EP$5:$EP$13))</f>
        <v>0</v>
      </c>
      <c r="DT5" s="3">
        <f t="shared" ref="DT5:DT10" si="61">SUMPRODUCT(($I$5:$M$13=DF5)*($ER$5:$ER$13))</f>
        <v>0</v>
      </c>
      <c r="DU5" s="3">
        <f t="shared" ref="DU5:DU10" si="62">SUMPRODUCT(($I$5:$M$13=DF5)*($ET$5:$ET$13))</f>
        <v>0</v>
      </c>
      <c r="DV5" s="3">
        <f>DT5-DU5</f>
        <v>0</v>
      </c>
      <c r="DW5" s="6">
        <f>SUM(CG5*1000+(CN5)/100+(CL5)/1000)</f>
        <v>0</v>
      </c>
      <c r="DX5" s="91">
        <f>DW5+0.0000006</f>
        <v>5.9999999999999997E-7</v>
      </c>
      <c r="DY5" s="6">
        <f>SUM(CX5*1000+(DE5)/100+(DC5)/1000)</f>
        <v>0</v>
      </c>
      <c r="DZ5" s="119">
        <f>DY5+0.0000006</f>
        <v>5.9999999999999997E-7</v>
      </c>
      <c r="EA5" s="6">
        <f>SUM(DO5*1000+(DV5)/100+(DT5)/1000)</f>
        <v>0</v>
      </c>
      <c r="EB5" s="119">
        <f>EA5+0.0000006</f>
        <v>5.9999999999999997E-7</v>
      </c>
      <c r="EC5" s="2">
        <f>A5</f>
        <v>0</v>
      </c>
      <c r="ED5" s="2">
        <f>N5</f>
        <v>0</v>
      </c>
      <c r="EE5" s="2">
        <f>IF(G5="",0,IF(G5&gt;H5,3,IF(G5=H5,1,IF(G5&lt;H5,0))))</f>
        <v>0</v>
      </c>
      <c r="EF5" s="2">
        <f>IF(H5="",0,IF(H5&gt;G5,3,IF(H5=G5,1,IF(H5&lt;G5,0))))</f>
        <v>0</v>
      </c>
      <c r="EG5" s="2">
        <f>EE5-EC5</f>
        <v>0</v>
      </c>
      <c r="EH5" s="2">
        <f>EF5-ED5</f>
        <v>0</v>
      </c>
      <c r="EI5" s="2">
        <f>IF(G5="",0,1)</f>
        <v>0</v>
      </c>
      <c r="EJ5" s="2">
        <f>IF(H5="",0,1)</f>
        <v>0</v>
      </c>
      <c r="EK5" s="2" t="b">
        <f>IF(G5&lt;&gt;"",IF(G5&gt;H5,1))</f>
        <v>0</v>
      </c>
      <c r="EL5" s="2" t="b">
        <f>IF(H5&lt;&gt;"",IF(H5&gt;G5,1))</f>
        <v>0</v>
      </c>
      <c r="EM5" s="2" t="b">
        <f>IF(G5&lt;&gt;"",IF(G5=H5,1))</f>
        <v>0</v>
      </c>
      <c r="EN5" s="2" t="b">
        <f>IF(H5&lt;&gt;"",IF(H5=G5,1))</f>
        <v>0</v>
      </c>
      <c r="EO5" s="2" t="b">
        <f>IF(G5&lt;&gt;"",IF(G5&lt;H5,1))</f>
        <v>0</v>
      </c>
      <c r="EP5" s="2" t="b">
        <f>IF(H5&lt;&gt;"",IF(H5&lt;G5,1))</f>
        <v>0</v>
      </c>
      <c r="EQ5" s="2">
        <f>G5</f>
        <v>0</v>
      </c>
      <c r="ER5" s="2">
        <f>H5</f>
        <v>0</v>
      </c>
      <c r="ES5" s="2">
        <f>H5</f>
        <v>0</v>
      </c>
      <c r="ET5" s="2">
        <f>G5</f>
        <v>0</v>
      </c>
      <c r="EU5" s="205" t="str">
        <f t="shared" ref="EU5:EU10" si="63">VLOOKUP(BR5,$BS$5:$CB$13,6,0)</f>
        <v>Equipe 01</v>
      </c>
      <c r="EV5" s="205"/>
      <c r="EW5" s="205"/>
      <c r="EX5" s="205"/>
      <c r="EY5" s="205"/>
      <c r="EZ5" s="6">
        <f t="shared" ref="EZ5:EZ10" si="64">VLOOKUP(EU5,$BX$5:$DW$13,52,0)</f>
        <v>0</v>
      </c>
      <c r="FA5" s="2">
        <f t="shared" ref="FA5:FA10" si="65">RANK(EZ5,$EZ$5:$EZ$13)</f>
        <v>1</v>
      </c>
      <c r="FB5" s="205" t="str">
        <f>BX5</f>
        <v>Equipe 01</v>
      </c>
      <c r="FC5" s="205"/>
      <c r="FD5" s="205"/>
      <c r="FE5" s="205"/>
      <c r="FF5" s="205"/>
      <c r="FG5" s="205" t="str">
        <f t="shared" ref="FG5:FG10" si="66">VLOOKUP(BT5,$BU$5:$CS$13,21,0)</f>
        <v>Equipe 01</v>
      </c>
      <c r="FH5" s="205"/>
      <c r="FI5" s="205"/>
      <c r="FJ5" s="205"/>
      <c r="FK5" s="205"/>
      <c r="FL5" s="6">
        <f t="shared" ref="FL5:FL10" si="67">VLOOKUP(FG5,$CO$5:$DY$13,37,0)</f>
        <v>0</v>
      </c>
      <c r="FM5" s="7">
        <f t="shared" ref="FM5:FM10" si="68">RANK(FL5,$FL$5:$FL$13)</f>
        <v>1</v>
      </c>
      <c r="FN5" s="205" t="str">
        <f>CO5</f>
        <v>Equipe 01</v>
      </c>
      <c r="FO5" s="205"/>
      <c r="FP5" s="205"/>
      <c r="FQ5" s="205"/>
      <c r="FR5" s="205"/>
      <c r="FS5" s="205" t="str">
        <f t="shared" ref="FS5:FS10" si="69">VLOOKUP(BV5,$BW$5:$DF$13,36,0)</f>
        <v>Equipe 01</v>
      </c>
      <c r="FT5" s="205"/>
      <c r="FU5" s="205"/>
      <c r="FV5" s="205"/>
      <c r="FW5" s="205"/>
      <c r="FX5" s="6">
        <f>VLOOKUP(FS5,$DF$5:$EA$21,22,0)</f>
        <v>0</v>
      </c>
      <c r="FY5" s="2">
        <f t="shared" ref="FY5:FY10" si="70">RANK(FX5,$FX$5:$FX$13)</f>
        <v>1</v>
      </c>
      <c r="FZ5" s="205" t="str">
        <f>DF5</f>
        <v>Equipe 01</v>
      </c>
      <c r="GA5" s="205"/>
      <c r="GB5" s="205"/>
      <c r="GC5" s="205"/>
      <c r="GD5" s="205"/>
      <c r="GE5" s="202" t="str">
        <f>BX5</f>
        <v>Equipe 01</v>
      </c>
      <c r="GF5" s="203"/>
      <c r="GG5" s="203"/>
      <c r="GH5" s="203"/>
      <c r="GI5" s="204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</row>
    <row r="6" spans="1:240" x14ac:dyDescent="0.25">
      <c r="A6" s="457"/>
      <c r="B6" s="458"/>
      <c r="C6" s="458"/>
      <c r="D6" s="458"/>
      <c r="E6" s="458"/>
      <c r="F6" s="458"/>
      <c r="G6" s="459"/>
      <c r="H6" s="459"/>
      <c r="I6" s="460"/>
      <c r="J6" s="460"/>
      <c r="K6" s="460"/>
      <c r="L6" s="460"/>
      <c r="M6" s="460"/>
      <c r="N6" s="461"/>
      <c r="O6" s="462"/>
      <c r="P6" s="463"/>
      <c r="Q6" s="463"/>
      <c r="R6" s="463"/>
      <c r="S6" s="464"/>
      <c r="T6" s="465"/>
      <c r="U6" s="30"/>
      <c r="V6" s="315" t="str">
        <f t="shared" si="0"/>
        <v>Equipe 02</v>
      </c>
      <c r="W6" s="316"/>
      <c r="X6" s="316"/>
      <c r="Y6" s="316"/>
      <c r="Z6" s="317"/>
      <c r="AA6" s="41">
        <f t="shared" si="1"/>
        <v>0</v>
      </c>
      <c r="AB6" s="42" t="str">
        <f t="shared" si="2"/>
        <v>u</v>
      </c>
      <c r="AC6" s="43">
        <f>IF(EZ6=EZ5,FA5,FA6)</f>
        <v>1</v>
      </c>
      <c r="AD6" s="44">
        <f t="shared" si="3"/>
        <v>0</v>
      </c>
      <c r="AE6" s="48">
        <f t="shared" si="4"/>
        <v>0</v>
      </c>
      <c r="AF6" s="49">
        <f t="shared" si="5"/>
        <v>0</v>
      </c>
      <c r="AG6" s="49">
        <f t="shared" si="6"/>
        <v>0</v>
      </c>
      <c r="AH6" s="49">
        <f t="shared" si="7"/>
        <v>0</v>
      </c>
      <c r="AI6" s="49">
        <f t="shared" si="8"/>
        <v>0</v>
      </c>
      <c r="AJ6" s="49">
        <f t="shared" si="9"/>
        <v>0</v>
      </c>
      <c r="AK6" s="50">
        <f t="shared" si="10"/>
        <v>0</v>
      </c>
      <c r="AL6" s="236" t="str">
        <f t="shared" si="11"/>
        <v>Equipe 02</v>
      </c>
      <c r="AM6" s="237"/>
      <c r="AN6" s="237"/>
      <c r="AO6" s="237"/>
      <c r="AP6" s="238"/>
      <c r="AQ6" s="23">
        <f t="shared" si="12"/>
        <v>0</v>
      </c>
      <c r="AR6" s="24" t="str">
        <f t="shared" si="13"/>
        <v>u</v>
      </c>
      <c r="AS6" s="25">
        <f>IF(FL6=FL5,FM5,FM6)</f>
        <v>1</v>
      </c>
      <c r="AT6" s="26">
        <f t="shared" si="14"/>
        <v>0</v>
      </c>
      <c r="AU6" s="27">
        <f t="shared" si="15"/>
        <v>0</v>
      </c>
      <c r="AV6" s="28">
        <f t="shared" si="16"/>
        <v>0</v>
      </c>
      <c r="AW6" s="28">
        <f t="shared" si="17"/>
        <v>0</v>
      </c>
      <c r="AX6" s="28">
        <f t="shared" si="18"/>
        <v>0</v>
      </c>
      <c r="AY6" s="28">
        <f t="shared" si="19"/>
        <v>0</v>
      </c>
      <c r="AZ6" s="28">
        <f t="shared" si="20"/>
        <v>0</v>
      </c>
      <c r="BA6" s="29">
        <f t="shared" si="21"/>
        <v>0</v>
      </c>
      <c r="BB6" s="216" t="str">
        <f t="shared" si="22"/>
        <v>Equipe 02</v>
      </c>
      <c r="BC6" s="217"/>
      <c r="BD6" s="217"/>
      <c r="BE6" s="217"/>
      <c r="BF6" s="218"/>
      <c r="BG6" s="58">
        <f t="shared" si="23"/>
        <v>0</v>
      </c>
      <c r="BH6" s="59" t="str">
        <f t="shared" si="24"/>
        <v>u</v>
      </c>
      <c r="BI6" s="60">
        <f>IF(FX6=FX5,FY5,FY6)</f>
        <v>1</v>
      </c>
      <c r="BJ6" s="61">
        <f t="shared" si="25"/>
        <v>0</v>
      </c>
      <c r="BK6" s="62">
        <f t="shared" si="26"/>
        <v>0</v>
      </c>
      <c r="BL6" s="63">
        <f t="shared" si="27"/>
        <v>0</v>
      </c>
      <c r="BM6" s="63">
        <f t="shared" si="28"/>
        <v>0</v>
      </c>
      <c r="BN6" s="63">
        <f t="shared" si="29"/>
        <v>0</v>
      </c>
      <c r="BO6" s="63">
        <f t="shared" si="30"/>
        <v>0</v>
      </c>
      <c r="BP6" s="63">
        <f t="shared" si="31"/>
        <v>0</v>
      </c>
      <c r="BQ6" s="64">
        <f t="shared" si="32"/>
        <v>0</v>
      </c>
      <c r="BR6" s="15">
        <v>2</v>
      </c>
      <c r="BS6" s="8">
        <f t="shared" si="33"/>
        <v>2</v>
      </c>
      <c r="BT6" s="10">
        <v>2</v>
      </c>
      <c r="BU6" s="11">
        <f t="shared" si="34"/>
        <v>2</v>
      </c>
      <c r="BV6" s="9">
        <v>2</v>
      </c>
      <c r="BW6" s="2">
        <f t="shared" si="35"/>
        <v>2</v>
      </c>
      <c r="BX6" s="261" t="str">
        <f>Equipes!A3</f>
        <v>Equipe 02</v>
      </c>
      <c r="BY6" s="261"/>
      <c r="BZ6" s="261"/>
      <c r="CA6" s="261"/>
      <c r="CB6" s="261"/>
      <c r="CC6" s="93">
        <f t="shared" si="36"/>
        <v>1</v>
      </c>
      <c r="CD6" s="3">
        <f t="shared" ref="CD6:CD10" si="71">CC6-CC6</f>
        <v>0</v>
      </c>
      <c r="CE6" s="4" t="s">
        <v>22</v>
      </c>
      <c r="CF6" s="3">
        <f t="shared" si="37"/>
        <v>2</v>
      </c>
      <c r="CG6" s="3">
        <f t="shared" si="38"/>
        <v>0</v>
      </c>
      <c r="CH6" s="3">
        <f t="shared" si="39"/>
        <v>0</v>
      </c>
      <c r="CI6" s="3">
        <f t="shared" si="40"/>
        <v>0</v>
      </c>
      <c r="CJ6" s="3">
        <f t="shared" si="41"/>
        <v>0</v>
      </c>
      <c r="CK6" s="3">
        <f t="shared" si="42"/>
        <v>0</v>
      </c>
      <c r="CL6" s="3">
        <f t="shared" si="43"/>
        <v>0</v>
      </c>
      <c r="CM6" s="3">
        <f t="shared" si="44"/>
        <v>0</v>
      </c>
      <c r="CN6" s="3">
        <f t="shared" ref="CN6:CN10" si="72">CL6-CM6</f>
        <v>0</v>
      </c>
      <c r="CO6" s="212" t="str">
        <f t="shared" ref="CO6:CO10" si="73">BX6</f>
        <v>Equipe 02</v>
      </c>
      <c r="CP6" s="213"/>
      <c r="CQ6" s="213"/>
      <c r="CR6" s="213"/>
      <c r="CS6" s="214"/>
      <c r="CT6" s="93">
        <f t="shared" si="45"/>
        <v>1</v>
      </c>
      <c r="CU6" s="3">
        <f t="shared" ref="CU6:CU10" si="74">CT6-CT6</f>
        <v>0</v>
      </c>
      <c r="CV6" s="4" t="s">
        <v>22</v>
      </c>
      <c r="CW6" s="3">
        <f t="shared" si="46"/>
        <v>2</v>
      </c>
      <c r="CX6" s="3">
        <f t="shared" si="47"/>
        <v>0</v>
      </c>
      <c r="CY6" s="3">
        <f t="shared" si="48"/>
        <v>0</v>
      </c>
      <c r="CZ6" s="3">
        <f t="shared" si="49"/>
        <v>0</v>
      </c>
      <c r="DA6" s="3">
        <f t="shared" si="50"/>
        <v>0</v>
      </c>
      <c r="DB6" s="3">
        <f t="shared" si="51"/>
        <v>0</v>
      </c>
      <c r="DC6" s="3">
        <f t="shared" si="52"/>
        <v>0</v>
      </c>
      <c r="DD6" s="3">
        <f t="shared" si="53"/>
        <v>0</v>
      </c>
      <c r="DE6" s="3">
        <f t="shared" ref="DE6:DE10" si="75">DC6-DD6</f>
        <v>0</v>
      </c>
      <c r="DF6" s="212" t="str">
        <f t="shared" ref="DF6:DF10" si="76">BX6</f>
        <v>Equipe 02</v>
      </c>
      <c r="DG6" s="213"/>
      <c r="DH6" s="213"/>
      <c r="DI6" s="213"/>
      <c r="DJ6" s="214"/>
      <c r="DK6" s="93">
        <f t="shared" si="54"/>
        <v>1</v>
      </c>
      <c r="DL6" s="3">
        <f t="shared" ref="DL6:DL10" si="77">DK6-DK6</f>
        <v>0</v>
      </c>
      <c r="DM6" s="4" t="s">
        <v>22</v>
      </c>
      <c r="DN6" s="3">
        <f t="shared" si="55"/>
        <v>2</v>
      </c>
      <c r="DO6" s="3">
        <f t="shared" si="56"/>
        <v>0</v>
      </c>
      <c r="DP6" s="3">
        <f t="shared" si="57"/>
        <v>0</v>
      </c>
      <c r="DQ6" s="3">
        <f t="shared" si="58"/>
        <v>0</v>
      </c>
      <c r="DR6" s="3">
        <f t="shared" si="59"/>
        <v>0</v>
      </c>
      <c r="DS6" s="3">
        <f t="shared" si="60"/>
        <v>0</v>
      </c>
      <c r="DT6" s="3">
        <f t="shared" si="61"/>
        <v>0</v>
      </c>
      <c r="DU6" s="3">
        <f t="shared" si="62"/>
        <v>0</v>
      </c>
      <c r="DV6" s="3">
        <f t="shared" ref="DV6:DV10" si="78">DT6-DU6</f>
        <v>0</v>
      </c>
      <c r="DW6" s="6">
        <f t="shared" ref="DW6:DW10" si="79">SUM(CG6*1000+(CN6)/100+(CL6)/1000)</f>
        <v>0</v>
      </c>
      <c r="DX6" s="91">
        <f>DW6+0.0000005</f>
        <v>4.9999999999999998E-7</v>
      </c>
      <c r="DY6" s="6">
        <f t="shared" ref="DY6:DY10" si="80">SUM(CX6*1000+(DE6)/100+(DC6)/1000)</f>
        <v>0</v>
      </c>
      <c r="DZ6" s="119">
        <f>DY6+0.0000005</f>
        <v>4.9999999999999998E-7</v>
      </c>
      <c r="EA6" s="6">
        <f t="shared" ref="EA6:EA10" si="81">SUM(DO6*1000+(DV6)/100+(DT6)/1000)</f>
        <v>0</v>
      </c>
      <c r="EB6" s="119">
        <f>EA6+0.0000005</f>
        <v>4.9999999999999998E-7</v>
      </c>
      <c r="EC6" s="2">
        <f t="shared" ref="EC6:EC7" si="82">A6</f>
        <v>0</v>
      </c>
      <c r="ED6" s="2">
        <f t="shared" ref="ED6:ED7" si="83">N6</f>
        <v>0</v>
      </c>
      <c r="EE6" s="2">
        <f t="shared" ref="EE6:EE7" si="84">IF(G6="",0,IF(G6&gt;H6,3,IF(G6=H6,1,IF(G6&lt;H6,0))))</f>
        <v>0</v>
      </c>
      <c r="EF6" s="2">
        <f t="shared" ref="EF6:EF7" si="85">IF(H6="",0,IF(H6&gt;G6,3,IF(H6=G6,1,IF(H6&lt;G6,0))))</f>
        <v>0</v>
      </c>
      <c r="EG6" s="2">
        <f t="shared" ref="EG6:EG7" si="86">EE6-EC6</f>
        <v>0</v>
      </c>
      <c r="EH6" s="2">
        <f t="shared" ref="EH6:EH7" si="87">EF6-ED6</f>
        <v>0</v>
      </c>
      <c r="EI6" s="2">
        <f t="shared" ref="EI6:EI7" si="88">IF(G6="",0,1)</f>
        <v>0</v>
      </c>
      <c r="EJ6" s="2">
        <f t="shared" ref="EJ6:EJ7" si="89">IF(H6="",0,1)</f>
        <v>0</v>
      </c>
      <c r="EK6" s="2" t="b">
        <f t="shared" ref="EK6:EK7" si="90">IF(G6&lt;&gt;"",IF(G6&gt;H6,1))</f>
        <v>0</v>
      </c>
      <c r="EL6" s="2" t="b">
        <f t="shared" ref="EL6:EL7" si="91">IF(H6&lt;&gt;"",IF(H6&gt;G6,1))</f>
        <v>0</v>
      </c>
      <c r="EM6" s="2" t="b">
        <f t="shared" ref="EM6:EM7" si="92">IF(G6&lt;&gt;"",IF(G6=H6,1))</f>
        <v>0</v>
      </c>
      <c r="EN6" s="2" t="b">
        <f t="shared" ref="EN6:EN7" si="93">IF(H6&lt;&gt;"",IF(H6=G6,1))</f>
        <v>0</v>
      </c>
      <c r="EO6" s="2" t="b">
        <f t="shared" ref="EO6:EO7" si="94">IF(G6&lt;&gt;"",IF(G6&lt;H6,1))</f>
        <v>0</v>
      </c>
      <c r="EP6" s="2" t="b">
        <f t="shared" ref="EP6:EP7" si="95">IF(H6&lt;&gt;"",IF(H6&lt;G6,1))</f>
        <v>0</v>
      </c>
      <c r="EQ6" s="2">
        <f t="shared" ref="EQ6:EQ7" si="96">G6</f>
        <v>0</v>
      </c>
      <c r="ER6" s="2">
        <f t="shared" ref="ER6:ER7" si="97">H6</f>
        <v>0</v>
      </c>
      <c r="ES6" s="2">
        <f t="shared" ref="ES6:ES7" si="98">H6</f>
        <v>0</v>
      </c>
      <c r="ET6" s="2">
        <f t="shared" ref="ET6:ET7" si="99">G6</f>
        <v>0</v>
      </c>
      <c r="EU6" s="205" t="str">
        <f t="shared" si="63"/>
        <v>Equipe 02</v>
      </c>
      <c r="EV6" s="205"/>
      <c r="EW6" s="205"/>
      <c r="EX6" s="205"/>
      <c r="EY6" s="205"/>
      <c r="EZ6" s="109">
        <f t="shared" si="64"/>
        <v>0</v>
      </c>
      <c r="FA6" s="108">
        <f t="shared" si="65"/>
        <v>1</v>
      </c>
      <c r="FB6" s="205" t="str">
        <f t="shared" ref="FB6:FB10" si="100">BX6</f>
        <v>Equipe 02</v>
      </c>
      <c r="FC6" s="205"/>
      <c r="FD6" s="205"/>
      <c r="FE6" s="205"/>
      <c r="FF6" s="205"/>
      <c r="FG6" s="205" t="str">
        <f t="shared" si="66"/>
        <v>Equipe 02</v>
      </c>
      <c r="FH6" s="205"/>
      <c r="FI6" s="205"/>
      <c r="FJ6" s="205"/>
      <c r="FK6" s="205"/>
      <c r="FL6" s="109">
        <f t="shared" si="67"/>
        <v>0</v>
      </c>
      <c r="FM6" s="7">
        <f t="shared" si="68"/>
        <v>1</v>
      </c>
      <c r="FN6" s="205" t="str">
        <f t="shared" ref="FN6:FN10" si="101">CO6</f>
        <v>Equipe 02</v>
      </c>
      <c r="FO6" s="205"/>
      <c r="FP6" s="205"/>
      <c r="FQ6" s="205"/>
      <c r="FR6" s="205"/>
      <c r="FS6" s="205" t="str">
        <f t="shared" si="69"/>
        <v>Equipe 02</v>
      </c>
      <c r="FT6" s="205"/>
      <c r="FU6" s="205"/>
      <c r="FV6" s="205"/>
      <c r="FW6" s="205"/>
      <c r="FX6" s="164">
        <f t="shared" ref="FX6:FX10" si="102">VLOOKUP(FS6,$DF$5:$EA$21,22,0)</f>
        <v>0</v>
      </c>
      <c r="FY6" s="108">
        <f t="shared" si="70"/>
        <v>1</v>
      </c>
      <c r="FZ6" s="205" t="str">
        <f t="shared" ref="FZ6:FZ10" si="103">DF6</f>
        <v>Equipe 02</v>
      </c>
      <c r="GA6" s="205"/>
      <c r="GB6" s="205"/>
      <c r="GC6" s="205"/>
      <c r="GD6" s="205"/>
      <c r="GE6" s="202" t="str">
        <f t="shared" ref="GE6:GE10" si="104">BX6</f>
        <v>Equipe 02</v>
      </c>
      <c r="GF6" s="203"/>
      <c r="GG6" s="203"/>
      <c r="GH6" s="203"/>
      <c r="GI6" s="204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</row>
    <row r="7" spans="1:240" ht="15.75" thickBot="1" x14ac:dyDescent="0.3">
      <c r="A7" s="466"/>
      <c r="B7" s="467"/>
      <c r="C7" s="467"/>
      <c r="D7" s="467"/>
      <c r="E7" s="467"/>
      <c r="F7" s="467"/>
      <c r="G7" s="468"/>
      <c r="H7" s="468"/>
      <c r="I7" s="469"/>
      <c r="J7" s="469"/>
      <c r="K7" s="469"/>
      <c r="L7" s="469"/>
      <c r="M7" s="469"/>
      <c r="N7" s="470"/>
      <c r="O7" s="471"/>
      <c r="P7" s="472"/>
      <c r="Q7" s="472"/>
      <c r="R7" s="472"/>
      <c r="S7" s="473"/>
      <c r="T7" s="474"/>
      <c r="U7" s="30"/>
      <c r="V7" s="315" t="str">
        <f t="shared" si="0"/>
        <v>Equipe 03</v>
      </c>
      <c r="W7" s="316"/>
      <c r="X7" s="316"/>
      <c r="Y7" s="316"/>
      <c r="Z7" s="317"/>
      <c r="AA7" s="41">
        <f t="shared" si="1"/>
        <v>0</v>
      </c>
      <c r="AB7" s="42" t="str">
        <f t="shared" si="2"/>
        <v>u</v>
      </c>
      <c r="AC7" s="43">
        <f t="shared" ref="AC7:AC10" si="105">IF(EZ7=EZ6,FA6,FA7)</f>
        <v>1</v>
      </c>
      <c r="AD7" s="44">
        <f t="shared" si="3"/>
        <v>0</v>
      </c>
      <c r="AE7" s="48">
        <f t="shared" si="4"/>
        <v>0</v>
      </c>
      <c r="AF7" s="49">
        <f t="shared" si="5"/>
        <v>0</v>
      </c>
      <c r="AG7" s="49">
        <f t="shared" si="6"/>
        <v>0</v>
      </c>
      <c r="AH7" s="49">
        <f t="shared" si="7"/>
        <v>0</v>
      </c>
      <c r="AI7" s="49">
        <f t="shared" si="8"/>
        <v>0</v>
      </c>
      <c r="AJ7" s="49">
        <f t="shared" si="9"/>
        <v>0</v>
      </c>
      <c r="AK7" s="50">
        <f t="shared" si="10"/>
        <v>0</v>
      </c>
      <c r="AL7" s="236" t="str">
        <f t="shared" si="11"/>
        <v>Equipe 03</v>
      </c>
      <c r="AM7" s="237"/>
      <c r="AN7" s="237"/>
      <c r="AO7" s="237"/>
      <c r="AP7" s="238"/>
      <c r="AQ7" s="23">
        <f t="shared" si="12"/>
        <v>0</v>
      </c>
      <c r="AR7" s="24" t="str">
        <f t="shared" si="13"/>
        <v>u</v>
      </c>
      <c r="AS7" s="25">
        <f t="shared" ref="AS7:AS10" si="106">IF(FL7=FL6,FM6,FM7)</f>
        <v>1</v>
      </c>
      <c r="AT7" s="26">
        <f t="shared" si="14"/>
        <v>0</v>
      </c>
      <c r="AU7" s="27">
        <f t="shared" si="15"/>
        <v>0</v>
      </c>
      <c r="AV7" s="28">
        <f t="shared" si="16"/>
        <v>0</v>
      </c>
      <c r="AW7" s="28">
        <f t="shared" si="17"/>
        <v>0</v>
      </c>
      <c r="AX7" s="28">
        <f t="shared" si="18"/>
        <v>0</v>
      </c>
      <c r="AY7" s="28">
        <f t="shared" si="19"/>
        <v>0</v>
      </c>
      <c r="AZ7" s="28">
        <f t="shared" si="20"/>
        <v>0</v>
      </c>
      <c r="BA7" s="29">
        <f t="shared" si="21"/>
        <v>0</v>
      </c>
      <c r="BB7" s="216" t="str">
        <f t="shared" si="22"/>
        <v>Equipe 03</v>
      </c>
      <c r="BC7" s="217"/>
      <c r="BD7" s="217"/>
      <c r="BE7" s="217"/>
      <c r="BF7" s="218"/>
      <c r="BG7" s="58">
        <f t="shared" si="23"/>
        <v>0</v>
      </c>
      <c r="BH7" s="59" t="str">
        <f t="shared" si="24"/>
        <v>u</v>
      </c>
      <c r="BI7" s="60">
        <f t="shared" ref="BI7:BI10" si="107">IF(FX7=FX6,FY6,FY7)</f>
        <v>1</v>
      </c>
      <c r="BJ7" s="61">
        <f t="shared" si="25"/>
        <v>0</v>
      </c>
      <c r="BK7" s="62">
        <f t="shared" si="26"/>
        <v>0</v>
      </c>
      <c r="BL7" s="63">
        <f t="shared" si="27"/>
        <v>0</v>
      </c>
      <c r="BM7" s="63">
        <f t="shared" si="28"/>
        <v>0</v>
      </c>
      <c r="BN7" s="63">
        <f t="shared" si="29"/>
        <v>0</v>
      </c>
      <c r="BO7" s="63">
        <f t="shared" si="30"/>
        <v>0</v>
      </c>
      <c r="BP7" s="63">
        <f t="shared" si="31"/>
        <v>0</v>
      </c>
      <c r="BQ7" s="64">
        <f t="shared" si="32"/>
        <v>0</v>
      </c>
      <c r="BR7" s="15">
        <v>3</v>
      </c>
      <c r="BS7" s="8">
        <f t="shared" si="33"/>
        <v>3</v>
      </c>
      <c r="BT7" s="10">
        <v>3</v>
      </c>
      <c r="BU7" s="11">
        <f t="shared" si="34"/>
        <v>3</v>
      </c>
      <c r="BV7" s="9">
        <v>3</v>
      </c>
      <c r="BW7" s="2">
        <f t="shared" si="35"/>
        <v>3</v>
      </c>
      <c r="BX7" s="261" t="str">
        <f>Equipes!A4</f>
        <v>Equipe 03</v>
      </c>
      <c r="BY7" s="261"/>
      <c r="BZ7" s="261"/>
      <c r="CA7" s="261"/>
      <c r="CB7" s="261"/>
      <c r="CC7" s="93">
        <f t="shared" si="36"/>
        <v>1</v>
      </c>
      <c r="CD7" s="3">
        <f t="shared" si="71"/>
        <v>0</v>
      </c>
      <c r="CE7" s="4" t="s">
        <v>22</v>
      </c>
      <c r="CF7" s="3">
        <f t="shared" si="37"/>
        <v>3</v>
      </c>
      <c r="CG7" s="3">
        <f t="shared" si="38"/>
        <v>0</v>
      </c>
      <c r="CH7" s="3">
        <f t="shared" si="39"/>
        <v>0</v>
      </c>
      <c r="CI7" s="3">
        <f t="shared" si="40"/>
        <v>0</v>
      </c>
      <c r="CJ7" s="3">
        <f t="shared" si="41"/>
        <v>0</v>
      </c>
      <c r="CK7" s="3">
        <f t="shared" si="42"/>
        <v>0</v>
      </c>
      <c r="CL7" s="3">
        <f t="shared" si="43"/>
        <v>0</v>
      </c>
      <c r="CM7" s="3">
        <f t="shared" si="44"/>
        <v>0</v>
      </c>
      <c r="CN7" s="3">
        <f t="shared" si="72"/>
        <v>0</v>
      </c>
      <c r="CO7" s="212" t="str">
        <f t="shared" si="73"/>
        <v>Equipe 03</v>
      </c>
      <c r="CP7" s="213"/>
      <c r="CQ7" s="213"/>
      <c r="CR7" s="213"/>
      <c r="CS7" s="214"/>
      <c r="CT7" s="93">
        <f t="shared" si="45"/>
        <v>1</v>
      </c>
      <c r="CU7" s="3">
        <f t="shared" si="74"/>
        <v>0</v>
      </c>
      <c r="CV7" s="4" t="s">
        <v>22</v>
      </c>
      <c r="CW7" s="3">
        <f t="shared" si="46"/>
        <v>3</v>
      </c>
      <c r="CX7" s="3">
        <f t="shared" si="47"/>
        <v>0</v>
      </c>
      <c r="CY7" s="3">
        <f t="shared" si="48"/>
        <v>0</v>
      </c>
      <c r="CZ7" s="3">
        <f t="shared" si="49"/>
        <v>0</v>
      </c>
      <c r="DA7" s="3">
        <f t="shared" si="50"/>
        <v>0</v>
      </c>
      <c r="DB7" s="3">
        <f t="shared" si="51"/>
        <v>0</v>
      </c>
      <c r="DC7" s="3">
        <f t="shared" si="52"/>
        <v>0</v>
      </c>
      <c r="DD7" s="3">
        <f t="shared" si="53"/>
        <v>0</v>
      </c>
      <c r="DE7" s="3">
        <f t="shared" si="75"/>
        <v>0</v>
      </c>
      <c r="DF7" s="212" t="str">
        <f t="shared" si="76"/>
        <v>Equipe 03</v>
      </c>
      <c r="DG7" s="213"/>
      <c r="DH7" s="213"/>
      <c r="DI7" s="213"/>
      <c r="DJ7" s="214"/>
      <c r="DK7" s="93">
        <f t="shared" si="54"/>
        <v>1</v>
      </c>
      <c r="DL7" s="3">
        <f t="shared" si="77"/>
        <v>0</v>
      </c>
      <c r="DM7" s="4" t="s">
        <v>22</v>
      </c>
      <c r="DN7" s="3">
        <f t="shared" si="55"/>
        <v>3</v>
      </c>
      <c r="DO7" s="3">
        <f t="shared" si="56"/>
        <v>0</v>
      </c>
      <c r="DP7" s="3">
        <f t="shared" si="57"/>
        <v>0</v>
      </c>
      <c r="DQ7" s="3">
        <f t="shared" si="58"/>
        <v>0</v>
      </c>
      <c r="DR7" s="3">
        <f t="shared" si="59"/>
        <v>0</v>
      </c>
      <c r="DS7" s="3">
        <f t="shared" si="60"/>
        <v>0</v>
      </c>
      <c r="DT7" s="3">
        <f t="shared" si="61"/>
        <v>0</v>
      </c>
      <c r="DU7" s="3">
        <f t="shared" si="62"/>
        <v>0</v>
      </c>
      <c r="DV7" s="3">
        <f t="shared" si="78"/>
        <v>0</v>
      </c>
      <c r="DW7" s="6">
        <f t="shared" si="79"/>
        <v>0</v>
      </c>
      <c r="DX7" s="111">
        <f>DW7+0.0000004</f>
        <v>3.9999999999999998E-7</v>
      </c>
      <c r="DY7" s="6">
        <f t="shared" si="80"/>
        <v>0</v>
      </c>
      <c r="DZ7" s="119">
        <f>DY7+0.0000004</f>
        <v>3.9999999999999998E-7</v>
      </c>
      <c r="EA7" s="6">
        <f t="shared" si="81"/>
        <v>0</v>
      </c>
      <c r="EB7" s="119">
        <f>EA7+0.0000004</f>
        <v>3.9999999999999998E-7</v>
      </c>
      <c r="EC7" s="2">
        <f t="shared" si="82"/>
        <v>0</v>
      </c>
      <c r="ED7" s="2">
        <f t="shared" si="83"/>
        <v>0</v>
      </c>
      <c r="EE7" s="2">
        <f t="shared" si="84"/>
        <v>0</v>
      </c>
      <c r="EF7" s="2">
        <f t="shared" si="85"/>
        <v>0</v>
      </c>
      <c r="EG7" s="2">
        <f t="shared" si="86"/>
        <v>0</v>
      </c>
      <c r="EH7" s="2">
        <f t="shared" si="87"/>
        <v>0</v>
      </c>
      <c r="EI7" s="2">
        <f t="shared" si="88"/>
        <v>0</v>
      </c>
      <c r="EJ7" s="2">
        <f t="shared" si="89"/>
        <v>0</v>
      </c>
      <c r="EK7" s="2" t="b">
        <f t="shared" si="90"/>
        <v>0</v>
      </c>
      <c r="EL7" s="2" t="b">
        <f t="shared" si="91"/>
        <v>0</v>
      </c>
      <c r="EM7" s="2" t="b">
        <f t="shared" si="92"/>
        <v>0</v>
      </c>
      <c r="EN7" s="2" t="b">
        <f t="shared" si="93"/>
        <v>0</v>
      </c>
      <c r="EO7" s="2" t="b">
        <f t="shared" si="94"/>
        <v>0</v>
      </c>
      <c r="EP7" s="2" t="b">
        <f t="shared" si="95"/>
        <v>0</v>
      </c>
      <c r="EQ7" s="2">
        <f t="shared" si="96"/>
        <v>0</v>
      </c>
      <c r="ER7" s="2">
        <f t="shared" si="97"/>
        <v>0</v>
      </c>
      <c r="ES7" s="2">
        <f t="shared" si="98"/>
        <v>0</v>
      </c>
      <c r="ET7" s="2">
        <f t="shared" si="99"/>
        <v>0</v>
      </c>
      <c r="EU7" s="205" t="str">
        <f t="shared" si="63"/>
        <v>Equipe 03</v>
      </c>
      <c r="EV7" s="205"/>
      <c r="EW7" s="205"/>
      <c r="EX7" s="205"/>
      <c r="EY7" s="205"/>
      <c r="EZ7" s="109">
        <f t="shared" si="64"/>
        <v>0</v>
      </c>
      <c r="FA7" s="108">
        <f t="shared" si="65"/>
        <v>1</v>
      </c>
      <c r="FB7" s="205" t="str">
        <f t="shared" si="100"/>
        <v>Equipe 03</v>
      </c>
      <c r="FC7" s="205"/>
      <c r="FD7" s="205"/>
      <c r="FE7" s="205"/>
      <c r="FF7" s="205"/>
      <c r="FG7" s="205" t="str">
        <f t="shared" si="66"/>
        <v>Equipe 03</v>
      </c>
      <c r="FH7" s="205"/>
      <c r="FI7" s="205"/>
      <c r="FJ7" s="205"/>
      <c r="FK7" s="205"/>
      <c r="FL7" s="109">
        <f t="shared" si="67"/>
        <v>0</v>
      </c>
      <c r="FM7" s="7">
        <f t="shared" si="68"/>
        <v>1</v>
      </c>
      <c r="FN7" s="205" t="str">
        <f t="shared" si="101"/>
        <v>Equipe 03</v>
      </c>
      <c r="FO7" s="205"/>
      <c r="FP7" s="205"/>
      <c r="FQ7" s="205"/>
      <c r="FR7" s="205"/>
      <c r="FS7" s="205" t="str">
        <f t="shared" si="69"/>
        <v>Equipe 03</v>
      </c>
      <c r="FT7" s="205"/>
      <c r="FU7" s="205"/>
      <c r="FV7" s="205"/>
      <c r="FW7" s="205"/>
      <c r="FX7" s="164">
        <f t="shared" si="102"/>
        <v>0</v>
      </c>
      <c r="FY7" s="108">
        <f t="shared" si="70"/>
        <v>1</v>
      </c>
      <c r="FZ7" s="205" t="str">
        <f t="shared" si="103"/>
        <v>Equipe 03</v>
      </c>
      <c r="GA7" s="205"/>
      <c r="GB7" s="205"/>
      <c r="GC7" s="205"/>
      <c r="GD7" s="205"/>
      <c r="GE7" s="202" t="str">
        <f t="shared" si="104"/>
        <v>Equipe 03</v>
      </c>
      <c r="GF7" s="203"/>
      <c r="GG7" s="203"/>
      <c r="GH7" s="203"/>
      <c r="GI7" s="204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</row>
    <row r="8" spans="1:240" ht="15.75" thickTop="1" x14ac:dyDescent="0.25">
      <c r="A8" s="101"/>
      <c r="B8" s="242"/>
      <c r="C8" s="242"/>
      <c r="D8" s="242"/>
      <c r="E8" s="242"/>
      <c r="F8" s="242"/>
      <c r="G8" s="102"/>
      <c r="H8" s="102"/>
      <c r="I8" s="242"/>
      <c r="J8" s="242"/>
      <c r="K8" s="242"/>
      <c r="L8" s="242"/>
      <c r="M8" s="242"/>
      <c r="N8" s="101"/>
      <c r="O8" s="321"/>
      <c r="P8" s="321"/>
      <c r="Q8" s="321"/>
      <c r="R8" s="321"/>
      <c r="S8" s="349"/>
      <c r="T8" s="349"/>
      <c r="U8" s="30"/>
      <c r="V8" s="315" t="str">
        <f t="shared" si="0"/>
        <v>Equipe 04</v>
      </c>
      <c r="W8" s="316"/>
      <c r="X8" s="316"/>
      <c r="Y8" s="316"/>
      <c r="Z8" s="317"/>
      <c r="AA8" s="41">
        <f t="shared" si="1"/>
        <v>0</v>
      </c>
      <c r="AB8" s="42" t="str">
        <f t="shared" si="2"/>
        <v>u</v>
      </c>
      <c r="AC8" s="43">
        <f t="shared" si="105"/>
        <v>1</v>
      </c>
      <c r="AD8" s="44">
        <f t="shared" si="3"/>
        <v>0</v>
      </c>
      <c r="AE8" s="48">
        <f t="shared" si="4"/>
        <v>0</v>
      </c>
      <c r="AF8" s="49">
        <f t="shared" si="5"/>
        <v>0</v>
      </c>
      <c r="AG8" s="49">
        <f t="shared" si="6"/>
        <v>0</v>
      </c>
      <c r="AH8" s="49">
        <f t="shared" si="7"/>
        <v>0</v>
      </c>
      <c r="AI8" s="49">
        <f t="shared" si="8"/>
        <v>0</v>
      </c>
      <c r="AJ8" s="49">
        <f t="shared" si="9"/>
        <v>0</v>
      </c>
      <c r="AK8" s="50">
        <f t="shared" si="10"/>
        <v>0</v>
      </c>
      <c r="AL8" s="236" t="str">
        <f t="shared" si="11"/>
        <v>Equipe 04</v>
      </c>
      <c r="AM8" s="237"/>
      <c r="AN8" s="237"/>
      <c r="AO8" s="237"/>
      <c r="AP8" s="238"/>
      <c r="AQ8" s="23">
        <f t="shared" si="12"/>
        <v>0</v>
      </c>
      <c r="AR8" s="24" t="str">
        <f t="shared" si="13"/>
        <v>u</v>
      </c>
      <c r="AS8" s="25">
        <f t="shared" si="106"/>
        <v>1</v>
      </c>
      <c r="AT8" s="26">
        <f t="shared" si="14"/>
        <v>0</v>
      </c>
      <c r="AU8" s="27">
        <f t="shared" si="15"/>
        <v>0</v>
      </c>
      <c r="AV8" s="28">
        <f t="shared" si="16"/>
        <v>0</v>
      </c>
      <c r="AW8" s="28">
        <f t="shared" si="17"/>
        <v>0</v>
      </c>
      <c r="AX8" s="28">
        <f t="shared" si="18"/>
        <v>0</v>
      </c>
      <c r="AY8" s="28">
        <f t="shared" si="19"/>
        <v>0</v>
      </c>
      <c r="AZ8" s="28">
        <f t="shared" si="20"/>
        <v>0</v>
      </c>
      <c r="BA8" s="29">
        <f t="shared" si="21"/>
        <v>0</v>
      </c>
      <c r="BB8" s="216" t="str">
        <f t="shared" si="22"/>
        <v>Equipe 04</v>
      </c>
      <c r="BC8" s="217"/>
      <c r="BD8" s="217"/>
      <c r="BE8" s="217"/>
      <c r="BF8" s="218"/>
      <c r="BG8" s="58">
        <f t="shared" si="23"/>
        <v>0</v>
      </c>
      <c r="BH8" s="59" t="str">
        <f t="shared" si="24"/>
        <v>u</v>
      </c>
      <c r="BI8" s="60">
        <f t="shared" si="107"/>
        <v>1</v>
      </c>
      <c r="BJ8" s="61">
        <f t="shared" si="25"/>
        <v>0</v>
      </c>
      <c r="BK8" s="62">
        <f t="shared" si="26"/>
        <v>0</v>
      </c>
      <c r="BL8" s="63">
        <f t="shared" si="27"/>
        <v>0</v>
      </c>
      <c r="BM8" s="63">
        <f t="shared" si="28"/>
        <v>0</v>
      </c>
      <c r="BN8" s="63">
        <f t="shared" si="29"/>
        <v>0</v>
      </c>
      <c r="BO8" s="63">
        <f t="shared" si="30"/>
        <v>0</v>
      </c>
      <c r="BP8" s="63">
        <f t="shared" si="31"/>
        <v>0</v>
      </c>
      <c r="BQ8" s="64">
        <f t="shared" si="32"/>
        <v>0</v>
      </c>
      <c r="BR8" s="15">
        <v>4</v>
      </c>
      <c r="BS8" s="8">
        <f t="shared" si="33"/>
        <v>4</v>
      </c>
      <c r="BT8" s="10">
        <v>4</v>
      </c>
      <c r="BU8" s="11">
        <f t="shared" si="34"/>
        <v>4</v>
      </c>
      <c r="BV8" s="9">
        <v>4</v>
      </c>
      <c r="BW8" s="2">
        <f t="shared" si="35"/>
        <v>4</v>
      </c>
      <c r="BX8" s="261" t="str">
        <f>Equipes!A5</f>
        <v>Equipe 04</v>
      </c>
      <c r="BY8" s="261"/>
      <c r="BZ8" s="261"/>
      <c r="CA8" s="261"/>
      <c r="CB8" s="261"/>
      <c r="CC8" s="93">
        <f t="shared" si="36"/>
        <v>1</v>
      </c>
      <c r="CD8" s="3">
        <f t="shared" si="71"/>
        <v>0</v>
      </c>
      <c r="CE8" s="4" t="s">
        <v>22</v>
      </c>
      <c r="CF8" s="3">
        <f t="shared" si="37"/>
        <v>4</v>
      </c>
      <c r="CG8" s="3">
        <f t="shared" si="38"/>
        <v>0</v>
      </c>
      <c r="CH8" s="3">
        <f t="shared" si="39"/>
        <v>0</v>
      </c>
      <c r="CI8" s="3">
        <f t="shared" si="40"/>
        <v>0</v>
      </c>
      <c r="CJ8" s="3">
        <f t="shared" si="41"/>
        <v>0</v>
      </c>
      <c r="CK8" s="3">
        <f t="shared" si="42"/>
        <v>0</v>
      </c>
      <c r="CL8" s="3">
        <f t="shared" si="43"/>
        <v>0</v>
      </c>
      <c r="CM8" s="3">
        <f t="shared" si="44"/>
        <v>0</v>
      </c>
      <c r="CN8" s="3">
        <f t="shared" si="72"/>
        <v>0</v>
      </c>
      <c r="CO8" s="212" t="str">
        <f t="shared" si="73"/>
        <v>Equipe 04</v>
      </c>
      <c r="CP8" s="213"/>
      <c r="CQ8" s="213"/>
      <c r="CR8" s="213"/>
      <c r="CS8" s="214"/>
      <c r="CT8" s="93">
        <f t="shared" si="45"/>
        <v>1</v>
      </c>
      <c r="CU8" s="3">
        <f t="shared" si="74"/>
        <v>0</v>
      </c>
      <c r="CV8" s="4" t="s">
        <v>22</v>
      </c>
      <c r="CW8" s="3">
        <f t="shared" si="46"/>
        <v>4</v>
      </c>
      <c r="CX8" s="3">
        <f t="shared" si="47"/>
        <v>0</v>
      </c>
      <c r="CY8" s="3">
        <f t="shared" si="48"/>
        <v>0</v>
      </c>
      <c r="CZ8" s="3">
        <f t="shared" si="49"/>
        <v>0</v>
      </c>
      <c r="DA8" s="3">
        <f t="shared" si="50"/>
        <v>0</v>
      </c>
      <c r="DB8" s="3">
        <f t="shared" si="51"/>
        <v>0</v>
      </c>
      <c r="DC8" s="3">
        <f t="shared" si="52"/>
        <v>0</v>
      </c>
      <c r="DD8" s="3">
        <f t="shared" si="53"/>
        <v>0</v>
      </c>
      <c r="DE8" s="3">
        <f t="shared" si="75"/>
        <v>0</v>
      </c>
      <c r="DF8" s="212" t="str">
        <f t="shared" si="76"/>
        <v>Equipe 04</v>
      </c>
      <c r="DG8" s="213"/>
      <c r="DH8" s="213"/>
      <c r="DI8" s="213"/>
      <c r="DJ8" s="214"/>
      <c r="DK8" s="93">
        <f t="shared" si="54"/>
        <v>1</v>
      </c>
      <c r="DL8" s="3">
        <f t="shared" si="77"/>
        <v>0</v>
      </c>
      <c r="DM8" s="4" t="s">
        <v>22</v>
      </c>
      <c r="DN8" s="3">
        <f t="shared" si="55"/>
        <v>4</v>
      </c>
      <c r="DO8" s="3">
        <f t="shared" si="56"/>
        <v>0</v>
      </c>
      <c r="DP8" s="3">
        <f t="shared" si="57"/>
        <v>0</v>
      </c>
      <c r="DQ8" s="3">
        <f t="shared" si="58"/>
        <v>0</v>
      </c>
      <c r="DR8" s="3">
        <f t="shared" si="59"/>
        <v>0</v>
      </c>
      <c r="DS8" s="3">
        <f t="shared" si="60"/>
        <v>0</v>
      </c>
      <c r="DT8" s="3">
        <f t="shared" si="61"/>
        <v>0</v>
      </c>
      <c r="DU8" s="3">
        <f t="shared" si="62"/>
        <v>0</v>
      </c>
      <c r="DV8" s="3">
        <f t="shared" si="78"/>
        <v>0</v>
      </c>
      <c r="DW8" s="6">
        <f t="shared" si="79"/>
        <v>0</v>
      </c>
      <c r="DX8" s="91">
        <f>DW8+0.0000003</f>
        <v>2.9999999999999999E-7</v>
      </c>
      <c r="DY8" s="6">
        <f t="shared" si="80"/>
        <v>0</v>
      </c>
      <c r="DZ8" s="119">
        <f>DY8+0.0000003</f>
        <v>2.9999999999999999E-7</v>
      </c>
      <c r="EA8" s="6">
        <f t="shared" si="81"/>
        <v>0</v>
      </c>
      <c r="EB8" s="119">
        <f>EA8+0.0000003</f>
        <v>2.9999999999999999E-7</v>
      </c>
      <c r="EC8" s="97"/>
      <c r="ED8" s="117"/>
      <c r="EE8" s="117"/>
      <c r="EF8" s="117"/>
      <c r="EG8" s="117"/>
      <c r="EH8" s="117"/>
      <c r="EI8" s="117"/>
      <c r="EJ8" s="117"/>
      <c r="EK8" s="117"/>
      <c r="EL8" s="117"/>
      <c r="EM8" s="117"/>
      <c r="EN8" s="117"/>
      <c r="EO8" s="117"/>
      <c r="EP8" s="117"/>
      <c r="EQ8" s="117"/>
      <c r="ER8" s="117"/>
      <c r="ES8" s="117"/>
      <c r="ET8" s="96"/>
      <c r="EU8" s="205" t="str">
        <f t="shared" si="63"/>
        <v>Equipe 04</v>
      </c>
      <c r="EV8" s="205"/>
      <c r="EW8" s="205"/>
      <c r="EX8" s="205"/>
      <c r="EY8" s="205"/>
      <c r="EZ8" s="109">
        <f t="shared" si="64"/>
        <v>0</v>
      </c>
      <c r="FA8" s="108">
        <f t="shared" si="65"/>
        <v>1</v>
      </c>
      <c r="FB8" s="205" t="str">
        <f t="shared" si="100"/>
        <v>Equipe 04</v>
      </c>
      <c r="FC8" s="205"/>
      <c r="FD8" s="205"/>
      <c r="FE8" s="205"/>
      <c r="FF8" s="205"/>
      <c r="FG8" s="205" t="str">
        <f t="shared" si="66"/>
        <v>Equipe 04</v>
      </c>
      <c r="FH8" s="205"/>
      <c r="FI8" s="205"/>
      <c r="FJ8" s="205"/>
      <c r="FK8" s="205"/>
      <c r="FL8" s="109">
        <f t="shared" si="67"/>
        <v>0</v>
      </c>
      <c r="FM8" s="7">
        <f t="shared" si="68"/>
        <v>1</v>
      </c>
      <c r="FN8" s="205" t="str">
        <f t="shared" si="101"/>
        <v>Equipe 04</v>
      </c>
      <c r="FO8" s="205"/>
      <c r="FP8" s="205"/>
      <c r="FQ8" s="205"/>
      <c r="FR8" s="205"/>
      <c r="FS8" s="205" t="str">
        <f t="shared" si="69"/>
        <v>Equipe 04</v>
      </c>
      <c r="FT8" s="205"/>
      <c r="FU8" s="205"/>
      <c r="FV8" s="205"/>
      <c r="FW8" s="205"/>
      <c r="FX8" s="164">
        <f t="shared" si="102"/>
        <v>0</v>
      </c>
      <c r="FY8" s="108">
        <f t="shared" si="70"/>
        <v>1</v>
      </c>
      <c r="FZ8" s="205" t="str">
        <f t="shared" si="103"/>
        <v>Equipe 04</v>
      </c>
      <c r="GA8" s="205"/>
      <c r="GB8" s="205"/>
      <c r="GC8" s="205"/>
      <c r="GD8" s="205"/>
      <c r="GE8" s="202" t="str">
        <f t="shared" si="104"/>
        <v>Equipe 04</v>
      </c>
      <c r="GF8" s="203"/>
      <c r="GG8" s="203"/>
      <c r="GH8" s="203"/>
      <c r="GI8" s="204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/>
      <c r="GY8" s="30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30"/>
      <c r="HK8" s="30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</row>
    <row r="9" spans="1:240" x14ac:dyDescent="0.25">
      <c r="A9" s="89"/>
      <c r="B9" s="234"/>
      <c r="C9" s="234"/>
      <c r="D9" s="234"/>
      <c r="E9" s="234"/>
      <c r="F9" s="234"/>
      <c r="G9" s="90"/>
      <c r="H9" s="90"/>
      <c r="I9" s="234"/>
      <c r="J9" s="234"/>
      <c r="K9" s="234"/>
      <c r="L9" s="234"/>
      <c r="M9" s="234"/>
      <c r="N9" s="89"/>
      <c r="O9" s="320"/>
      <c r="P9" s="320"/>
      <c r="Q9" s="320"/>
      <c r="R9" s="320"/>
      <c r="S9" s="348"/>
      <c r="T9" s="348"/>
      <c r="U9" s="30"/>
      <c r="V9" s="315" t="str">
        <f t="shared" si="0"/>
        <v>Equipe 05</v>
      </c>
      <c r="W9" s="316"/>
      <c r="X9" s="316"/>
      <c r="Y9" s="316"/>
      <c r="Z9" s="317"/>
      <c r="AA9" s="41">
        <f t="shared" si="1"/>
        <v>0</v>
      </c>
      <c r="AB9" s="42" t="str">
        <f t="shared" si="2"/>
        <v>u</v>
      </c>
      <c r="AC9" s="43">
        <f t="shared" si="105"/>
        <v>1</v>
      </c>
      <c r="AD9" s="44">
        <f t="shared" si="3"/>
        <v>0</v>
      </c>
      <c r="AE9" s="48">
        <f t="shared" si="4"/>
        <v>0</v>
      </c>
      <c r="AF9" s="49">
        <f t="shared" si="5"/>
        <v>0</v>
      </c>
      <c r="AG9" s="49">
        <f t="shared" si="6"/>
        <v>0</v>
      </c>
      <c r="AH9" s="49">
        <f t="shared" si="7"/>
        <v>0</v>
      </c>
      <c r="AI9" s="49">
        <f t="shared" si="8"/>
        <v>0</v>
      </c>
      <c r="AJ9" s="49">
        <f t="shared" si="9"/>
        <v>0</v>
      </c>
      <c r="AK9" s="50">
        <f t="shared" si="10"/>
        <v>0</v>
      </c>
      <c r="AL9" s="236" t="str">
        <f t="shared" si="11"/>
        <v>Equipe 05</v>
      </c>
      <c r="AM9" s="237"/>
      <c r="AN9" s="237"/>
      <c r="AO9" s="237"/>
      <c r="AP9" s="238"/>
      <c r="AQ9" s="23">
        <f t="shared" si="12"/>
        <v>0</v>
      </c>
      <c r="AR9" s="24" t="str">
        <f t="shared" si="13"/>
        <v>u</v>
      </c>
      <c r="AS9" s="25">
        <f t="shared" si="106"/>
        <v>1</v>
      </c>
      <c r="AT9" s="26">
        <f t="shared" si="14"/>
        <v>0</v>
      </c>
      <c r="AU9" s="27">
        <f t="shared" si="15"/>
        <v>0</v>
      </c>
      <c r="AV9" s="28">
        <f t="shared" si="16"/>
        <v>0</v>
      </c>
      <c r="AW9" s="28">
        <f t="shared" si="17"/>
        <v>0</v>
      </c>
      <c r="AX9" s="28">
        <f t="shared" si="18"/>
        <v>0</v>
      </c>
      <c r="AY9" s="28">
        <f t="shared" si="19"/>
        <v>0</v>
      </c>
      <c r="AZ9" s="28">
        <f t="shared" si="20"/>
        <v>0</v>
      </c>
      <c r="BA9" s="29">
        <f t="shared" si="21"/>
        <v>0</v>
      </c>
      <c r="BB9" s="216" t="str">
        <f t="shared" si="22"/>
        <v>Equipe 05</v>
      </c>
      <c r="BC9" s="217"/>
      <c r="BD9" s="217"/>
      <c r="BE9" s="217"/>
      <c r="BF9" s="218"/>
      <c r="BG9" s="58">
        <f t="shared" si="23"/>
        <v>0</v>
      </c>
      <c r="BH9" s="59" t="str">
        <f t="shared" si="24"/>
        <v>u</v>
      </c>
      <c r="BI9" s="60">
        <f t="shared" si="107"/>
        <v>1</v>
      </c>
      <c r="BJ9" s="61">
        <f t="shared" si="25"/>
        <v>0</v>
      </c>
      <c r="BK9" s="62">
        <f t="shared" si="26"/>
        <v>0</v>
      </c>
      <c r="BL9" s="63">
        <f t="shared" si="27"/>
        <v>0</v>
      </c>
      <c r="BM9" s="63">
        <f t="shared" si="28"/>
        <v>0</v>
      </c>
      <c r="BN9" s="63">
        <f t="shared" si="29"/>
        <v>0</v>
      </c>
      <c r="BO9" s="63">
        <f t="shared" si="30"/>
        <v>0</v>
      </c>
      <c r="BP9" s="63">
        <f t="shared" si="31"/>
        <v>0</v>
      </c>
      <c r="BQ9" s="64">
        <f t="shared" si="32"/>
        <v>0</v>
      </c>
      <c r="BR9" s="15">
        <v>5</v>
      </c>
      <c r="BS9" s="8">
        <f t="shared" si="33"/>
        <v>5</v>
      </c>
      <c r="BT9" s="10">
        <v>5</v>
      </c>
      <c r="BU9" s="11">
        <f t="shared" si="34"/>
        <v>5</v>
      </c>
      <c r="BV9" s="9">
        <v>5</v>
      </c>
      <c r="BW9" s="2">
        <f t="shared" si="35"/>
        <v>5</v>
      </c>
      <c r="BX9" s="261" t="str">
        <f>Equipes!A6</f>
        <v>Equipe 05</v>
      </c>
      <c r="BY9" s="261"/>
      <c r="BZ9" s="261"/>
      <c r="CA9" s="261"/>
      <c r="CB9" s="261"/>
      <c r="CC9" s="93">
        <f t="shared" si="36"/>
        <v>1</v>
      </c>
      <c r="CD9" s="3">
        <f t="shared" si="71"/>
        <v>0</v>
      </c>
      <c r="CE9" s="4" t="s">
        <v>22</v>
      </c>
      <c r="CF9" s="3">
        <f t="shared" si="37"/>
        <v>5</v>
      </c>
      <c r="CG9" s="3">
        <f t="shared" si="38"/>
        <v>0</v>
      </c>
      <c r="CH9" s="3">
        <f t="shared" si="39"/>
        <v>0</v>
      </c>
      <c r="CI9" s="3">
        <f t="shared" si="40"/>
        <v>0</v>
      </c>
      <c r="CJ9" s="3">
        <f t="shared" si="41"/>
        <v>0</v>
      </c>
      <c r="CK9" s="3">
        <f t="shared" si="42"/>
        <v>0</v>
      </c>
      <c r="CL9" s="3">
        <f t="shared" si="43"/>
        <v>0</v>
      </c>
      <c r="CM9" s="3">
        <f t="shared" si="44"/>
        <v>0</v>
      </c>
      <c r="CN9" s="3">
        <f t="shared" si="72"/>
        <v>0</v>
      </c>
      <c r="CO9" s="212" t="str">
        <f t="shared" si="73"/>
        <v>Equipe 05</v>
      </c>
      <c r="CP9" s="213"/>
      <c r="CQ9" s="213"/>
      <c r="CR9" s="213"/>
      <c r="CS9" s="214"/>
      <c r="CT9" s="93">
        <f t="shared" si="45"/>
        <v>1</v>
      </c>
      <c r="CU9" s="3">
        <f t="shared" si="74"/>
        <v>0</v>
      </c>
      <c r="CV9" s="4" t="s">
        <v>22</v>
      </c>
      <c r="CW9" s="3">
        <f t="shared" si="46"/>
        <v>5</v>
      </c>
      <c r="CX9" s="3">
        <f t="shared" si="47"/>
        <v>0</v>
      </c>
      <c r="CY9" s="3">
        <f t="shared" si="48"/>
        <v>0</v>
      </c>
      <c r="CZ9" s="3">
        <f t="shared" si="49"/>
        <v>0</v>
      </c>
      <c r="DA9" s="3">
        <f t="shared" si="50"/>
        <v>0</v>
      </c>
      <c r="DB9" s="3">
        <f t="shared" si="51"/>
        <v>0</v>
      </c>
      <c r="DC9" s="3">
        <f t="shared" si="52"/>
        <v>0</v>
      </c>
      <c r="DD9" s="3">
        <f t="shared" si="53"/>
        <v>0</v>
      </c>
      <c r="DE9" s="3">
        <f t="shared" si="75"/>
        <v>0</v>
      </c>
      <c r="DF9" s="212" t="str">
        <f t="shared" si="76"/>
        <v>Equipe 05</v>
      </c>
      <c r="DG9" s="213"/>
      <c r="DH9" s="213"/>
      <c r="DI9" s="213"/>
      <c r="DJ9" s="214"/>
      <c r="DK9" s="93">
        <f t="shared" si="54"/>
        <v>1</v>
      </c>
      <c r="DL9" s="3">
        <f t="shared" si="77"/>
        <v>0</v>
      </c>
      <c r="DM9" s="4" t="s">
        <v>22</v>
      </c>
      <c r="DN9" s="3">
        <f t="shared" si="55"/>
        <v>5</v>
      </c>
      <c r="DO9" s="3">
        <f t="shared" si="56"/>
        <v>0</v>
      </c>
      <c r="DP9" s="3">
        <f t="shared" si="57"/>
        <v>0</v>
      </c>
      <c r="DQ9" s="3">
        <f t="shared" si="58"/>
        <v>0</v>
      </c>
      <c r="DR9" s="3">
        <f t="shared" si="59"/>
        <v>0</v>
      </c>
      <c r="DS9" s="3">
        <f t="shared" si="60"/>
        <v>0</v>
      </c>
      <c r="DT9" s="3">
        <f t="shared" si="61"/>
        <v>0</v>
      </c>
      <c r="DU9" s="3">
        <f t="shared" si="62"/>
        <v>0</v>
      </c>
      <c r="DV9" s="3">
        <f t="shared" si="78"/>
        <v>0</v>
      </c>
      <c r="DW9" s="6">
        <f t="shared" si="79"/>
        <v>0</v>
      </c>
      <c r="DX9" s="91">
        <f>DW9+0.0000002</f>
        <v>1.9999999999999999E-7</v>
      </c>
      <c r="DY9" s="6">
        <f t="shared" si="80"/>
        <v>0</v>
      </c>
      <c r="DZ9" s="119">
        <f>DY9+0.0000002</f>
        <v>1.9999999999999999E-7</v>
      </c>
      <c r="EA9" s="6">
        <f t="shared" si="81"/>
        <v>0</v>
      </c>
      <c r="EB9" s="119">
        <f>EA9+0.0000002</f>
        <v>1.9999999999999999E-7</v>
      </c>
      <c r="EC9" s="121"/>
      <c r="ED9" s="118"/>
      <c r="EE9" s="118"/>
      <c r="EF9" s="118"/>
      <c r="EG9" s="118"/>
      <c r="EH9" s="118"/>
      <c r="EI9" s="118"/>
      <c r="EJ9" s="118"/>
      <c r="EK9" s="118"/>
      <c r="EL9" s="118"/>
      <c r="EM9" s="118"/>
      <c r="EN9" s="118"/>
      <c r="EO9" s="118"/>
      <c r="EP9" s="118"/>
      <c r="EQ9" s="118"/>
      <c r="ER9" s="118"/>
      <c r="ES9" s="118"/>
      <c r="ET9" s="120"/>
      <c r="EU9" s="205" t="str">
        <f t="shared" si="63"/>
        <v>Equipe 05</v>
      </c>
      <c r="EV9" s="205"/>
      <c r="EW9" s="205"/>
      <c r="EX9" s="205"/>
      <c r="EY9" s="205"/>
      <c r="EZ9" s="109">
        <f t="shared" si="64"/>
        <v>0</v>
      </c>
      <c r="FA9" s="108">
        <f t="shared" si="65"/>
        <v>1</v>
      </c>
      <c r="FB9" s="205" t="str">
        <f t="shared" si="100"/>
        <v>Equipe 05</v>
      </c>
      <c r="FC9" s="205"/>
      <c r="FD9" s="205"/>
      <c r="FE9" s="205"/>
      <c r="FF9" s="205"/>
      <c r="FG9" s="205" t="str">
        <f t="shared" si="66"/>
        <v>Equipe 05</v>
      </c>
      <c r="FH9" s="205"/>
      <c r="FI9" s="205"/>
      <c r="FJ9" s="205"/>
      <c r="FK9" s="205"/>
      <c r="FL9" s="109">
        <f t="shared" si="67"/>
        <v>0</v>
      </c>
      <c r="FM9" s="7">
        <f t="shared" si="68"/>
        <v>1</v>
      </c>
      <c r="FN9" s="205" t="str">
        <f t="shared" si="101"/>
        <v>Equipe 05</v>
      </c>
      <c r="FO9" s="205"/>
      <c r="FP9" s="205"/>
      <c r="FQ9" s="205"/>
      <c r="FR9" s="205"/>
      <c r="FS9" s="205" t="str">
        <f t="shared" si="69"/>
        <v>Equipe 05</v>
      </c>
      <c r="FT9" s="205"/>
      <c r="FU9" s="205"/>
      <c r="FV9" s="205"/>
      <c r="FW9" s="205"/>
      <c r="FX9" s="164">
        <f t="shared" si="102"/>
        <v>0</v>
      </c>
      <c r="FY9" s="108">
        <f t="shared" si="70"/>
        <v>1</v>
      </c>
      <c r="FZ9" s="205" t="str">
        <f t="shared" si="103"/>
        <v>Equipe 05</v>
      </c>
      <c r="GA9" s="205"/>
      <c r="GB9" s="205"/>
      <c r="GC9" s="205"/>
      <c r="GD9" s="205"/>
      <c r="GE9" s="202" t="str">
        <f t="shared" si="104"/>
        <v>Equipe 05</v>
      </c>
      <c r="GF9" s="203"/>
      <c r="GG9" s="203"/>
      <c r="GH9" s="203"/>
      <c r="GI9" s="204"/>
      <c r="GJ9" s="30"/>
      <c r="GK9" s="30"/>
      <c r="GL9" s="30"/>
      <c r="GM9" s="30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30"/>
      <c r="GY9" s="30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30"/>
      <c r="HK9" s="30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30"/>
      <c r="HW9" s="30"/>
      <c r="HX9" s="30"/>
      <c r="HY9" s="30"/>
      <c r="HZ9" s="30"/>
      <c r="IA9" s="30"/>
      <c r="IB9" s="30"/>
      <c r="IC9" s="30"/>
      <c r="ID9" s="30"/>
      <c r="IE9" s="30"/>
      <c r="IF9" s="30"/>
    </row>
    <row r="10" spans="1:240" ht="15.75" thickBot="1" x14ac:dyDescent="0.3">
      <c r="A10" s="89"/>
      <c r="B10" s="234"/>
      <c r="C10" s="234"/>
      <c r="D10" s="234"/>
      <c r="E10" s="234"/>
      <c r="F10" s="234"/>
      <c r="G10" s="90"/>
      <c r="H10" s="90"/>
      <c r="I10" s="234"/>
      <c r="J10" s="234"/>
      <c r="K10" s="234"/>
      <c r="L10" s="234"/>
      <c r="M10" s="234"/>
      <c r="N10" s="89"/>
      <c r="O10" s="320"/>
      <c r="P10" s="320"/>
      <c r="Q10" s="320"/>
      <c r="R10" s="320"/>
      <c r="S10" s="348"/>
      <c r="T10" s="348"/>
      <c r="U10" s="30"/>
      <c r="V10" s="312" t="str">
        <f t="shared" si="0"/>
        <v>Equipe 06</v>
      </c>
      <c r="W10" s="313"/>
      <c r="X10" s="313"/>
      <c r="Y10" s="313"/>
      <c r="Z10" s="314"/>
      <c r="AA10" s="125">
        <f t="shared" si="1"/>
        <v>0</v>
      </c>
      <c r="AB10" s="126" t="str">
        <f t="shared" si="2"/>
        <v>u</v>
      </c>
      <c r="AC10" s="127">
        <f t="shared" si="105"/>
        <v>1</v>
      </c>
      <c r="AD10" s="128">
        <f t="shared" si="3"/>
        <v>0</v>
      </c>
      <c r="AE10" s="159">
        <f t="shared" si="4"/>
        <v>0</v>
      </c>
      <c r="AF10" s="160">
        <f t="shared" si="5"/>
        <v>0</v>
      </c>
      <c r="AG10" s="160">
        <f t="shared" si="6"/>
        <v>0</v>
      </c>
      <c r="AH10" s="160">
        <f t="shared" si="7"/>
        <v>0</v>
      </c>
      <c r="AI10" s="160">
        <f t="shared" si="8"/>
        <v>0</v>
      </c>
      <c r="AJ10" s="160">
        <f t="shared" si="9"/>
        <v>0</v>
      </c>
      <c r="AK10" s="161">
        <f t="shared" si="10"/>
        <v>0</v>
      </c>
      <c r="AL10" s="246" t="str">
        <f t="shared" si="11"/>
        <v>Equipe 06</v>
      </c>
      <c r="AM10" s="247"/>
      <c r="AN10" s="247"/>
      <c r="AO10" s="247"/>
      <c r="AP10" s="248"/>
      <c r="AQ10" s="129">
        <f t="shared" si="12"/>
        <v>0</v>
      </c>
      <c r="AR10" s="130" t="str">
        <f t="shared" si="13"/>
        <v>u</v>
      </c>
      <c r="AS10" s="131">
        <f t="shared" si="106"/>
        <v>1</v>
      </c>
      <c r="AT10" s="132">
        <f t="shared" si="14"/>
        <v>0</v>
      </c>
      <c r="AU10" s="133">
        <f t="shared" si="15"/>
        <v>0</v>
      </c>
      <c r="AV10" s="134">
        <f t="shared" si="16"/>
        <v>0</v>
      </c>
      <c r="AW10" s="134">
        <f t="shared" si="17"/>
        <v>0</v>
      </c>
      <c r="AX10" s="134">
        <f t="shared" si="18"/>
        <v>0</v>
      </c>
      <c r="AY10" s="134">
        <f t="shared" si="19"/>
        <v>0</v>
      </c>
      <c r="AZ10" s="134">
        <f t="shared" si="20"/>
        <v>0</v>
      </c>
      <c r="BA10" s="135">
        <f t="shared" si="21"/>
        <v>0</v>
      </c>
      <c r="BB10" s="243" t="str">
        <f t="shared" si="22"/>
        <v>Equipe 06</v>
      </c>
      <c r="BC10" s="244"/>
      <c r="BD10" s="244"/>
      <c r="BE10" s="244"/>
      <c r="BF10" s="245"/>
      <c r="BG10" s="136">
        <f t="shared" si="23"/>
        <v>0</v>
      </c>
      <c r="BH10" s="137" t="str">
        <f t="shared" si="24"/>
        <v>u</v>
      </c>
      <c r="BI10" s="138">
        <f t="shared" si="107"/>
        <v>1</v>
      </c>
      <c r="BJ10" s="139">
        <f t="shared" si="25"/>
        <v>0</v>
      </c>
      <c r="BK10" s="140">
        <f t="shared" si="26"/>
        <v>0</v>
      </c>
      <c r="BL10" s="141">
        <f t="shared" si="27"/>
        <v>0</v>
      </c>
      <c r="BM10" s="141">
        <f t="shared" si="28"/>
        <v>0</v>
      </c>
      <c r="BN10" s="141">
        <f t="shared" si="29"/>
        <v>0</v>
      </c>
      <c r="BO10" s="141">
        <f t="shared" si="30"/>
        <v>0</v>
      </c>
      <c r="BP10" s="141">
        <f t="shared" si="31"/>
        <v>0</v>
      </c>
      <c r="BQ10" s="142">
        <f t="shared" si="32"/>
        <v>0</v>
      </c>
      <c r="BR10" s="143">
        <v>6</v>
      </c>
      <c r="BS10" s="144">
        <f t="shared" si="33"/>
        <v>6</v>
      </c>
      <c r="BT10" s="145">
        <v>6</v>
      </c>
      <c r="BU10" s="146">
        <f t="shared" si="34"/>
        <v>6</v>
      </c>
      <c r="BV10" s="143">
        <v>6</v>
      </c>
      <c r="BW10" s="147">
        <f t="shared" si="35"/>
        <v>6</v>
      </c>
      <c r="BX10" s="262" t="str">
        <f>Equipes!A7</f>
        <v>Equipe 06</v>
      </c>
      <c r="BY10" s="262"/>
      <c r="BZ10" s="262"/>
      <c r="CA10" s="262"/>
      <c r="CB10" s="262"/>
      <c r="CC10" s="148">
        <f t="shared" si="36"/>
        <v>1</v>
      </c>
      <c r="CD10" s="148">
        <f t="shared" si="71"/>
        <v>0</v>
      </c>
      <c r="CE10" s="162" t="s">
        <v>22</v>
      </c>
      <c r="CF10" s="148">
        <f t="shared" si="37"/>
        <v>6</v>
      </c>
      <c r="CG10" s="148">
        <f t="shared" si="38"/>
        <v>0</v>
      </c>
      <c r="CH10" s="148">
        <f t="shared" si="39"/>
        <v>0</v>
      </c>
      <c r="CI10" s="148">
        <f t="shared" si="40"/>
        <v>0</v>
      </c>
      <c r="CJ10" s="148">
        <f t="shared" si="41"/>
        <v>0</v>
      </c>
      <c r="CK10" s="148">
        <f t="shared" si="42"/>
        <v>0</v>
      </c>
      <c r="CL10" s="148">
        <f t="shared" si="43"/>
        <v>0</v>
      </c>
      <c r="CM10" s="148">
        <f t="shared" si="44"/>
        <v>0</v>
      </c>
      <c r="CN10" s="148">
        <f t="shared" si="72"/>
        <v>0</v>
      </c>
      <c r="CO10" s="249" t="str">
        <f t="shared" si="73"/>
        <v>Equipe 06</v>
      </c>
      <c r="CP10" s="250"/>
      <c r="CQ10" s="250"/>
      <c r="CR10" s="250"/>
      <c r="CS10" s="251"/>
      <c r="CT10" s="148">
        <f t="shared" si="45"/>
        <v>1</v>
      </c>
      <c r="CU10" s="148">
        <f t="shared" si="74"/>
        <v>0</v>
      </c>
      <c r="CV10" s="162" t="s">
        <v>22</v>
      </c>
      <c r="CW10" s="148">
        <f t="shared" si="46"/>
        <v>6</v>
      </c>
      <c r="CX10" s="148">
        <f t="shared" si="47"/>
        <v>0</v>
      </c>
      <c r="CY10" s="148">
        <f t="shared" si="48"/>
        <v>0</v>
      </c>
      <c r="CZ10" s="148">
        <f t="shared" si="49"/>
        <v>0</v>
      </c>
      <c r="DA10" s="148">
        <f t="shared" si="50"/>
        <v>0</v>
      </c>
      <c r="DB10" s="148">
        <f t="shared" si="51"/>
        <v>0</v>
      </c>
      <c r="DC10" s="148">
        <f t="shared" si="52"/>
        <v>0</v>
      </c>
      <c r="DD10" s="148">
        <f t="shared" si="53"/>
        <v>0</v>
      </c>
      <c r="DE10" s="148">
        <f t="shared" si="75"/>
        <v>0</v>
      </c>
      <c r="DF10" s="249" t="str">
        <f t="shared" si="76"/>
        <v>Equipe 06</v>
      </c>
      <c r="DG10" s="250"/>
      <c r="DH10" s="250"/>
      <c r="DI10" s="250"/>
      <c r="DJ10" s="251"/>
      <c r="DK10" s="148">
        <f t="shared" si="54"/>
        <v>1</v>
      </c>
      <c r="DL10" s="148">
        <f t="shared" si="77"/>
        <v>0</v>
      </c>
      <c r="DM10" s="162" t="s">
        <v>22</v>
      </c>
      <c r="DN10" s="148">
        <f t="shared" si="55"/>
        <v>6</v>
      </c>
      <c r="DO10" s="148">
        <f t="shared" si="56"/>
        <v>0</v>
      </c>
      <c r="DP10" s="148">
        <f t="shared" si="57"/>
        <v>0</v>
      </c>
      <c r="DQ10" s="148">
        <f t="shared" si="58"/>
        <v>0</v>
      </c>
      <c r="DR10" s="148">
        <f t="shared" si="59"/>
        <v>0</v>
      </c>
      <c r="DS10" s="148">
        <f t="shared" si="60"/>
        <v>0</v>
      </c>
      <c r="DT10" s="148">
        <f t="shared" si="61"/>
        <v>0</v>
      </c>
      <c r="DU10" s="148">
        <f t="shared" si="62"/>
        <v>0</v>
      </c>
      <c r="DV10" s="148">
        <f t="shared" si="78"/>
        <v>0</v>
      </c>
      <c r="DW10" s="149">
        <f t="shared" si="79"/>
        <v>0</v>
      </c>
      <c r="DX10" s="149">
        <f>DW10+0.0000001</f>
        <v>9.9999999999999995E-8</v>
      </c>
      <c r="DY10" s="149">
        <f t="shared" si="80"/>
        <v>0</v>
      </c>
      <c r="DZ10" s="149">
        <f>DY10+0.0000001</f>
        <v>9.9999999999999995E-8</v>
      </c>
      <c r="EA10" s="149">
        <f t="shared" si="81"/>
        <v>0</v>
      </c>
      <c r="EB10" s="149">
        <f>EA10+0.0000001</f>
        <v>9.9999999999999995E-8</v>
      </c>
      <c r="EC10" s="116"/>
      <c r="ED10" s="114"/>
      <c r="EE10" s="114"/>
      <c r="EF10" s="114"/>
      <c r="EG10" s="114"/>
      <c r="EH10" s="114"/>
      <c r="EI10" s="114"/>
      <c r="EJ10" s="114"/>
      <c r="EK10" s="114"/>
      <c r="EL10" s="114"/>
      <c r="EM10" s="114"/>
      <c r="EN10" s="114"/>
      <c r="EO10" s="114"/>
      <c r="EP10" s="114"/>
      <c r="EQ10" s="114"/>
      <c r="ER10" s="114"/>
      <c r="ES10" s="114"/>
      <c r="ET10" s="115"/>
      <c r="EU10" s="205" t="str">
        <f t="shared" si="63"/>
        <v>Equipe 06</v>
      </c>
      <c r="EV10" s="205"/>
      <c r="EW10" s="205"/>
      <c r="EX10" s="205"/>
      <c r="EY10" s="205"/>
      <c r="EZ10" s="109">
        <f t="shared" si="64"/>
        <v>0</v>
      </c>
      <c r="FA10" s="108">
        <f t="shared" si="65"/>
        <v>1</v>
      </c>
      <c r="FB10" s="205" t="str">
        <f t="shared" si="100"/>
        <v>Equipe 06</v>
      </c>
      <c r="FC10" s="205"/>
      <c r="FD10" s="205"/>
      <c r="FE10" s="205"/>
      <c r="FF10" s="205"/>
      <c r="FG10" s="205" t="str">
        <f t="shared" si="66"/>
        <v>Equipe 06</v>
      </c>
      <c r="FH10" s="205"/>
      <c r="FI10" s="205"/>
      <c r="FJ10" s="205"/>
      <c r="FK10" s="205"/>
      <c r="FL10" s="109">
        <f t="shared" si="67"/>
        <v>0</v>
      </c>
      <c r="FM10" s="7">
        <f t="shared" si="68"/>
        <v>1</v>
      </c>
      <c r="FN10" s="205" t="str">
        <f t="shared" si="101"/>
        <v>Equipe 06</v>
      </c>
      <c r="FO10" s="205"/>
      <c r="FP10" s="205"/>
      <c r="FQ10" s="205"/>
      <c r="FR10" s="205"/>
      <c r="FS10" s="205" t="str">
        <f t="shared" si="69"/>
        <v>Equipe 06</v>
      </c>
      <c r="FT10" s="205"/>
      <c r="FU10" s="205"/>
      <c r="FV10" s="205"/>
      <c r="FW10" s="205"/>
      <c r="FX10" s="164">
        <f t="shared" si="102"/>
        <v>0</v>
      </c>
      <c r="FY10" s="108">
        <f t="shared" si="70"/>
        <v>1</v>
      </c>
      <c r="FZ10" s="205" t="str">
        <f t="shared" si="103"/>
        <v>Equipe 06</v>
      </c>
      <c r="GA10" s="205"/>
      <c r="GB10" s="205"/>
      <c r="GC10" s="205"/>
      <c r="GD10" s="205"/>
      <c r="GE10" s="202" t="str">
        <f t="shared" si="104"/>
        <v>Equipe 06</v>
      </c>
      <c r="GF10" s="203"/>
      <c r="GG10" s="203"/>
      <c r="GH10" s="203"/>
      <c r="GI10" s="204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/>
      <c r="GY10" s="30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30"/>
      <c r="HK10" s="30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30"/>
      <c r="HW10" s="30"/>
      <c r="HX10" s="30"/>
      <c r="HY10" s="30"/>
      <c r="HZ10" s="30"/>
      <c r="IA10" s="30"/>
      <c r="IB10" s="30"/>
      <c r="IC10" s="30"/>
      <c r="ID10" s="30"/>
      <c r="IE10" s="30"/>
      <c r="IF10" s="30"/>
    </row>
    <row r="11" spans="1:240" ht="15.75" thickTop="1" x14ac:dyDescent="0.25">
      <c r="A11" s="89"/>
      <c r="B11" s="234"/>
      <c r="C11" s="234"/>
      <c r="D11" s="234"/>
      <c r="E11" s="234"/>
      <c r="F11" s="234"/>
      <c r="G11" s="90"/>
      <c r="H11" s="90"/>
      <c r="I11" s="234"/>
      <c r="J11" s="234"/>
      <c r="K11" s="234"/>
      <c r="L11" s="234"/>
      <c r="M11" s="234"/>
      <c r="N11" s="89"/>
      <c r="O11" s="320"/>
      <c r="P11" s="320"/>
      <c r="Q11" s="320"/>
      <c r="R11" s="320"/>
      <c r="S11" s="348"/>
      <c r="T11" s="348"/>
      <c r="U11" s="30"/>
      <c r="V11" s="242"/>
      <c r="W11" s="242"/>
      <c r="X11" s="242"/>
      <c r="Y11" s="242"/>
      <c r="Z11" s="242"/>
      <c r="AA11" s="150"/>
      <c r="AB11" s="151"/>
      <c r="AC11" s="152"/>
      <c r="AD11" s="153"/>
      <c r="AE11" s="150"/>
      <c r="AF11" s="150"/>
      <c r="AG11" s="150"/>
      <c r="AH11" s="150"/>
      <c r="AI11" s="150"/>
      <c r="AJ11" s="150"/>
      <c r="AK11" s="150"/>
      <c r="AL11" s="242"/>
      <c r="AM11" s="242"/>
      <c r="AN11" s="242"/>
      <c r="AO11" s="242"/>
      <c r="AP11" s="242"/>
      <c r="AQ11" s="150"/>
      <c r="AR11" s="151"/>
      <c r="AS11" s="152"/>
      <c r="AT11" s="153"/>
      <c r="AU11" s="150"/>
      <c r="AV11" s="150"/>
      <c r="AW11" s="150"/>
      <c r="AX11" s="150"/>
      <c r="AY11" s="150"/>
      <c r="AZ11" s="150"/>
      <c r="BA11" s="150"/>
      <c r="BB11" s="242"/>
      <c r="BC11" s="242"/>
      <c r="BD11" s="242"/>
      <c r="BE11" s="242"/>
      <c r="BF11" s="242"/>
      <c r="BG11" s="150"/>
      <c r="BH11" s="151"/>
      <c r="BI11" s="152"/>
      <c r="BJ11" s="153"/>
      <c r="BK11" s="150"/>
      <c r="BL11" s="150"/>
      <c r="BM11" s="150"/>
      <c r="BN11" s="150"/>
      <c r="BO11" s="150"/>
      <c r="BP11" s="150"/>
      <c r="BQ11" s="150"/>
      <c r="BR11" s="154"/>
      <c r="BS11" s="154"/>
      <c r="BT11" s="154"/>
      <c r="BU11" s="154"/>
      <c r="BV11" s="154"/>
      <c r="BW11" s="154"/>
      <c r="BX11" s="252"/>
      <c r="BY11" s="252"/>
      <c r="BZ11" s="252"/>
      <c r="CA11" s="252"/>
      <c r="CB11" s="252"/>
      <c r="CC11" s="155"/>
      <c r="CD11" s="155"/>
      <c r="CE11" s="163"/>
      <c r="CF11" s="155"/>
      <c r="CG11" s="155"/>
      <c r="CH11" s="155"/>
      <c r="CI11" s="155"/>
      <c r="CJ11" s="155"/>
      <c r="CK11" s="155"/>
      <c r="CL11" s="155"/>
      <c r="CM11" s="155"/>
      <c r="CN11" s="155"/>
      <c r="CO11" s="252"/>
      <c r="CP11" s="252"/>
      <c r="CQ11" s="252"/>
      <c r="CR11" s="252"/>
      <c r="CS11" s="252"/>
      <c r="CT11" s="155"/>
      <c r="CU11" s="155"/>
      <c r="CV11" s="163"/>
      <c r="CW11" s="155"/>
      <c r="CX11" s="155"/>
      <c r="CY11" s="155"/>
      <c r="CZ11" s="155"/>
      <c r="DA11" s="155"/>
      <c r="DB11" s="155"/>
      <c r="DC11" s="155"/>
      <c r="DD11" s="155"/>
      <c r="DE11" s="155"/>
      <c r="DF11" s="252"/>
      <c r="DG11" s="252"/>
      <c r="DH11" s="252"/>
      <c r="DI11" s="252"/>
      <c r="DJ11" s="252"/>
      <c r="DK11" s="155"/>
      <c r="DL11" s="155"/>
      <c r="DM11" s="163"/>
      <c r="DN11" s="155"/>
      <c r="DO11" s="155"/>
      <c r="DP11" s="155"/>
      <c r="DQ11" s="155"/>
      <c r="DR11" s="155"/>
      <c r="DS11" s="155"/>
      <c r="DT11" s="155"/>
      <c r="DU11" s="155"/>
      <c r="DV11" s="155"/>
      <c r="DW11" s="156"/>
      <c r="DX11" s="156"/>
      <c r="DY11" s="156"/>
      <c r="DZ11" s="156"/>
      <c r="EA11" s="156"/>
      <c r="EB11" s="156"/>
      <c r="EC11" s="118"/>
      <c r="ED11" s="114"/>
      <c r="EE11" s="114"/>
      <c r="EF11" s="114"/>
      <c r="EG11" s="114"/>
      <c r="EH11" s="114"/>
      <c r="EI11" s="114"/>
      <c r="EJ11" s="114"/>
      <c r="EK11" s="114"/>
      <c r="EL11" s="114"/>
      <c r="EM11" s="114"/>
      <c r="EN11" s="114"/>
      <c r="EO11" s="114"/>
      <c r="EP11" s="114"/>
      <c r="EQ11" s="114"/>
      <c r="ER11" s="114"/>
      <c r="ES11" s="114"/>
      <c r="ET11" s="118"/>
      <c r="EU11" s="206"/>
      <c r="EV11" s="206"/>
      <c r="EW11" s="206"/>
      <c r="EX11" s="206"/>
      <c r="EY11" s="206"/>
      <c r="EZ11" s="79"/>
      <c r="FA11" s="117"/>
      <c r="FB11" s="206"/>
      <c r="FC11" s="206"/>
      <c r="FD11" s="206"/>
      <c r="FE11" s="206"/>
      <c r="FF11" s="206"/>
      <c r="FG11" s="206"/>
      <c r="FH11" s="206"/>
      <c r="FI11" s="206"/>
      <c r="FJ11" s="206"/>
      <c r="FK11" s="206"/>
      <c r="FL11" s="79"/>
      <c r="FM11" s="80"/>
      <c r="FN11" s="206"/>
      <c r="FO11" s="206"/>
      <c r="FP11" s="206"/>
      <c r="FQ11" s="206"/>
      <c r="FR11" s="206"/>
      <c r="FS11" s="206"/>
      <c r="FT11" s="206"/>
      <c r="FU11" s="206"/>
      <c r="FV11" s="206"/>
      <c r="FW11" s="206"/>
      <c r="FX11" s="79"/>
      <c r="FY11" s="117"/>
      <c r="FZ11" s="206"/>
      <c r="GA11" s="206"/>
      <c r="GB11" s="206"/>
      <c r="GC11" s="206"/>
      <c r="GD11" s="206"/>
      <c r="GE11" s="206"/>
      <c r="GF11" s="206"/>
      <c r="GG11" s="206"/>
      <c r="GH11" s="206"/>
      <c r="GI11" s="206"/>
      <c r="GJ11" s="30"/>
      <c r="GK11" s="30"/>
      <c r="GL11" s="30"/>
      <c r="GM11" s="30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30"/>
      <c r="GY11" s="30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30"/>
      <c r="HK11" s="30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30"/>
      <c r="HW11" s="30"/>
      <c r="HX11" s="30"/>
      <c r="HY11" s="30"/>
      <c r="HZ11" s="30"/>
      <c r="IA11" s="30"/>
      <c r="IB11" s="30"/>
      <c r="IC11" s="30"/>
      <c r="ID11" s="30"/>
      <c r="IE11" s="30"/>
      <c r="IF11" s="30"/>
    </row>
    <row r="12" spans="1:240" ht="15.75" thickBot="1" x14ac:dyDescent="0.3">
      <c r="A12" s="89"/>
      <c r="B12" s="234"/>
      <c r="C12" s="234"/>
      <c r="D12" s="234"/>
      <c r="E12" s="234"/>
      <c r="F12" s="234"/>
      <c r="G12" s="90"/>
      <c r="H12" s="90"/>
      <c r="I12" s="234"/>
      <c r="J12" s="234"/>
      <c r="K12" s="234"/>
      <c r="L12" s="234"/>
      <c r="M12" s="234"/>
      <c r="N12" s="89"/>
      <c r="O12" s="320"/>
      <c r="P12" s="320"/>
      <c r="Q12" s="320"/>
      <c r="R12" s="320"/>
      <c r="S12" s="348"/>
      <c r="T12" s="348"/>
      <c r="U12" s="30"/>
      <c r="V12" s="234"/>
      <c r="W12" s="234"/>
      <c r="X12" s="234"/>
      <c r="Y12" s="234"/>
      <c r="Z12" s="234"/>
      <c r="AA12" s="83"/>
      <c r="AB12" s="84"/>
      <c r="AC12" s="85"/>
      <c r="AD12" s="86"/>
      <c r="AE12" s="83"/>
      <c r="AF12" s="83"/>
      <c r="AG12" s="83"/>
      <c r="AH12" s="83"/>
      <c r="AI12" s="83"/>
      <c r="AJ12" s="83"/>
      <c r="AK12" s="83"/>
      <c r="AL12" s="234"/>
      <c r="AM12" s="234"/>
      <c r="AN12" s="234"/>
      <c r="AO12" s="234"/>
      <c r="AP12" s="234"/>
      <c r="AQ12" s="83"/>
      <c r="AR12" s="84"/>
      <c r="AS12" s="85"/>
      <c r="AT12" s="86"/>
      <c r="AU12" s="83"/>
      <c r="AV12" s="83"/>
      <c r="AW12" s="83"/>
      <c r="AX12" s="83"/>
      <c r="AY12" s="83"/>
      <c r="AZ12" s="83"/>
      <c r="BA12" s="83"/>
      <c r="BB12" s="234"/>
      <c r="BC12" s="234"/>
      <c r="BD12" s="234"/>
      <c r="BE12" s="234"/>
      <c r="BF12" s="234"/>
      <c r="BG12" s="83"/>
      <c r="BH12" s="84"/>
      <c r="BI12" s="85"/>
      <c r="BJ12" s="86"/>
      <c r="BK12" s="83"/>
      <c r="BL12" s="83"/>
      <c r="BM12" s="83"/>
      <c r="BN12" s="83"/>
      <c r="BO12" s="83"/>
      <c r="BP12" s="83"/>
      <c r="BQ12" s="83"/>
      <c r="BR12" s="118"/>
      <c r="BS12" s="118"/>
      <c r="BT12" s="118"/>
      <c r="BU12" s="118"/>
      <c r="BV12" s="118"/>
      <c r="BW12" s="118"/>
      <c r="BX12" s="235"/>
      <c r="BY12" s="235"/>
      <c r="BZ12" s="235"/>
      <c r="CA12" s="235"/>
      <c r="CB12" s="235"/>
      <c r="CC12" s="122"/>
      <c r="CD12" s="122"/>
      <c r="CE12" s="88"/>
      <c r="CF12" s="122"/>
      <c r="CG12" s="122"/>
      <c r="CH12" s="122"/>
      <c r="CI12" s="122"/>
      <c r="CJ12" s="122"/>
      <c r="CK12" s="122"/>
      <c r="CL12" s="122"/>
      <c r="CM12" s="122"/>
      <c r="CN12" s="122"/>
      <c r="CO12" s="235"/>
      <c r="CP12" s="235"/>
      <c r="CQ12" s="235"/>
      <c r="CR12" s="235"/>
      <c r="CS12" s="235"/>
      <c r="CT12" s="122"/>
      <c r="CU12" s="122"/>
      <c r="CV12" s="88"/>
      <c r="CW12" s="122"/>
      <c r="CX12" s="122"/>
      <c r="CY12" s="122"/>
      <c r="CZ12" s="122"/>
      <c r="DA12" s="122"/>
      <c r="DB12" s="122"/>
      <c r="DC12" s="122"/>
      <c r="DD12" s="122"/>
      <c r="DE12" s="122"/>
      <c r="DF12" s="235"/>
      <c r="DG12" s="235"/>
      <c r="DH12" s="235"/>
      <c r="DI12" s="235"/>
      <c r="DJ12" s="235"/>
      <c r="DK12" s="122"/>
      <c r="DL12" s="122"/>
      <c r="DM12" s="88"/>
      <c r="DN12" s="122"/>
      <c r="DO12" s="122"/>
      <c r="DP12" s="122"/>
      <c r="DQ12" s="122"/>
      <c r="DR12" s="122"/>
      <c r="DS12" s="122"/>
      <c r="DT12" s="122"/>
      <c r="DU12" s="122"/>
      <c r="DV12" s="122"/>
      <c r="DW12" s="81"/>
      <c r="DX12" s="81"/>
      <c r="DY12" s="81"/>
      <c r="DZ12" s="81"/>
      <c r="EA12" s="81"/>
      <c r="EB12" s="81"/>
      <c r="EC12" s="118"/>
      <c r="ED12" s="110"/>
      <c r="EE12" s="110"/>
      <c r="EF12" s="110"/>
      <c r="EG12" s="110"/>
      <c r="EH12" s="110"/>
      <c r="EI12" s="110"/>
      <c r="EJ12" s="110"/>
      <c r="EK12" s="110"/>
      <c r="EL12" s="110"/>
      <c r="EM12" s="110"/>
      <c r="EN12" s="110"/>
      <c r="EO12" s="110"/>
      <c r="EP12" s="110"/>
      <c r="EQ12" s="110"/>
      <c r="ER12" s="110"/>
      <c r="ES12" s="110"/>
      <c r="ET12" s="118"/>
      <c r="EU12" s="191"/>
      <c r="EV12" s="191"/>
      <c r="EW12" s="191"/>
      <c r="EX12" s="191"/>
      <c r="EY12" s="191"/>
      <c r="EZ12" s="81"/>
      <c r="FA12" s="118"/>
      <c r="FB12" s="191"/>
      <c r="FC12" s="191"/>
      <c r="FD12" s="191"/>
      <c r="FE12" s="191"/>
      <c r="FF12" s="191"/>
      <c r="FG12" s="191"/>
      <c r="FH12" s="191"/>
      <c r="FI12" s="191"/>
      <c r="FJ12" s="191"/>
      <c r="FK12" s="191"/>
      <c r="FL12" s="81"/>
      <c r="FM12" s="82"/>
      <c r="FN12" s="191"/>
      <c r="FO12" s="191"/>
      <c r="FP12" s="191"/>
      <c r="FQ12" s="191"/>
      <c r="FR12" s="191"/>
      <c r="FS12" s="191"/>
      <c r="FT12" s="191"/>
      <c r="FU12" s="191"/>
      <c r="FV12" s="191"/>
      <c r="FW12" s="191"/>
      <c r="FX12" s="81"/>
      <c r="FY12" s="118"/>
      <c r="FZ12" s="191"/>
      <c r="GA12" s="191"/>
      <c r="GB12" s="191"/>
      <c r="GC12" s="191"/>
      <c r="GD12" s="191"/>
      <c r="GE12" s="191"/>
      <c r="GF12" s="191"/>
      <c r="GG12" s="191"/>
      <c r="GH12" s="191"/>
      <c r="GI12" s="191"/>
      <c r="GJ12" s="30"/>
      <c r="GK12" s="30"/>
      <c r="GL12" s="30"/>
      <c r="GM12" s="30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30"/>
      <c r="GY12" s="30"/>
      <c r="GZ12" s="30"/>
      <c r="HA12" s="30"/>
      <c r="HB12" s="30"/>
      <c r="HC12" s="30"/>
      <c r="HD12" s="30"/>
      <c r="HE12" s="30"/>
      <c r="HF12" s="30"/>
      <c r="HG12" s="30"/>
      <c r="HH12" s="30"/>
      <c r="HI12" s="30"/>
      <c r="HJ12" s="30"/>
      <c r="HK12" s="30"/>
      <c r="HL12" s="30"/>
      <c r="HM12" s="30"/>
      <c r="HN12" s="30"/>
      <c r="HO12" s="30"/>
      <c r="HP12" s="30"/>
      <c r="HQ12" s="30"/>
      <c r="HR12" s="30"/>
      <c r="HS12" s="30"/>
      <c r="HT12" s="30"/>
      <c r="HU12" s="30"/>
      <c r="HV12" s="30"/>
      <c r="HW12" s="30"/>
      <c r="HX12" s="30"/>
      <c r="HY12" s="30"/>
      <c r="HZ12" s="30"/>
      <c r="IA12" s="30"/>
      <c r="IB12" s="30"/>
      <c r="IC12" s="30"/>
      <c r="ID12" s="30"/>
      <c r="IE12" s="30"/>
      <c r="IF12" s="30"/>
    </row>
    <row r="13" spans="1:240" ht="15.75" thickTop="1" x14ac:dyDescent="0.25">
      <c r="A13" s="89"/>
      <c r="B13" s="234"/>
      <c r="C13" s="234"/>
      <c r="D13" s="234"/>
      <c r="E13" s="234"/>
      <c r="F13" s="234"/>
      <c r="G13" s="90"/>
      <c r="H13" s="90"/>
      <c r="I13" s="234"/>
      <c r="J13" s="234"/>
      <c r="K13" s="234"/>
      <c r="L13" s="234"/>
      <c r="M13" s="234"/>
      <c r="N13" s="89"/>
      <c r="O13" s="320"/>
      <c r="P13" s="320"/>
      <c r="Q13" s="320"/>
      <c r="R13" s="320"/>
      <c r="S13" s="348"/>
      <c r="T13" s="348"/>
      <c r="U13" s="30"/>
      <c r="V13" s="234"/>
      <c r="W13" s="234"/>
      <c r="X13" s="234"/>
      <c r="Y13" s="234"/>
      <c r="Z13" s="234"/>
      <c r="AA13" s="83"/>
      <c r="AB13" s="84"/>
      <c r="AC13" s="85"/>
      <c r="AD13" s="86"/>
      <c r="AE13" s="322" t="s">
        <v>42</v>
      </c>
      <c r="AF13" s="323"/>
      <c r="AG13" s="323"/>
      <c r="AH13" s="324"/>
      <c r="AI13" s="328">
        <f>SUM(G5:H13)</f>
        <v>0</v>
      </c>
      <c r="AJ13" s="329"/>
      <c r="AK13" s="330"/>
      <c r="AL13" s="234"/>
      <c r="AM13" s="234"/>
      <c r="AN13" s="234"/>
      <c r="AO13" s="234"/>
      <c r="AP13" s="234"/>
      <c r="AQ13" s="83"/>
      <c r="AR13" s="84"/>
      <c r="AS13" s="85"/>
      <c r="AT13" s="86"/>
      <c r="AU13" s="83"/>
      <c r="AV13" s="83"/>
      <c r="AW13" s="83"/>
      <c r="AX13" s="83"/>
      <c r="AY13" s="83"/>
      <c r="AZ13" s="83"/>
      <c r="BA13" s="83"/>
      <c r="BB13" s="234"/>
      <c r="BC13" s="234"/>
      <c r="BD13" s="234"/>
      <c r="BE13" s="234"/>
      <c r="BF13" s="234"/>
      <c r="BG13" s="83"/>
      <c r="BH13" s="84"/>
      <c r="BI13" s="85"/>
      <c r="BJ13" s="86"/>
      <c r="BK13" s="83"/>
      <c r="BL13" s="83"/>
      <c r="BM13" s="83"/>
      <c r="BN13" s="83"/>
      <c r="BO13" s="83"/>
      <c r="BP13" s="83"/>
      <c r="BQ13" s="83"/>
      <c r="BR13" s="118"/>
      <c r="BS13" s="118"/>
      <c r="BT13" s="118"/>
      <c r="BU13" s="118"/>
      <c r="BV13" s="118"/>
      <c r="BW13" s="118"/>
      <c r="BX13" s="235"/>
      <c r="BY13" s="235"/>
      <c r="BZ13" s="235"/>
      <c r="CA13" s="235"/>
      <c r="CB13" s="235"/>
      <c r="CC13" s="32" t="s">
        <v>23</v>
      </c>
      <c r="CD13" s="32" t="s">
        <v>22</v>
      </c>
      <c r="CE13" s="32" t="s">
        <v>24</v>
      </c>
      <c r="CF13" s="122"/>
      <c r="CG13" s="122"/>
      <c r="CH13" s="122"/>
      <c r="CI13" s="122"/>
      <c r="CJ13" s="122"/>
      <c r="CK13" s="122"/>
      <c r="CL13" s="122"/>
      <c r="CM13" s="122"/>
      <c r="CN13" s="122"/>
      <c r="CO13" s="235"/>
      <c r="CP13" s="235"/>
      <c r="CQ13" s="235"/>
      <c r="CR13" s="235"/>
      <c r="CS13" s="235"/>
      <c r="CT13" s="32" t="s">
        <v>23</v>
      </c>
      <c r="CU13" s="32" t="s">
        <v>22</v>
      </c>
      <c r="CV13" s="32" t="s">
        <v>24</v>
      </c>
      <c r="CW13" s="122"/>
      <c r="CX13" s="122"/>
      <c r="CY13" s="122"/>
      <c r="CZ13" s="122"/>
      <c r="DA13" s="122"/>
      <c r="DB13" s="122"/>
      <c r="DC13" s="122"/>
      <c r="DD13" s="122"/>
      <c r="DE13" s="122"/>
      <c r="DF13" s="235"/>
      <c r="DG13" s="235"/>
      <c r="DH13" s="235"/>
      <c r="DI13" s="235"/>
      <c r="DJ13" s="235"/>
      <c r="DK13" s="32" t="s">
        <v>23</v>
      </c>
      <c r="DL13" s="32" t="s">
        <v>22</v>
      </c>
      <c r="DM13" s="32" t="s">
        <v>24</v>
      </c>
      <c r="DN13" s="122"/>
      <c r="DO13" s="122"/>
      <c r="DP13" s="122"/>
      <c r="DQ13" s="122"/>
      <c r="DR13" s="122"/>
      <c r="DS13" s="122"/>
      <c r="DT13" s="122"/>
      <c r="DU13" s="122"/>
      <c r="DV13" s="122"/>
      <c r="DW13" s="81"/>
      <c r="DX13" s="81"/>
      <c r="DY13" s="81"/>
      <c r="DZ13" s="81"/>
      <c r="EA13" s="81"/>
      <c r="EB13" s="81"/>
      <c r="EC13" s="114"/>
      <c r="ED13" s="103"/>
      <c r="EE13" s="103"/>
      <c r="EF13" s="103"/>
      <c r="EG13" s="103"/>
      <c r="EH13" s="103"/>
      <c r="EI13" s="103"/>
      <c r="EJ13" s="103"/>
      <c r="EK13" s="103"/>
      <c r="EL13" s="103"/>
      <c r="EM13" s="103"/>
      <c r="EN13" s="103"/>
      <c r="EO13" s="103"/>
      <c r="EP13" s="103"/>
      <c r="EQ13" s="103"/>
      <c r="ER13" s="103"/>
      <c r="ES13" s="103"/>
      <c r="ET13" s="114"/>
      <c r="EU13" s="191"/>
      <c r="EV13" s="191"/>
      <c r="EW13" s="191"/>
      <c r="EX13" s="191"/>
      <c r="EY13" s="191"/>
      <c r="EZ13" s="81"/>
      <c r="FA13" s="118"/>
      <c r="FB13" s="191"/>
      <c r="FC13" s="191"/>
      <c r="FD13" s="191"/>
      <c r="FE13" s="191"/>
      <c r="FF13" s="191"/>
      <c r="FG13" s="191"/>
      <c r="FH13" s="191"/>
      <c r="FI13" s="191"/>
      <c r="FJ13" s="191"/>
      <c r="FK13" s="191"/>
      <c r="FL13" s="81"/>
      <c r="FM13" s="82"/>
      <c r="FN13" s="191"/>
      <c r="FO13" s="191"/>
      <c r="FP13" s="191"/>
      <c r="FQ13" s="191"/>
      <c r="FR13" s="191"/>
      <c r="FS13" s="191"/>
      <c r="FT13" s="191"/>
      <c r="FU13" s="191"/>
      <c r="FV13" s="191"/>
      <c r="FW13" s="191"/>
      <c r="FX13" s="81"/>
      <c r="FY13" s="118"/>
      <c r="FZ13" s="191"/>
      <c r="GA13" s="191"/>
      <c r="GB13" s="191"/>
      <c r="GC13" s="191"/>
      <c r="GD13" s="191"/>
      <c r="GE13" s="191"/>
      <c r="GF13" s="191"/>
      <c r="GG13" s="191"/>
      <c r="GH13" s="191"/>
      <c r="GI13" s="191"/>
      <c r="GJ13" s="30"/>
      <c r="GK13" s="30"/>
      <c r="GL13" s="30"/>
      <c r="GM13" s="30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30"/>
      <c r="GY13" s="30"/>
      <c r="GZ13" s="30"/>
      <c r="HA13" s="30"/>
      <c r="HB13" s="30"/>
      <c r="HC13" s="30"/>
      <c r="HD13" s="30"/>
      <c r="HE13" s="30"/>
      <c r="HF13" s="30"/>
      <c r="HG13" s="30"/>
      <c r="HH13" s="30"/>
      <c r="HI13" s="30"/>
      <c r="HJ13" s="30"/>
      <c r="HK13" s="30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30"/>
      <c r="HW13" s="30"/>
      <c r="HX13" s="30"/>
      <c r="HY13" s="30"/>
      <c r="HZ13" s="30"/>
      <c r="IA13" s="30"/>
      <c r="IB13" s="30"/>
      <c r="IC13" s="30"/>
      <c r="ID13" s="30"/>
      <c r="IE13" s="30"/>
      <c r="IF13" s="30"/>
    </row>
    <row r="14" spans="1:240" x14ac:dyDescent="0.25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234"/>
      <c r="W14" s="234"/>
      <c r="X14" s="234"/>
      <c r="Y14" s="234"/>
      <c r="Z14" s="234"/>
      <c r="AA14" s="83"/>
      <c r="AB14" s="84"/>
      <c r="AC14" s="85"/>
      <c r="AD14" s="86"/>
      <c r="AE14" s="325"/>
      <c r="AF14" s="326"/>
      <c r="AG14" s="326"/>
      <c r="AH14" s="327"/>
      <c r="AI14" s="331"/>
      <c r="AJ14" s="332"/>
      <c r="AK14" s="333"/>
      <c r="AL14" s="234"/>
      <c r="AM14" s="234"/>
      <c r="AN14" s="234"/>
      <c r="AO14" s="234"/>
      <c r="AP14" s="234"/>
      <c r="AQ14" s="83"/>
      <c r="AR14" s="84"/>
      <c r="AS14" s="85"/>
      <c r="AT14" s="86"/>
      <c r="AU14" s="83"/>
      <c r="AV14" s="83"/>
      <c r="AW14" s="83"/>
      <c r="AX14" s="83"/>
      <c r="AY14" s="83"/>
      <c r="AZ14" s="83"/>
      <c r="BA14" s="83"/>
      <c r="BB14" s="234"/>
      <c r="BC14" s="234"/>
      <c r="BD14" s="234"/>
      <c r="BE14" s="234"/>
      <c r="BF14" s="234"/>
      <c r="BG14" s="83"/>
      <c r="BH14" s="84"/>
      <c r="BI14" s="85"/>
      <c r="BJ14" s="86"/>
      <c r="BK14" s="83"/>
      <c r="BL14" s="83"/>
      <c r="BM14" s="83"/>
      <c r="BN14" s="83"/>
      <c r="BO14" s="83"/>
      <c r="BP14" s="83"/>
      <c r="BQ14" s="83"/>
      <c r="BR14" s="114"/>
      <c r="BS14" s="114"/>
      <c r="BT14" s="114"/>
      <c r="BU14" s="114"/>
      <c r="BV14" s="114"/>
      <c r="BW14" s="114"/>
      <c r="BX14" s="235"/>
      <c r="BY14" s="235"/>
      <c r="BZ14" s="235"/>
      <c r="CA14" s="235"/>
      <c r="CB14" s="235"/>
      <c r="CC14" s="30" t="s">
        <v>23</v>
      </c>
      <c r="CD14" s="30" t="s">
        <v>22</v>
      </c>
      <c r="CE14" s="30" t="s">
        <v>24</v>
      </c>
      <c r="CF14" s="114"/>
      <c r="CG14" s="113"/>
      <c r="CH14" s="113"/>
      <c r="CI14" s="113"/>
      <c r="CJ14" s="113"/>
      <c r="CK14" s="113"/>
      <c r="CL14" s="113"/>
      <c r="CM14" s="113"/>
      <c r="CN14" s="113"/>
      <c r="CO14" s="235"/>
      <c r="CP14" s="235"/>
      <c r="CQ14" s="235"/>
      <c r="CR14" s="235"/>
      <c r="CS14" s="235"/>
      <c r="CT14" s="30" t="s">
        <v>23</v>
      </c>
      <c r="CU14" s="30" t="s">
        <v>22</v>
      </c>
      <c r="CV14" s="30" t="s">
        <v>24</v>
      </c>
      <c r="CW14" s="113"/>
      <c r="CX14" s="113"/>
      <c r="CY14" s="113"/>
      <c r="CZ14" s="113"/>
      <c r="DA14" s="113"/>
      <c r="DB14" s="113"/>
      <c r="DC14" s="113"/>
      <c r="DD14" s="113"/>
      <c r="DE14" s="113"/>
      <c r="DF14" s="235"/>
      <c r="DG14" s="235"/>
      <c r="DH14" s="235"/>
      <c r="DI14" s="235"/>
      <c r="DJ14" s="235"/>
      <c r="DK14" s="30" t="s">
        <v>23</v>
      </c>
      <c r="DL14" s="30" t="s">
        <v>22</v>
      </c>
      <c r="DM14" s="30" t="s">
        <v>24</v>
      </c>
      <c r="DN14" s="113"/>
      <c r="DO14" s="113"/>
      <c r="DP14" s="113"/>
      <c r="DQ14" s="113"/>
      <c r="DR14" s="113"/>
      <c r="DS14" s="113"/>
      <c r="DT14" s="113"/>
      <c r="DU14" s="113"/>
      <c r="DV14" s="113"/>
      <c r="DW14" s="81"/>
      <c r="DX14" s="81"/>
      <c r="DY14" s="81"/>
      <c r="DZ14" s="81"/>
      <c r="EA14" s="81"/>
      <c r="EB14" s="81"/>
      <c r="EC14" s="30"/>
      <c r="ED14" s="30"/>
      <c r="EE14" s="30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30"/>
      <c r="EQ14" s="30"/>
      <c r="ER14" s="30"/>
      <c r="ES14" s="30"/>
      <c r="ET14" s="30"/>
      <c r="EU14" s="191"/>
      <c r="EV14" s="191"/>
      <c r="EW14" s="191"/>
      <c r="EX14" s="191"/>
      <c r="EY14" s="191"/>
      <c r="EZ14" s="81"/>
      <c r="FA14" s="114"/>
      <c r="FB14" s="191"/>
      <c r="FC14" s="191"/>
      <c r="FD14" s="191"/>
      <c r="FE14" s="191"/>
      <c r="FF14" s="191"/>
      <c r="FG14" s="191"/>
      <c r="FH14" s="191"/>
      <c r="FI14" s="191"/>
      <c r="FJ14" s="191"/>
      <c r="FK14" s="191"/>
      <c r="FL14" s="81"/>
      <c r="FM14" s="82"/>
      <c r="FN14" s="191"/>
      <c r="FO14" s="191"/>
      <c r="FP14" s="191"/>
      <c r="FQ14" s="191"/>
      <c r="FR14" s="191"/>
      <c r="FS14" s="191"/>
      <c r="FT14" s="191"/>
      <c r="FU14" s="191"/>
      <c r="FV14" s="191"/>
      <c r="FW14" s="191"/>
      <c r="FX14" s="81"/>
      <c r="FY14" s="114"/>
      <c r="FZ14" s="191"/>
      <c r="GA14" s="191"/>
      <c r="GB14" s="191"/>
      <c r="GC14" s="191"/>
      <c r="GD14" s="191"/>
      <c r="GE14" s="191"/>
      <c r="GF14" s="191"/>
      <c r="GG14" s="191"/>
      <c r="GH14" s="191"/>
      <c r="GI14" s="191"/>
      <c r="GJ14" s="30"/>
      <c r="GK14" s="30"/>
      <c r="GL14" s="30"/>
      <c r="GM14" s="30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30"/>
      <c r="GY14" s="30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30"/>
      <c r="HK14" s="30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30"/>
      <c r="HW14" s="30"/>
      <c r="HX14" s="30"/>
      <c r="HY14" s="30"/>
      <c r="HZ14" s="30"/>
      <c r="IA14" s="30"/>
      <c r="IB14" s="30"/>
      <c r="IC14" s="30"/>
      <c r="ID14" s="30"/>
      <c r="IE14" s="30"/>
      <c r="IF14" s="30"/>
    </row>
    <row r="15" spans="1:240" x14ac:dyDescent="0.25">
      <c r="A15" s="273"/>
      <c r="B15" s="273"/>
      <c r="C15" s="273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30"/>
      <c r="R15" s="30"/>
      <c r="S15" s="30"/>
      <c r="T15" s="30"/>
      <c r="U15" s="30"/>
      <c r="V15" s="234"/>
      <c r="W15" s="234"/>
      <c r="X15" s="234"/>
      <c r="Y15" s="234"/>
      <c r="Z15" s="234"/>
      <c r="AA15" s="83"/>
      <c r="AB15" s="84"/>
      <c r="AC15" s="85"/>
      <c r="AD15" s="86"/>
      <c r="AE15" s="198" t="s">
        <v>43</v>
      </c>
      <c r="AF15" s="199"/>
      <c r="AG15" s="199"/>
      <c r="AH15" s="199"/>
      <c r="AI15" s="196">
        <f>AI13</f>
        <v>0</v>
      </c>
      <c r="AJ15" s="196"/>
      <c r="AK15" s="197"/>
      <c r="AL15" s="234"/>
      <c r="AM15" s="234"/>
      <c r="AN15" s="234"/>
      <c r="AO15" s="234"/>
      <c r="AP15" s="234"/>
      <c r="AQ15" s="83"/>
      <c r="AR15" s="84"/>
      <c r="AS15" s="85"/>
      <c r="AT15" s="86"/>
      <c r="AU15" s="83"/>
      <c r="AV15" s="83"/>
      <c r="AW15" s="83"/>
      <c r="AX15" s="83"/>
      <c r="AY15" s="83"/>
      <c r="AZ15" s="83"/>
      <c r="BA15" s="83"/>
      <c r="BB15" s="234"/>
      <c r="BC15" s="234"/>
      <c r="BD15" s="234"/>
      <c r="BE15" s="234"/>
      <c r="BF15" s="234"/>
      <c r="BG15" s="83"/>
      <c r="BH15" s="84"/>
      <c r="BI15" s="85"/>
      <c r="BJ15" s="86"/>
      <c r="BK15" s="83"/>
      <c r="BL15" s="83"/>
      <c r="BM15" s="83"/>
      <c r="BN15" s="83"/>
      <c r="BO15" s="83"/>
      <c r="BP15" s="83"/>
      <c r="BQ15" s="83"/>
      <c r="BR15" s="110"/>
      <c r="BS15" s="110"/>
      <c r="BT15" s="110"/>
      <c r="BU15" s="110"/>
      <c r="BV15" s="110"/>
      <c r="BW15" s="110"/>
      <c r="BX15" s="235"/>
      <c r="BY15" s="235"/>
      <c r="BZ15" s="235"/>
      <c r="CA15" s="235"/>
      <c r="CB15" s="235"/>
      <c r="CC15" s="112"/>
      <c r="CD15" s="112"/>
      <c r="CE15" s="112"/>
      <c r="CF15" s="110"/>
      <c r="CG15" s="107"/>
      <c r="CH15" s="107"/>
      <c r="CI15" s="107"/>
      <c r="CJ15" s="107"/>
      <c r="CK15" s="107"/>
      <c r="CL15" s="107"/>
      <c r="CM15" s="107"/>
      <c r="CN15" s="107"/>
      <c r="CO15" s="235"/>
      <c r="CP15" s="235"/>
      <c r="CQ15" s="235"/>
      <c r="CR15" s="235"/>
      <c r="CS15" s="235"/>
      <c r="CT15" s="112"/>
      <c r="CU15" s="112"/>
      <c r="CV15" s="112"/>
      <c r="CW15" s="107"/>
      <c r="CX15" s="107"/>
      <c r="CY15" s="107"/>
      <c r="CZ15" s="107"/>
      <c r="DA15" s="107"/>
      <c r="DB15" s="107"/>
      <c r="DC15" s="107"/>
      <c r="DD15" s="107"/>
      <c r="DE15" s="107"/>
      <c r="DF15" s="235"/>
      <c r="DG15" s="235"/>
      <c r="DH15" s="235"/>
      <c r="DI15" s="235"/>
      <c r="DJ15" s="235"/>
      <c r="DK15" s="112"/>
      <c r="DL15" s="112"/>
      <c r="DM15" s="112"/>
      <c r="DN15" s="107"/>
      <c r="DO15" s="107"/>
      <c r="DP15" s="107"/>
      <c r="DQ15" s="107"/>
      <c r="DR15" s="107"/>
      <c r="DS15" s="107"/>
      <c r="DT15" s="107"/>
      <c r="DU15" s="107"/>
      <c r="DV15" s="107"/>
      <c r="DW15" s="81"/>
      <c r="DX15" s="81"/>
      <c r="DY15" s="81"/>
      <c r="DZ15" s="81"/>
      <c r="EA15" s="81"/>
      <c r="EB15" s="81"/>
      <c r="EC15" s="30"/>
      <c r="ED15" s="30"/>
      <c r="EE15" s="30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191"/>
      <c r="EV15" s="191"/>
      <c r="EW15" s="191"/>
      <c r="EX15" s="191"/>
      <c r="EY15" s="191"/>
      <c r="EZ15" s="81"/>
      <c r="FA15" s="110"/>
      <c r="FB15" s="191"/>
      <c r="FC15" s="191"/>
      <c r="FD15" s="191"/>
      <c r="FE15" s="191"/>
      <c r="FF15" s="191"/>
      <c r="FG15" s="191"/>
      <c r="FH15" s="191"/>
      <c r="FI15" s="191"/>
      <c r="FJ15" s="191"/>
      <c r="FK15" s="191"/>
      <c r="FL15" s="81"/>
      <c r="FM15" s="82"/>
      <c r="FN15" s="191"/>
      <c r="FO15" s="191"/>
      <c r="FP15" s="191"/>
      <c r="FQ15" s="191"/>
      <c r="FR15" s="191"/>
      <c r="FS15" s="191"/>
      <c r="FT15" s="191"/>
      <c r="FU15" s="191"/>
      <c r="FV15" s="191"/>
      <c r="FW15" s="191"/>
      <c r="FX15" s="81"/>
      <c r="FY15" s="110"/>
      <c r="FZ15" s="191"/>
      <c r="GA15" s="191"/>
      <c r="GB15" s="191"/>
      <c r="GC15" s="191"/>
      <c r="GD15" s="191"/>
      <c r="GE15" s="191"/>
      <c r="GF15" s="191"/>
      <c r="GG15" s="191"/>
      <c r="GH15" s="191"/>
      <c r="GI15" s="191"/>
      <c r="GJ15" s="30"/>
      <c r="GK15" s="30"/>
      <c r="GL15" s="30"/>
      <c r="GM15" s="30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30"/>
      <c r="GY15" s="30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30"/>
      <c r="HK15" s="30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30"/>
      <c r="HW15" s="30"/>
      <c r="HX15" s="30"/>
      <c r="HY15" s="30"/>
      <c r="HZ15" s="30"/>
      <c r="IA15" s="30"/>
      <c r="IB15" s="30"/>
      <c r="IC15" s="30"/>
      <c r="ID15" s="30"/>
      <c r="IE15" s="30"/>
      <c r="IF15" s="30"/>
    </row>
    <row r="16" spans="1:240" x14ac:dyDescent="0.25">
      <c r="A16" s="273"/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30"/>
      <c r="R16" s="30"/>
      <c r="S16" s="30"/>
      <c r="T16" s="30"/>
      <c r="U16" s="30"/>
      <c r="V16" s="234"/>
      <c r="W16" s="234"/>
      <c r="X16" s="234"/>
      <c r="Y16" s="234"/>
      <c r="Z16" s="234"/>
      <c r="AA16" s="83"/>
      <c r="AB16" s="84"/>
      <c r="AC16" s="85"/>
      <c r="AD16" s="86"/>
      <c r="AE16" s="198"/>
      <c r="AF16" s="199"/>
      <c r="AG16" s="199"/>
      <c r="AH16" s="199"/>
      <c r="AI16" s="196"/>
      <c r="AJ16" s="196"/>
      <c r="AK16" s="197"/>
      <c r="AL16" s="234"/>
      <c r="AM16" s="234"/>
      <c r="AN16" s="234"/>
      <c r="AO16" s="234"/>
      <c r="AP16" s="234"/>
      <c r="AQ16" s="83"/>
      <c r="AR16" s="84"/>
      <c r="AS16" s="85"/>
      <c r="AT16" s="86"/>
      <c r="AU16" s="83"/>
      <c r="AV16" s="83"/>
      <c r="AW16" s="83"/>
      <c r="AX16" s="83"/>
      <c r="AY16" s="83"/>
      <c r="AZ16" s="83"/>
      <c r="BA16" s="83"/>
      <c r="BB16" s="234"/>
      <c r="BC16" s="234"/>
      <c r="BD16" s="234"/>
      <c r="BE16" s="234"/>
      <c r="BF16" s="234"/>
      <c r="BG16" s="83"/>
      <c r="BH16" s="84"/>
      <c r="BI16" s="85"/>
      <c r="BJ16" s="86"/>
      <c r="BK16" s="83"/>
      <c r="BL16" s="83"/>
      <c r="BM16" s="83"/>
      <c r="BN16" s="83"/>
      <c r="BO16" s="83"/>
      <c r="BP16" s="83"/>
      <c r="BQ16" s="83"/>
      <c r="BR16" s="110"/>
      <c r="BS16" s="110"/>
      <c r="BT16" s="110"/>
      <c r="BU16" s="110"/>
      <c r="BV16" s="110"/>
      <c r="BW16" s="110"/>
      <c r="BX16" s="235"/>
      <c r="BY16" s="235"/>
      <c r="BZ16" s="235"/>
      <c r="CA16" s="235"/>
      <c r="CB16" s="235"/>
      <c r="CC16" s="106"/>
      <c r="CD16" s="106"/>
      <c r="CE16" s="106"/>
      <c r="CF16" s="110"/>
      <c r="CG16" s="107"/>
      <c r="CH16" s="107"/>
      <c r="CI16" s="107"/>
      <c r="CJ16" s="107"/>
      <c r="CK16" s="107"/>
      <c r="CL16" s="107"/>
      <c r="CM16" s="107"/>
      <c r="CN16" s="107"/>
      <c r="CO16" s="235"/>
      <c r="CP16" s="235"/>
      <c r="CQ16" s="235"/>
      <c r="CR16" s="235"/>
      <c r="CS16" s="235"/>
      <c r="CT16" s="106"/>
      <c r="CU16" s="106"/>
      <c r="CV16" s="106"/>
      <c r="CW16" s="107"/>
      <c r="CX16" s="107"/>
      <c r="CY16" s="107"/>
      <c r="CZ16" s="107"/>
      <c r="DA16" s="107"/>
      <c r="DB16" s="107"/>
      <c r="DC16" s="107"/>
      <c r="DD16" s="107"/>
      <c r="DE16" s="107"/>
      <c r="DF16" s="235"/>
      <c r="DG16" s="235"/>
      <c r="DH16" s="235"/>
      <c r="DI16" s="235"/>
      <c r="DJ16" s="235"/>
      <c r="DK16" s="106"/>
      <c r="DL16" s="106"/>
      <c r="DM16" s="106"/>
      <c r="DN16" s="107"/>
      <c r="DO16" s="107"/>
      <c r="DP16" s="107"/>
      <c r="DQ16" s="107"/>
      <c r="DR16" s="107"/>
      <c r="DS16" s="107"/>
      <c r="DT16" s="107"/>
      <c r="DU16" s="107"/>
      <c r="DV16" s="107"/>
      <c r="DW16" s="81"/>
      <c r="DX16" s="81"/>
      <c r="DY16" s="81"/>
      <c r="DZ16" s="81"/>
      <c r="EA16" s="81"/>
      <c r="EB16" s="81"/>
      <c r="EC16" s="30"/>
      <c r="ED16" s="30"/>
      <c r="EE16" s="30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191"/>
      <c r="EV16" s="191"/>
      <c r="EW16" s="191"/>
      <c r="EX16" s="191"/>
      <c r="EY16" s="191"/>
      <c r="EZ16" s="81"/>
      <c r="FA16" s="110"/>
      <c r="FB16" s="191"/>
      <c r="FC16" s="191"/>
      <c r="FD16" s="191"/>
      <c r="FE16" s="191"/>
      <c r="FF16" s="191"/>
      <c r="FG16" s="191"/>
      <c r="FH16" s="191"/>
      <c r="FI16" s="191"/>
      <c r="FJ16" s="191"/>
      <c r="FK16" s="191"/>
      <c r="FL16" s="81"/>
      <c r="FM16" s="82"/>
      <c r="FN16" s="191"/>
      <c r="FO16" s="191"/>
      <c r="FP16" s="191"/>
      <c r="FQ16" s="191"/>
      <c r="FR16" s="191"/>
      <c r="FS16" s="191"/>
      <c r="FT16" s="191"/>
      <c r="FU16" s="191"/>
      <c r="FV16" s="191"/>
      <c r="FW16" s="191"/>
      <c r="FX16" s="81"/>
      <c r="FY16" s="110"/>
      <c r="FZ16" s="191"/>
      <c r="GA16" s="191"/>
      <c r="GB16" s="191"/>
      <c r="GC16" s="191"/>
      <c r="GD16" s="191"/>
      <c r="GE16" s="191"/>
      <c r="GF16" s="191"/>
      <c r="GG16" s="191"/>
      <c r="GH16" s="191"/>
      <c r="GI16" s="191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30"/>
      <c r="GY16" s="30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30"/>
      <c r="HK16" s="30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30"/>
      <c r="HW16" s="30"/>
      <c r="HX16" s="30"/>
      <c r="HY16" s="30"/>
      <c r="HZ16" s="30"/>
      <c r="IA16" s="30"/>
      <c r="IB16" s="30"/>
      <c r="IC16" s="30"/>
      <c r="ID16" s="30"/>
      <c r="IE16" s="30"/>
      <c r="IF16" s="30"/>
    </row>
    <row r="17" spans="1:240" x14ac:dyDescent="0.25">
      <c r="A17" s="273"/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30"/>
      <c r="R17" s="30"/>
      <c r="S17" s="30"/>
      <c r="T17" s="30"/>
      <c r="U17" s="30"/>
      <c r="V17" s="234"/>
      <c r="W17" s="234"/>
      <c r="X17" s="234"/>
      <c r="Y17" s="234"/>
      <c r="Z17" s="234"/>
      <c r="AA17" s="83"/>
      <c r="AB17" s="84"/>
      <c r="AC17" s="85"/>
      <c r="AD17" s="86"/>
      <c r="AE17" s="198" t="s">
        <v>41</v>
      </c>
      <c r="AF17" s="199"/>
      <c r="AG17" s="199"/>
      <c r="AH17" s="199"/>
      <c r="AI17" s="192" t="str">
        <f>IF(AE5=0,"",SUM(AI5:AI12)/SUM(AE5:AE12)*2)</f>
        <v/>
      </c>
      <c r="AJ17" s="192"/>
      <c r="AK17" s="193"/>
      <c r="AL17" s="234"/>
      <c r="AM17" s="234"/>
      <c r="AN17" s="234"/>
      <c r="AO17" s="234"/>
      <c r="AP17" s="234"/>
      <c r="AQ17" s="83"/>
      <c r="AR17" s="84"/>
      <c r="AS17" s="85"/>
      <c r="AT17" s="86"/>
      <c r="AU17" s="83"/>
      <c r="AV17" s="83"/>
      <c r="AW17" s="83"/>
      <c r="AX17" s="83"/>
      <c r="AY17" s="83"/>
      <c r="AZ17" s="83"/>
      <c r="BA17" s="83"/>
      <c r="BB17" s="234"/>
      <c r="BC17" s="234"/>
      <c r="BD17" s="234"/>
      <c r="BE17" s="234"/>
      <c r="BF17" s="234"/>
      <c r="BG17" s="83"/>
      <c r="BH17" s="84"/>
      <c r="BI17" s="85"/>
      <c r="BJ17" s="86"/>
      <c r="BK17" s="83"/>
      <c r="BL17" s="83"/>
      <c r="BM17" s="83"/>
      <c r="BN17" s="83"/>
      <c r="BO17" s="83"/>
      <c r="BP17" s="83"/>
      <c r="BQ17" s="83"/>
      <c r="BR17" s="103"/>
      <c r="BS17" s="103"/>
      <c r="BT17" s="103"/>
      <c r="BU17" s="103"/>
      <c r="BV17" s="103"/>
      <c r="BW17" s="103"/>
      <c r="BX17" s="235"/>
      <c r="BY17" s="235"/>
      <c r="BZ17" s="235"/>
      <c r="CA17" s="235"/>
      <c r="CB17" s="235"/>
      <c r="CC17" s="106"/>
      <c r="CD17" s="106"/>
      <c r="CE17" s="106"/>
      <c r="CF17" s="103"/>
      <c r="CG17" s="104"/>
      <c r="CH17" s="104"/>
      <c r="CI17" s="104"/>
      <c r="CJ17" s="104"/>
      <c r="CK17" s="104"/>
      <c r="CL17" s="104"/>
      <c r="CM17" s="104"/>
      <c r="CN17" s="104"/>
      <c r="CO17" s="235"/>
      <c r="CP17" s="235"/>
      <c r="CQ17" s="235"/>
      <c r="CR17" s="235"/>
      <c r="CS17" s="235"/>
      <c r="CT17" s="106"/>
      <c r="CU17" s="106"/>
      <c r="CV17" s="106"/>
      <c r="CW17" s="104"/>
      <c r="CX17" s="104"/>
      <c r="CY17" s="104"/>
      <c r="CZ17" s="104"/>
      <c r="DA17" s="104"/>
      <c r="DB17" s="104"/>
      <c r="DC17" s="104"/>
      <c r="DD17" s="104"/>
      <c r="DE17" s="104"/>
      <c r="DF17" s="235"/>
      <c r="DG17" s="235"/>
      <c r="DH17" s="235"/>
      <c r="DI17" s="235"/>
      <c r="DJ17" s="235"/>
      <c r="DK17" s="106"/>
      <c r="DL17" s="106"/>
      <c r="DM17" s="106"/>
      <c r="DN17" s="104"/>
      <c r="DO17" s="104"/>
      <c r="DP17" s="104"/>
      <c r="DQ17" s="104"/>
      <c r="DR17" s="104"/>
      <c r="DS17" s="104"/>
      <c r="DT17" s="104"/>
      <c r="DU17" s="104"/>
      <c r="DV17" s="104"/>
      <c r="DW17" s="81"/>
      <c r="DX17" s="81"/>
      <c r="DY17" s="81"/>
      <c r="DZ17" s="81"/>
      <c r="EA17" s="81"/>
      <c r="EB17" s="81"/>
      <c r="EC17" s="30"/>
      <c r="ED17" s="30"/>
      <c r="EE17" s="30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30"/>
      <c r="EQ17" s="30"/>
      <c r="ER17" s="30"/>
      <c r="ES17" s="30"/>
      <c r="ET17" s="30"/>
      <c r="EU17" s="191"/>
      <c r="EV17" s="191"/>
      <c r="EW17" s="191"/>
      <c r="EX17" s="191"/>
      <c r="EY17" s="191"/>
      <c r="EZ17" s="81"/>
      <c r="FA17" s="103"/>
      <c r="FB17" s="191"/>
      <c r="FC17" s="191"/>
      <c r="FD17" s="191"/>
      <c r="FE17" s="191"/>
      <c r="FF17" s="191"/>
      <c r="FG17" s="191"/>
      <c r="FH17" s="191"/>
      <c r="FI17" s="191"/>
      <c r="FJ17" s="191"/>
      <c r="FK17" s="191"/>
      <c r="FL17" s="81"/>
      <c r="FM17" s="82"/>
      <c r="FN17" s="191"/>
      <c r="FO17" s="191"/>
      <c r="FP17" s="191"/>
      <c r="FQ17" s="191"/>
      <c r="FR17" s="191"/>
      <c r="FS17" s="191"/>
      <c r="FT17" s="191"/>
      <c r="FU17" s="191"/>
      <c r="FV17" s="191"/>
      <c r="FW17" s="191"/>
      <c r="FX17" s="81"/>
      <c r="FY17" s="103"/>
      <c r="FZ17" s="191"/>
      <c r="GA17" s="191"/>
      <c r="GB17" s="191"/>
      <c r="GC17" s="191"/>
      <c r="GD17" s="191"/>
      <c r="GE17" s="191"/>
      <c r="GF17" s="191"/>
      <c r="GG17" s="191"/>
      <c r="GH17" s="191"/>
      <c r="GI17" s="191"/>
      <c r="GJ17" s="30"/>
      <c r="GK17" s="30"/>
      <c r="GL17" s="30"/>
      <c r="GM17" s="30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30"/>
      <c r="GY17" s="30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30"/>
      <c r="HK17" s="30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30"/>
      <c r="HW17" s="30"/>
      <c r="HX17" s="30"/>
      <c r="HY17" s="30"/>
      <c r="HZ17" s="30"/>
      <c r="IA17" s="30"/>
      <c r="IB17" s="30"/>
      <c r="IC17" s="30"/>
      <c r="ID17" s="30"/>
      <c r="IE17" s="30"/>
      <c r="IF17" s="30"/>
    </row>
    <row r="18" spans="1:240" ht="15.75" thickBot="1" x14ac:dyDescent="0.3">
      <c r="A18" s="273"/>
      <c r="B18" s="273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30"/>
      <c r="R18" s="30"/>
      <c r="S18" s="30"/>
      <c r="T18" s="30"/>
      <c r="U18" s="30"/>
      <c r="V18" s="234"/>
      <c r="W18" s="234"/>
      <c r="X18" s="234"/>
      <c r="Y18" s="234"/>
      <c r="Z18" s="234"/>
      <c r="AA18" s="83"/>
      <c r="AB18" s="84"/>
      <c r="AC18" s="85"/>
      <c r="AD18" s="86"/>
      <c r="AE18" s="200"/>
      <c r="AF18" s="201"/>
      <c r="AG18" s="201"/>
      <c r="AH18" s="201"/>
      <c r="AI18" s="194"/>
      <c r="AJ18" s="194"/>
      <c r="AK18" s="195"/>
      <c r="AL18" s="234"/>
      <c r="AM18" s="234"/>
      <c r="AN18" s="234"/>
      <c r="AO18" s="234"/>
      <c r="AP18" s="234"/>
      <c r="AQ18" s="83"/>
      <c r="AR18" s="84"/>
      <c r="AS18" s="85"/>
      <c r="AT18" s="86"/>
      <c r="AU18" s="83"/>
      <c r="AV18" s="83"/>
      <c r="AW18" s="83"/>
      <c r="AX18" s="83"/>
      <c r="AY18" s="83"/>
      <c r="AZ18" s="83"/>
      <c r="BA18" s="83"/>
      <c r="BB18" s="234"/>
      <c r="BC18" s="234"/>
      <c r="BD18" s="234"/>
      <c r="BE18" s="234"/>
      <c r="BF18" s="234"/>
      <c r="BG18" s="83"/>
      <c r="BH18" s="84"/>
      <c r="BI18" s="85"/>
      <c r="BJ18" s="86"/>
      <c r="BK18" s="83"/>
      <c r="BL18" s="83"/>
      <c r="BM18" s="83"/>
      <c r="BN18" s="83"/>
      <c r="BO18" s="83"/>
      <c r="BP18" s="83"/>
      <c r="BQ18" s="83"/>
      <c r="BR18" s="103"/>
      <c r="BS18" s="103"/>
      <c r="BT18" s="103"/>
      <c r="BU18" s="103"/>
      <c r="BV18" s="103"/>
      <c r="BW18" s="103"/>
      <c r="BX18" s="235"/>
      <c r="BY18" s="235"/>
      <c r="BZ18" s="235"/>
      <c r="CA18" s="235"/>
      <c r="CB18" s="235"/>
      <c r="CC18" s="105"/>
      <c r="CD18" s="105"/>
      <c r="CE18" s="105"/>
      <c r="CF18" s="103"/>
      <c r="CG18" s="104"/>
      <c r="CH18" s="104"/>
      <c r="CI18" s="104"/>
      <c r="CJ18" s="104"/>
      <c r="CK18" s="104"/>
      <c r="CL18" s="104"/>
      <c r="CM18" s="104"/>
      <c r="CN18" s="104"/>
      <c r="CO18" s="235"/>
      <c r="CP18" s="235"/>
      <c r="CQ18" s="235"/>
      <c r="CR18" s="235"/>
      <c r="CS18" s="235"/>
      <c r="CT18" s="105"/>
      <c r="CU18" s="105"/>
      <c r="CV18" s="105"/>
      <c r="CW18" s="104"/>
      <c r="CX18" s="104"/>
      <c r="CY18" s="104"/>
      <c r="CZ18" s="104"/>
      <c r="DA18" s="104"/>
      <c r="DB18" s="104"/>
      <c r="DC18" s="104"/>
      <c r="DD18" s="104"/>
      <c r="DE18" s="104"/>
      <c r="DF18" s="235"/>
      <c r="DG18" s="235"/>
      <c r="DH18" s="235"/>
      <c r="DI18" s="235"/>
      <c r="DJ18" s="235"/>
      <c r="DK18" s="105"/>
      <c r="DL18" s="105"/>
      <c r="DM18" s="105"/>
      <c r="DN18" s="104"/>
      <c r="DO18" s="104"/>
      <c r="DP18" s="104"/>
      <c r="DQ18" s="104"/>
      <c r="DR18" s="104"/>
      <c r="DS18" s="104"/>
      <c r="DT18" s="104"/>
      <c r="DU18" s="104"/>
      <c r="DV18" s="104"/>
      <c r="DW18" s="81"/>
      <c r="DX18" s="81"/>
      <c r="DY18" s="81"/>
      <c r="DZ18" s="81"/>
      <c r="EA18" s="81"/>
      <c r="EB18" s="81"/>
      <c r="EC18" s="30"/>
      <c r="ED18" s="30"/>
      <c r="EE18" s="30"/>
      <c r="EF18" s="30"/>
      <c r="EG18" s="30"/>
      <c r="EH18" s="36"/>
      <c r="EI18" s="30"/>
      <c r="EJ18" s="30"/>
      <c r="EK18" s="30"/>
      <c r="EL18" s="30"/>
      <c r="EM18" s="30"/>
      <c r="EN18" s="30"/>
      <c r="EO18" s="30"/>
      <c r="EP18" s="30"/>
      <c r="EQ18" s="30"/>
      <c r="ER18" s="30"/>
      <c r="ES18" s="30"/>
      <c r="ET18" s="30"/>
      <c r="EU18" s="191"/>
      <c r="EV18" s="191"/>
      <c r="EW18" s="191"/>
      <c r="EX18" s="191"/>
      <c r="EY18" s="191"/>
      <c r="EZ18" s="81"/>
      <c r="FA18" s="103"/>
      <c r="FB18" s="191"/>
      <c r="FC18" s="191"/>
      <c r="FD18" s="191"/>
      <c r="FE18" s="191"/>
      <c r="FF18" s="191"/>
      <c r="FG18" s="191"/>
      <c r="FH18" s="191"/>
      <c r="FI18" s="191"/>
      <c r="FJ18" s="191"/>
      <c r="FK18" s="191"/>
      <c r="FL18" s="81"/>
      <c r="FM18" s="82"/>
      <c r="FN18" s="191"/>
      <c r="FO18" s="191"/>
      <c r="FP18" s="191"/>
      <c r="FQ18" s="191"/>
      <c r="FR18" s="191"/>
      <c r="FS18" s="191"/>
      <c r="FT18" s="191"/>
      <c r="FU18" s="191"/>
      <c r="FV18" s="191"/>
      <c r="FW18" s="191"/>
      <c r="FX18" s="81"/>
      <c r="FY18" s="103"/>
      <c r="FZ18" s="191"/>
      <c r="GA18" s="191"/>
      <c r="GB18" s="191"/>
      <c r="GC18" s="191"/>
      <c r="GD18" s="191"/>
      <c r="GE18" s="191"/>
      <c r="GF18" s="191"/>
      <c r="GG18" s="191"/>
      <c r="GH18" s="191"/>
      <c r="GI18" s="191"/>
      <c r="GJ18" s="30"/>
      <c r="GK18" s="30"/>
      <c r="GL18" s="30"/>
      <c r="GM18" s="30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30"/>
      <c r="GY18" s="30"/>
      <c r="GZ18" s="30"/>
      <c r="HA18" s="30"/>
      <c r="HB18" s="30"/>
      <c r="HC18" s="30"/>
      <c r="HD18" s="30"/>
      <c r="HE18" s="30"/>
      <c r="HF18" s="30"/>
      <c r="HG18" s="30"/>
      <c r="HH18" s="30"/>
      <c r="HI18" s="30"/>
      <c r="HJ18" s="30"/>
      <c r="HK18" s="30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30"/>
      <c r="HW18" s="30"/>
      <c r="HX18" s="30"/>
      <c r="HY18" s="30"/>
      <c r="HZ18" s="30"/>
      <c r="IA18" s="30"/>
      <c r="IB18" s="30"/>
      <c r="IC18" s="30"/>
      <c r="ID18" s="30"/>
      <c r="IE18" s="30"/>
      <c r="IF18" s="30"/>
    </row>
    <row r="19" spans="1:240" ht="15.75" thickTop="1" x14ac:dyDescent="0.25">
      <c r="A19" s="273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30"/>
      <c r="R19" s="30"/>
      <c r="S19" s="30"/>
      <c r="T19" s="30"/>
      <c r="U19" s="30"/>
      <c r="V19" s="234"/>
      <c r="W19" s="234"/>
      <c r="X19" s="234"/>
      <c r="Y19" s="234"/>
      <c r="Z19" s="234"/>
      <c r="AA19" s="83"/>
      <c r="AB19" s="84"/>
      <c r="AC19" s="85"/>
      <c r="AD19" s="86"/>
      <c r="AE19" s="112"/>
      <c r="AF19" s="112"/>
      <c r="AG19" s="112"/>
      <c r="AH19" s="112"/>
      <c r="AI19" s="112"/>
      <c r="AJ19" s="112"/>
      <c r="AK19" s="112"/>
      <c r="AL19" s="234"/>
      <c r="AM19" s="234"/>
      <c r="AN19" s="234"/>
      <c r="AO19" s="234"/>
      <c r="AP19" s="234"/>
      <c r="AQ19" s="83"/>
      <c r="AR19" s="84"/>
      <c r="AS19" s="85"/>
      <c r="AT19" s="86"/>
      <c r="AU19" s="83"/>
      <c r="AV19" s="83"/>
      <c r="AW19" s="83"/>
      <c r="AX19" s="83"/>
      <c r="AY19" s="83"/>
      <c r="AZ19" s="83"/>
      <c r="BA19" s="83"/>
      <c r="BB19" s="234"/>
      <c r="BC19" s="234"/>
      <c r="BD19" s="234"/>
      <c r="BE19" s="234"/>
      <c r="BF19" s="234"/>
      <c r="BG19" s="83"/>
      <c r="BH19" s="84"/>
      <c r="BI19" s="85"/>
      <c r="BJ19" s="86"/>
      <c r="BK19" s="83"/>
      <c r="BL19" s="83"/>
      <c r="BM19" s="83"/>
      <c r="BN19" s="83"/>
      <c r="BO19" s="83"/>
      <c r="BP19" s="83"/>
      <c r="BQ19" s="83"/>
      <c r="BR19" s="98"/>
      <c r="BS19" s="98"/>
      <c r="BT19" s="98"/>
      <c r="BU19" s="98"/>
      <c r="BV19" s="98"/>
      <c r="BW19" s="98"/>
      <c r="BX19" s="235"/>
      <c r="BY19" s="235"/>
      <c r="BZ19" s="235"/>
      <c r="CA19" s="235"/>
      <c r="CB19" s="235"/>
      <c r="CC19" s="105"/>
      <c r="CD19" s="105"/>
      <c r="CE19" s="105"/>
      <c r="CF19" s="98"/>
      <c r="CG19" s="99"/>
      <c r="CH19" s="99"/>
      <c r="CI19" s="99"/>
      <c r="CJ19" s="99"/>
      <c r="CK19" s="99"/>
      <c r="CL19" s="99"/>
      <c r="CM19" s="99"/>
      <c r="CN19" s="99"/>
      <c r="CO19" s="235"/>
      <c r="CP19" s="235"/>
      <c r="CQ19" s="235"/>
      <c r="CR19" s="235"/>
      <c r="CS19" s="235"/>
      <c r="CT19" s="105"/>
      <c r="CU19" s="105"/>
      <c r="CV19" s="105"/>
      <c r="CW19" s="99"/>
      <c r="CX19" s="99"/>
      <c r="CY19" s="99"/>
      <c r="CZ19" s="99"/>
      <c r="DA19" s="99"/>
      <c r="DB19" s="99"/>
      <c r="DC19" s="99"/>
      <c r="DD19" s="99"/>
      <c r="DE19" s="99"/>
      <c r="DF19" s="235"/>
      <c r="DG19" s="235"/>
      <c r="DH19" s="235"/>
      <c r="DI19" s="235"/>
      <c r="DJ19" s="235"/>
      <c r="DK19" s="105"/>
      <c r="DL19" s="105"/>
      <c r="DM19" s="105"/>
      <c r="DN19" s="99"/>
      <c r="DO19" s="99"/>
      <c r="DP19" s="99"/>
      <c r="DQ19" s="99"/>
      <c r="DR19" s="99"/>
      <c r="DS19" s="99"/>
      <c r="DT19" s="99"/>
      <c r="DU19" s="99"/>
      <c r="DV19" s="99"/>
      <c r="DW19" s="81"/>
      <c r="DX19" s="81"/>
      <c r="DY19" s="81"/>
      <c r="DZ19" s="81"/>
      <c r="EA19" s="81"/>
      <c r="EB19" s="81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191"/>
      <c r="EV19" s="191"/>
      <c r="EW19" s="191"/>
      <c r="EX19" s="191"/>
      <c r="EY19" s="191"/>
      <c r="EZ19" s="81"/>
      <c r="FA19" s="98"/>
      <c r="FB19" s="191"/>
      <c r="FC19" s="191"/>
      <c r="FD19" s="191"/>
      <c r="FE19" s="191"/>
      <c r="FF19" s="191"/>
      <c r="FG19" s="191"/>
      <c r="FH19" s="191"/>
      <c r="FI19" s="191"/>
      <c r="FJ19" s="191"/>
      <c r="FK19" s="191"/>
      <c r="FL19" s="81"/>
      <c r="FM19" s="82"/>
      <c r="FN19" s="191"/>
      <c r="FO19" s="191"/>
      <c r="FP19" s="191"/>
      <c r="FQ19" s="191"/>
      <c r="FR19" s="191"/>
      <c r="FS19" s="191"/>
      <c r="FT19" s="191"/>
      <c r="FU19" s="191"/>
      <c r="FV19" s="191"/>
      <c r="FW19" s="191"/>
      <c r="FX19" s="81"/>
      <c r="FY19" s="98"/>
      <c r="FZ19" s="191"/>
      <c r="GA19" s="191"/>
      <c r="GB19" s="191"/>
      <c r="GC19" s="191"/>
      <c r="GD19" s="191"/>
      <c r="GE19" s="191"/>
      <c r="GF19" s="191"/>
      <c r="GG19" s="191"/>
      <c r="GH19" s="191"/>
      <c r="GI19" s="191"/>
      <c r="GJ19" s="30"/>
      <c r="GK19" s="30"/>
      <c r="GL19" s="30"/>
      <c r="GM19" s="30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30"/>
      <c r="HK19" s="30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30"/>
      <c r="HW19" s="30"/>
      <c r="HX19" s="30"/>
      <c r="HY19" s="30"/>
      <c r="HZ19" s="30"/>
      <c r="IA19" s="30"/>
      <c r="IB19" s="30"/>
      <c r="IC19" s="30"/>
      <c r="ID19" s="30"/>
      <c r="IE19" s="30"/>
      <c r="IF19" s="30"/>
    </row>
    <row r="20" spans="1:240" x14ac:dyDescent="0.25">
      <c r="A20" s="273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273"/>
      <c r="Q20" s="30"/>
      <c r="R20" s="30"/>
      <c r="S20" s="30"/>
      <c r="T20" s="30"/>
      <c r="U20" s="30"/>
      <c r="V20" s="234"/>
      <c r="W20" s="234"/>
      <c r="X20" s="234"/>
      <c r="Y20" s="234"/>
      <c r="Z20" s="234"/>
      <c r="AA20" s="83"/>
      <c r="AB20" s="84"/>
      <c r="AC20" s="85"/>
      <c r="AD20" s="86"/>
      <c r="AE20" s="112"/>
      <c r="AF20" s="112"/>
      <c r="AG20" s="112"/>
      <c r="AH20" s="112"/>
      <c r="AI20" s="112"/>
      <c r="AJ20" s="112"/>
      <c r="AK20" s="112"/>
      <c r="AL20" s="234"/>
      <c r="AM20" s="234"/>
      <c r="AN20" s="234"/>
      <c r="AO20" s="234"/>
      <c r="AP20" s="234"/>
      <c r="AQ20" s="83"/>
      <c r="AR20" s="84"/>
      <c r="AS20" s="85"/>
      <c r="AT20" s="86"/>
      <c r="AU20" s="83"/>
      <c r="AV20" s="83"/>
      <c r="AW20" s="83"/>
      <c r="AX20" s="83"/>
      <c r="AY20" s="83"/>
      <c r="AZ20" s="83"/>
      <c r="BA20" s="83"/>
      <c r="BB20" s="234"/>
      <c r="BC20" s="234"/>
      <c r="BD20" s="234"/>
      <c r="BE20" s="234"/>
      <c r="BF20" s="234"/>
      <c r="BG20" s="83"/>
      <c r="BH20" s="84"/>
      <c r="BI20" s="85"/>
      <c r="BJ20" s="86"/>
      <c r="BK20" s="83"/>
      <c r="BL20" s="83"/>
      <c r="BM20" s="83"/>
      <c r="BN20" s="83"/>
      <c r="BO20" s="83"/>
      <c r="BP20" s="83"/>
      <c r="BQ20" s="83"/>
      <c r="BR20" s="95"/>
      <c r="BS20" s="95"/>
      <c r="BT20" s="95"/>
      <c r="BU20" s="95"/>
      <c r="BV20" s="95"/>
      <c r="BW20" s="95"/>
      <c r="BX20" s="235"/>
      <c r="BY20" s="235"/>
      <c r="BZ20" s="235"/>
      <c r="CA20" s="235"/>
      <c r="CB20" s="235"/>
      <c r="CC20" s="100"/>
      <c r="CD20" s="100"/>
      <c r="CE20" s="100"/>
      <c r="CF20" s="95"/>
      <c r="CG20" s="94"/>
      <c r="CH20" s="94"/>
      <c r="CI20" s="94"/>
      <c r="CJ20" s="94"/>
      <c r="CK20" s="94"/>
      <c r="CL20" s="94"/>
      <c r="CM20" s="94"/>
      <c r="CN20" s="94"/>
      <c r="CO20" s="235"/>
      <c r="CP20" s="235"/>
      <c r="CQ20" s="235"/>
      <c r="CR20" s="235"/>
      <c r="CS20" s="235"/>
      <c r="CT20" s="100"/>
      <c r="CU20" s="100"/>
      <c r="CV20" s="100"/>
      <c r="CW20" s="95"/>
      <c r="CX20" s="94"/>
      <c r="CY20" s="94"/>
      <c r="CZ20" s="94"/>
      <c r="DA20" s="94"/>
      <c r="DB20" s="94"/>
      <c r="DC20" s="94"/>
      <c r="DD20" s="94"/>
      <c r="DE20" s="94"/>
      <c r="DF20" s="235"/>
      <c r="DG20" s="235"/>
      <c r="DH20" s="235"/>
      <c r="DI20" s="235"/>
      <c r="DJ20" s="235"/>
      <c r="DK20" s="100"/>
      <c r="DL20" s="100"/>
      <c r="DM20" s="100"/>
      <c r="DN20" s="95"/>
      <c r="DO20" s="94"/>
      <c r="DP20" s="94"/>
      <c r="DQ20" s="94"/>
      <c r="DR20" s="94"/>
      <c r="DS20" s="94"/>
      <c r="DT20" s="94"/>
      <c r="DU20" s="94"/>
      <c r="DV20" s="94"/>
      <c r="DW20" s="81"/>
      <c r="DX20" s="81"/>
      <c r="DY20" s="81"/>
      <c r="DZ20" s="81"/>
      <c r="EA20" s="81"/>
      <c r="EB20" s="33"/>
      <c r="EC20" s="30"/>
      <c r="ED20" s="30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30"/>
      <c r="EQ20" s="30"/>
      <c r="ER20" s="30"/>
      <c r="ES20" s="30"/>
      <c r="ET20" s="30"/>
      <c r="EU20" s="191"/>
      <c r="EV20" s="191"/>
      <c r="EW20" s="191"/>
      <c r="EX20" s="191"/>
      <c r="EY20" s="191"/>
      <c r="EZ20" s="81"/>
      <c r="FA20" s="98"/>
      <c r="FB20" s="191"/>
      <c r="FC20" s="191"/>
      <c r="FD20" s="191"/>
      <c r="FE20" s="191"/>
      <c r="FF20" s="191"/>
      <c r="FG20" s="191"/>
      <c r="FH20" s="191"/>
      <c r="FI20" s="191"/>
      <c r="FJ20" s="191"/>
      <c r="FK20" s="191"/>
      <c r="FL20" s="81"/>
      <c r="FM20" s="82"/>
      <c r="FN20" s="191"/>
      <c r="FO20" s="191"/>
      <c r="FP20" s="191"/>
      <c r="FQ20" s="191"/>
      <c r="FR20" s="191"/>
      <c r="FS20" s="191"/>
      <c r="FT20" s="191"/>
      <c r="FU20" s="191"/>
      <c r="FV20" s="191"/>
      <c r="FW20" s="191"/>
      <c r="FX20" s="81"/>
      <c r="FY20" s="98"/>
      <c r="FZ20" s="191"/>
      <c r="GA20" s="191"/>
      <c r="GB20" s="191"/>
      <c r="GC20" s="191"/>
      <c r="GD20" s="191"/>
      <c r="GE20" s="191"/>
      <c r="GF20" s="191"/>
      <c r="GG20" s="191"/>
      <c r="GH20" s="191"/>
      <c r="GI20" s="191"/>
      <c r="GJ20" s="30"/>
      <c r="GK20" s="30"/>
      <c r="GL20" s="30"/>
      <c r="GM20" s="30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30"/>
      <c r="GY20" s="30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30"/>
      <c r="HK20" s="30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30"/>
      <c r="HW20" s="30"/>
      <c r="HX20" s="30"/>
      <c r="HY20" s="30"/>
      <c r="HZ20" s="30"/>
      <c r="IA20" s="30"/>
      <c r="IB20" s="30"/>
      <c r="IC20" s="30"/>
      <c r="ID20" s="30"/>
      <c r="IE20" s="30"/>
      <c r="IF20" s="30"/>
    </row>
    <row r="21" spans="1:240" ht="15.75" customHeight="1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30"/>
      <c r="R21" s="30"/>
      <c r="S21" s="30"/>
      <c r="T21" s="30"/>
      <c r="U21" s="30"/>
      <c r="V21" s="234"/>
      <c r="W21" s="234"/>
      <c r="X21" s="234"/>
      <c r="Y21" s="234"/>
      <c r="Z21" s="234"/>
      <c r="AA21" s="83"/>
      <c r="AB21" s="84"/>
      <c r="AC21" s="85"/>
      <c r="AD21" s="86"/>
      <c r="AE21" s="112"/>
      <c r="AF21" s="112"/>
      <c r="AG21" s="112"/>
      <c r="AH21" s="112"/>
      <c r="AI21" s="112"/>
      <c r="AJ21" s="112"/>
      <c r="AK21" s="112"/>
      <c r="AL21" s="234"/>
      <c r="AM21" s="234"/>
      <c r="AN21" s="234"/>
      <c r="AO21" s="234"/>
      <c r="AP21" s="234"/>
      <c r="AQ21" s="83"/>
      <c r="AR21" s="84"/>
      <c r="AS21" s="85"/>
      <c r="AT21" s="86"/>
      <c r="AU21" s="83"/>
      <c r="AV21" s="83"/>
      <c r="AW21" s="83"/>
      <c r="AX21" s="83"/>
      <c r="AY21" s="83"/>
      <c r="AZ21" s="83"/>
      <c r="BA21" s="83"/>
      <c r="BB21" s="234"/>
      <c r="BC21" s="234"/>
      <c r="BD21" s="234"/>
      <c r="BE21" s="234"/>
      <c r="BF21" s="234"/>
      <c r="BG21" s="83"/>
      <c r="BH21" s="84"/>
      <c r="BI21" s="85"/>
      <c r="BJ21" s="86"/>
      <c r="BK21" s="83"/>
      <c r="BL21" s="83"/>
      <c r="BM21" s="83"/>
      <c r="BN21" s="83"/>
      <c r="BO21" s="83"/>
      <c r="BP21" s="83"/>
      <c r="BQ21" s="83"/>
      <c r="BR21" s="95"/>
      <c r="BS21" s="95"/>
      <c r="BT21" s="95"/>
      <c r="BU21" s="95"/>
      <c r="BV21" s="95"/>
      <c r="BW21" s="95"/>
      <c r="BX21" s="235"/>
      <c r="BY21" s="235"/>
      <c r="BZ21" s="235"/>
      <c r="CA21" s="235"/>
      <c r="CB21" s="235"/>
      <c r="CC21" s="100"/>
      <c r="CD21" s="100"/>
      <c r="CE21" s="100"/>
      <c r="CF21" s="95"/>
      <c r="CG21" s="94"/>
      <c r="CH21" s="94"/>
      <c r="CI21" s="94"/>
      <c r="CJ21" s="94"/>
      <c r="CK21" s="94"/>
      <c r="CL21" s="94"/>
      <c r="CM21" s="94"/>
      <c r="CN21" s="94"/>
      <c r="CO21" s="235"/>
      <c r="CP21" s="235"/>
      <c r="CQ21" s="235"/>
      <c r="CR21" s="235"/>
      <c r="CS21" s="235"/>
      <c r="CT21" s="100"/>
      <c r="CU21" s="100"/>
      <c r="CV21" s="100"/>
      <c r="CW21" s="95"/>
      <c r="CX21" s="94"/>
      <c r="CY21" s="94"/>
      <c r="CZ21" s="94"/>
      <c r="DA21" s="94"/>
      <c r="DB21" s="94"/>
      <c r="DC21" s="94"/>
      <c r="DD21" s="94"/>
      <c r="DE21" s="94"/>
      <c r="DF21" s="235"/>
      <c r="DG21" s="235"/>
      <c r="DH21" s="235"/>
      <c r="DI21" s="235"/>
      <c r="DJ21" s="235"/>
      <c r="DK21" s="100"/>
      <c r="DL21" s="100"/>
      <c r="DM21" s="100"/>
      <c r="DN21" s="95"/>
      <c r="DO21" s="94"/>
      <c r="DP21" s="94"/>
      <c r="DQ21" s="94"/>
      <c r="DR21" s="94"/>
      <c r="DS21" s="94"/>
      <c r="DT21" s="94"/>
      <c r="DU21" s="94"/>
      <c r="DV21" s="94"/>
      <c r="DW21" s="81"/>
      <c r="DX21" s="81"/>
      <c r="DY21" s="81"/>
      <c r="DZ21" s="81"/>
      <c r="EA21" s="81"/>
      <c r="EB21" s="81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92"/>
      <c r="EQ21" s="30"/>
      <c r="ER21" s="30"/>
      <c r="ES21" s="30"/>
      <c r="ET21" s="30"/>
      <c r="EU21" s="191"/>
      <c r="EV21" s="191"/>
      <c r="EW21" s="191"/>
      <c r="EX21" s="191"/>
      <c r="EY21" s="191"/>
      <c r="EZ21" s="81"/>
      <c r="FA21" s="95"/>
      <c r="FB21" s="191"/>
      <c r="FC21" s="191"/>
      <c r="FD21" s="191"/>
      <c r="FE21" s="191"/>
      <c r="FF21" s="191"/>
      <c r="FG21" s="191"/>
      <c r="FH21" s="191"/>
      <c r="FI21" s="191"/>
      <c r="FJ21" s="191"/>
      <c r="FK21" s="191"/>
      <c r="FL21" s="81"/>
      <c r="FM21" s="82"/>
      <c r="FN21" s="191"/>
      <c r="FO21" s="191"/>
      <c r="FP21" s="191"/>
      <c r="FQ21" s="191"/>
      <c r="FR21" s="191"/>
      <c r="FS21" s="191"/>
      <c r="FT21" s="191"/>
      <c r="FU21" s="191"/>
      <c r="FV21" s="191"/>
      <c r="FW21" s="191"/>
      <c r="FX21" s="81"/>
      <c r="FY21" s="95"/>
      <c r="FZ21" s="191"/>
      <c r="GA21" s="191"/>
      <c r="GB21" s="191"/>
      <c r="GC21" s="191"/>
      <c r="GD21" s="191"/>
      <c r="GE21" s="191"/>
      <c r="GF21" s="191"/>
      <c r="GG21" s="191"/>
      <c r="GH21" s="191"/>
      <c r="GI21" s="191"/>
      <c r="GJ21" s="30"/>
      <c r="GK21" s="30"/>
      <c r="GL21" s="30"/>
      <c r="GM21" s="30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30"/>
      <c r="GY21" s="30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30"/>
      <c r="HK21" s="30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30"/>
      <c r="HW21" s="30"/>
      <c r="HX21" s="30"/>
      <c r="HY21" s="30"/>
      <c r="HZ21" s="30"/>
      <c r="IA21" s="30"/>
      <c r="IB21" s="30"/>
      <c r="IC21" s="30"/>
      <c r="ID21" s="30"/>
      <c r="IE21" s="30"/>
      <c r="IF21" s="30"/>
    </row>
    <row r="22" spans="1:240" ht="15.75" customHeight="1" x14ac:dyDescent="0.25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30"/>
      <c r="R22" s="30"/>
      <c r="S22" s="30"/>
      <c r="T22" s="30"/>
      <c r="U22" s="30"/>
      <c r="V22" s="234"/>
      <c r="W22" s="234"/>
      <c r="X22" s="234"/>
      <c r="Y22" s="234"/>
      <c r="Z22" s="234"/>
      <c r="AA22" s="83"/>
      <c r="AB22" s="84"/>
      <c r="AC22" s="85"/>
      <c r="AD22" s="86"/>
      <c r="AE22" s="112"/>
      <c r="AF22" s="112"/>
      <c r="AG22" s="112"/>
      <c r="AH22" s="112"/>
      <c r="AI22" s="112"/>
      <c r="AJ22" s="112"/>
      <c r="AK22" s="112"/>
      <c r="AL22" s="234"/>
      <c r="AM22" s="234"/>
      <c r="AN22" s="234"/>
      <c r="AO22" s="234"/>
      <c r="AP22" s="234"/>
      <c r="AQ22" s="83"/>
      <c r="AR22" s="84"/>
      <c r="AS22" s="85"/>
      <c r="AT22" s="86"/>
      <c r="AU22" s="83"/>
      <c r="AV22" s="83"/>
      <c r="AW22" s="83"/>
      <c r="AX22" s="83"/>
      <c r="AY22" s="83"/>
      <c r="AZ22" s="83"/>
      <c r="BA22" s="83"/>
      <c r="BB22" s="234"/>
      <c r="BC22" s="234"/>
      <c r="BD22" s="234"/>
      <c r="BE22" s="234"/>
      <c r="BF22" s="234"/>
      <c r="BG22" s="83"/>
      <c r="BH22" s="84"/>
      <c r="BI22" s="85"/>
      <c r="BJ22" s="86"/>
      <c r="BK22" s="83"/>
      <c r="BL22" s="83"/>
      <c r="BM22" s="83"/>
      <c r="BN22" s="83"/>
      <c r="BO22" s="83"/>
      <c r="BP22" s="83"/>
      <c r="BQ22" s="83"/>
      <c r="BR22" s="78"/>
      <c r="BS22" s="78"/>
      <c r="BT22" s="78"/>
      <c r="BU22" s="78"/>
      <c r="BV22" s="78"/>
      <c r="BW22" s="78"/>
      <c r="BX22" s="235"/>
      <c r="BY22" s="235"/>
      <c r="BZ22" s="235"/>
      <c r="CA22" s="235"/>
      <c r="CB22" s="235"/>
      <c r="CC22" s="92"/>
      <c r="CD22" s="92"/>
      <c r="CE22" s="92"/>
      <c r="CF22" s="78"/>
      <c r="CG22" s="87"/>
      <c r="CH22" s="87"/>
      <c r="CI22" s="87"/>
      <c r="CJ22" s="87"/>
      <c r="CK22" s="87"/>
      <c r="CL22" s="87"/>
      <c r="CM22" s="87"/>
      <c r="CN22" s="87"/>
      <c r="CO22" s="235"/>
      <c r="CP22" s="235"/>
      <c r="CQ22" s="235"/>
      <c r="CR22" s="235"/>
      <c r="CS22" s="235"/>
      <c r="CT22" s="92"/>
      <c r="CU22" s="92"/>
      <c r="CV22" s="92"/>
      <c r="CW22" s="78"/>
      <c r="CX22" s="87"/>
      <c r="CY22" s="87"/>
      <c r="CZ22" s="87"/>
      <c r="DA22" s="87"/>
      <c r="DB22" s="87"/>
      <c r="DC22" s="87"/>
      <c r="DD22" s="87"/>
      <c r="DE22" s="87"/>
      <c r="DF22" s="235"/>
      <c r="DG22" s="235"/>
      <c r="DH22" s="235"/>
      <c r="DI22" s="235"/>
      <c r="DJ22" s="235"/>
      <c r="DK22" s="92"/>
      <c r="DL22" s="92"/>
      <c r="DM22" s="92"/>
      <c r="DN22" s="78"/>
      <c r="DO22" s="87"/>
      <c r="DP22" s="87"/>
      <c r="DQ22" s="87"/>
      <c r="DR22" s="87"/>
      <c r="DS22" s="87"/>
      <c r="DT22" s="87"/>
      <c r="DU22" s="87"/>
      <c r="DV22" s="87"/>
      <c r="DW22" s="81"/>
      <c r="DX22" s="81"/>
      <c r="DY22" s="81"/>
      <c r="DZ22" s="81"/>
      <c r="EA22" s="81"/>
      <c r="EB22" s="33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191"/>
      <c r="EV22" s="191"/>
      <c r="EW22" s="191"/>
      <c r="EX22" s="191"/>
      <c r="EY22" s="191"/>
      <c r="EZ22" s="81"/>
      <c r="FA22" s="95"/>
      <c r="FB22" s="191"/>
      <c r="FC22" s="191"/>
      <c r="FD22" s="191"/>
      <c r="FE22" s="191"/>
      <c r="FF22" s="191"/>
      <c r="FG22" s="191"/>
      <c r="FH22" s="191"/>
      <c r="FI22" s="191"/>
      <c r="FJ22" s="191"/>
      <c r="FK22" s="191"/>
      <c r="FL22" s="81"/>
      <c r="FM22" s="82"/>
      <c r="FN22" s="191"/>
      <c r="FO22" s="191"/>
      <c r="FP22" s="191"/>
      <c r="FQ22" s="191"/>
      <c r="FR22" s="191"/>
      <c r="FS22" s="191"/>
      <c r="FT22" s="191"/>
      <c r="FU22" s="191"/>
      <c r="FV22" s="191"/>
      <c r="FW22" s="191"/>
      <c r="FX22" s="81"/>
      <c r="FY22" s="95"/>
      <c r="FZ22" s="209"/>
      <c r="GA22" s="210"/>
      <c r="GB22" s="210"/>
      <c r="GC22" s="210"/>
      <c r="GD22" s="211"/>
      <c r="GE22" s="191"/>
      <c r="GF22" s="191"/>
      <c r="GG22" s="191"/>
      <c r="GH22" s="191"/>
      <c r="GI22" s="191"/>
      <c r="GJ22" s="30"/>
      <c r="GK22" s="30"/>
      <c r="GL22" s="30"/>
      <c r="GM22" s="30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30"/>
      <c r="GY22" s="30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30"/>
      <c r="HK22" s="30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30"/>
      <c r="HW22" s="30"/>
      <c r="HX22" s="30"/>
      <c r="HY22" s="30"/>
      <c r="HZ22" s="30"/>
      <c r="IA22" s="30"/>
      <c r="IB22" s="30"/>
      <c r="IC22" s="30"/>
      <c r="ID22" s="30"/>
      <c r="IE22" s="30"/>
      <c r="IF22" s="30"/>
    </row>
    <row r="23" spans="1:240" ht="15.75" customHeight="1" x14ac:dyDescent="0.25">
      <c r="A23" s="273"/>
      <c r="B23" s="273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30"/>
      <c r="R23" s="30"/>
      <c r="S23" s="30"/>
      <c r="T23" s="30"/>
      <c r="U23" s="30"/>
      <c r="V23" s="234"/>
      <c r="W23" s="234"/>
      <c r="X23" s="234"/>
      <c r="Y23" s="234"/>
      <c r="Z23" s="234"/>
      <c r="AA23" s="83"/>
      <c r="AB23" s="84"/>
      <c r="AC23" s="85"/>
      <c r="AD23" s="86"/>
      <c r="AE23" s="112"/>
      <c r="AF23" s="112"/>
      <c r="AG23" s="112"/>
      <c r="AH23" s="112"/>
      <c r="AI23" s="112"/>
      <c r="AJ23" s="112"/>
      <c r="AK23" s="112"/>
      <c r="AL23" s="234"/>
      <c r="AM23" s="234"/>
      <c r="AN23" s="234"/>
      <c r="AO23" s="234"/>
      <c r="AP23" s="234"/>
      <c r="AQ23" s="83"/>
      <c r="AR23" s="84"/>
      <c r="AS23" s="85"/>
      <c r="AT23" s="86"/>
      <c r="AU23" s="83"/>
      <c r="AV23" s="83"/>
      <c r="AW23" s="83"/>
      <c r="AX23" s="83"/>
      <c r="AY23" s="83"/>
      <c r="AZ23" s="83"/>
      <c r="BA23" s="83"/>
      <c r="BB23" s="234"/>
      <c r="BC23" s="234"/>
      <c r="BD23" s="234"/>
      <c r="BE23" s="234"/>
      <c r="BF23" s="234"/>
      <c r="BG23" s="83"/>
      <c r="BH23" s="84"/>
      <c r="BI23" s="85"/>
      <c r="BJ23" s="86"/>
      <c r="BK23" s="83"/>
      <c r="BL23" s="83"/>
      <c r="BM23" s="83"/>
      <c r="BN23" s="83"/>
      <c r="BO23" s="83"/>
      <c r="BP23" s="83"/>
      <c r="BQ23" s="83"/>
      <c r="BR23" s="78"/>
      <c r="BS23" s="78"/>
      <c r="BT23" s="78"/>
      <c r="BU23" s="78"/>
      <c r="BV23" s="78"/>
      <c r="BW23" s="78"/>
      <c r="BX23" s="235"/>
      <c r="BY23" s="235"/>
      <c r="BZ23" s="235"/>
      <c r="CA23" s="235"/>
      <c r="CB23" s="235"/>
      <c r="CC23" s="92"/>
      <c r="CD23" s="92"/>
      <c r="CE23" s="92"/>
      <c r="CF23" s="78"/>
      <c r="CG23" s="87"/>
      <c r="CH23" s="87"/>
      <c r="CI23" s="87"/>
      <c r="CJ23" s="87"/>
      <c r="CK23" s="87"/>
      <c r="CL23" s="87"/>
      <c r="CM23" s="87"/>
      <c r="CN23" s="87"/>
      <c r="CO23" s="235"/>
      <c r="CP23" s="235"/>
      <c r="CQ23" s="235"/>
      <c r="CR23" s="235"/>
      <c r="CS23" s="235"/>
      <c r="CT23" s="92"/>
      <c r="CU23" s="92"/>
      <c r="CV23" s="92"/>
      <c r="CW23" s="78"/>
      <c r="CX23" s="87"/>
      <c r="CY23" s="87"/>
      <c r="CZ23" s="87"/>
      <c r="DA23" s="87"/>
      <c r="DB23" s="87"/>
      <c r="DC23" s="87"/>
      <c r="DD23" s="87"/>
      <c r="DE23" s="87"/>
      <c r="DF23" s="235"/>
      <c r="DG23" s="235"/>
      <c r="DH23" s="235"/>
      <c r="DI23" s="235"/>
      <c r="DJ23" s="235"/>
      <c r="DK23" s="92"/>
      <c r="DL23" s="92"/>
      <c r="DM23" s="92"/>
      <c r="DN23" s="78"/>
      <c r="DO23" s="87"/>
      <c r="DP23" s="87"/>
      <c r="DQ23" s="87"/>
      <c r="DR23" s="87"/>
      <c r="DS23" s="87"/>
      <c r="DT23" s="87"/>
      <c r="DU23" s="87"/>
      <c r="DV23" s="87"/>
      <c r="DW23" s="81"/>
      <c r="DX23" s="81"/>
      <c r="DY23" s="81"/>
      <c r="DZ23" s="81"/>
      <c r="EA23" s="81"/>
      <c r="EB23" s="81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191"/>
      <c r="EV23" s="191"/>
      <c r="EW23" s="191"/>
      <c r="EX23" s="191"/>
      <c r="EY23" s="191"/>
      <c r="EZ23" s="81"/>
      <c r="FA23" s="78"/>
      <c r="FB23" s="191"/>
      <c r="FC23" s="191"/>
      <c r="FD23" s="191"/>
      <c r="FE23" s="191"/>
      <c r="FF23" s="191"/>
      <c r="FG23" s="191"/>
      <c r="FH23" s="191"/>
      <c r="FI23" s="191"/>
      <c r="FJ23" s="191"/>
      <c r="FK23" s="191"/>
      <c r="FL23" s="81"/>
      <c r="FM23" s="82"/>
      <c r="FN23" s="191"/>
      <c r="FO23" s="191"/>
      <c r="FP23" s="191"/>
      <c r="FQ23" s="191"/>
      <c r="FR23" s="191"/>
      <c r="FS23" s="191"/>
      <c r="FT23" s="191"/>
      <c r="FU23" s="191"/>
      <c r="FV23" s="191"/>
      <c r="FW23" s="191"/>
      <c r="FX23" s="81"/>
      <c r="FY23" s="78"/>
      <c r="FZ23" s="209"/>
      <c r="GA23" s="210"/>
      <c r="GB23" s="210"/>
      <c r="GC23" s="210"/>
      <c r="GD23" s="211"/>
      <c r="GE23" s="191"/>
      <c r="GF23" s="191"/>
      <c r="GG23" s="191"/>
      <c r="GH23" s="191"/>
      <c r="GI23" s="191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30"/>
      <c r="HK23" s="30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30"/>
      <c r="HW23" s="30"/>
      <c r="HX23" s="30"/>
      <c r="HY23" s="30"/>
      <c r="HZ23" s="30"/>
      <c r="IA23" s="30"/>
      <c r="IB23" s="30"/>
      <c r="IC23" s="30"/>
      <c r="ID23" s="30"/>
      <c r="IE23" s="30"/>
      <c r="IF23" s="30"/>
    </row>
    <row r="24" spans="1:240" x14ac:dyDescent="0.25">
      <c r="A24" s="273"/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30"/>
      <c r="R24" s="30"/>
      <c r="S24" s="30"/>
      <c r="T24" s="30"/>
      <c r="U24" s="30"/>
      <c r="V24" s="234"/>
      <c r="W24" s="234"/>
      <c r="X24" s="234"/>
      <c r="Y24" s="234"/>
      <c r="Z24" s="234"/>
      <c r="AA24" s="83"/>
      <c r="AB24" s="84"/>
      <c r="AC24" s="85"/>
      <c r="AD24" s="86"/>
      <c r="AE24" s="112"/>
      <c r="AF24" s="112"/>
      <c r="AG24" s="112"/>
      <c r="AH24" s="112"/>
      <c r="AI24" s="112"/>
      <c r="AJ24" s="112"/>
      <c r="AK24" s="112"/>
      <c r="AL24" s="234"/>
      <c r="AM24" s="234"/>
      <c r="AN24" s="234"/>
      <c r="AO24" s="234"/>
      <c r="AP24" s="234"/>
      <c r="AQ24" s="83"/>
      <c r="AR24" s="84"/>
      <c r="AS24" s="85"/>
      <c r="AT24" s="86"/>
      <c r="AU24" s="83"/>
      <c r="AV24" s="83"/>
      <c r="AW24" s="83"/>
      <c r="AX24" s="83"/>
      <c r="AY24" s="83"/>
      <c r="AZ24" s="83"/>
      <c r="BA24" s="83"/>
      <c r="BB24" s="234"/>
      <c r="BC24" s="234"/>
      <c r="BD24" s="234"/>
      <c r="BE24" s="234"/>
      <c r="BF24" s="234"/>
      <c r="BG24" s="83"/>
      <c r="BH24" s="84"/>
      <c r="BI24" s="85"/>
      <c r="BJ24" s="86"/>
      <c r="BK24" s="83"/>
      <c r="BL24" s="83"/>
      <c r="BM24" s="83"/>
      <c r="BN24" s="83"/>
      <c r="BO24" s="83"/>
      <c r="BP24" s="83"/>
      <c r="BQ24" s="83"/>
      <c r="BR24" s="78"/>
      <c r="BS24" s="78"/>
      <c r="BT24" s="78"/>
      <c r="BU24" s="78"/>
      <c r="BV24" s="78"/>
      <c r="BW24" s="78"/>
      <c r="BX24" s="235"/>
      <c r="BY24" s="235"/>
      <c r="BZ24" s="235"/>
      <c r="CA24" s="235"/>
      <c r="CB24" s="235"/>
      <c r="CC24" s="87"/>
      <c r="CD24" s="87"/>
      <c r="CE24" s="88"/>
      <c r="CF24" s="78"/>
      <c r="CG24" s="87"/>
      <c r="CH24" s="87"/>
      <c r="CI24" s="87"/>
      <c r="CJ24" s="87"/>
      <c r="CK24" s="87"/>
      <c r="CL24" s="87"/>
      <c r="CM24" s="87"/>
      <c r="CN24" s="87"/>
      <c r="CO24" s="235"/>
      <c r="CP24" s="235"/>
      <c r="CQ24" s="235"/>
      <c r="CR24" s="235"/>
      <c r="CS24" s="235"/>
      <c r="CT24" s="87"/>
      <c r="CU24" s="87"/>
      <c r="CV24" s="88"/>
      <c r="CW24" s="78"/>
      <c r="CX24" s="87"/>
      <c r="CY24" s="87"/>
      <c r="CZ24" s="87"/>
      <c r="DA24" s="87"/>
      <c r="DB24" s="87"/>
      <c r="DC24" s="87"/>
      <c r="DD24" s="87"/>
      <c r="DE24" s="87"/>
      <c r="DF24" s="235"/>
      <c r="DG24" s="235"/>
      <c r="DH24" s="235"/>
      <c r="DI24" s="235"/>
      <c r="DJ24" s="235"/>
      <c r="DK24" s="87"/>
      <c r="DL24" s="87"/>
      <c r="DM24" s="88"/>
      <c r="DN24" s="78"/>
      <c r="DO24" s="87"/>
      <c r="DP24" s="87"/>
      <c r="DQ24" s="87"/>
      <c r="DR24" s="87"/>
      <c r="DS24" s="87"/>
      <c r="DT24" s="87"/>
      <c r="DU24" s="87"/>
      <c r="DV24" s="87"/>
      <c r="DW24" s="81"/>
      <c r="DX24" s="81"/>
      <c r="DY24" s="81"/>
      <c r="DZ24" s="81"/>
      <c r="EA24" s="81"/>
      <c r="EB24" s="81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191"/>
      <c r="EV24" s="191"/>
      <c r="EW24" s="191"/>
      <c r="EX24" s="191"/>
      <c r="EY24" s="191"/>
      <c r="EZ24" s="81"/>
      <c r="FA24" s="78"/>
      <c r="FB24" s="191"/>
      <c r="FC24" s="191"/>
      <c r="FD24" s="191"/>
      <c r="FE24" s="191"/>
      <c r="FF24" s="191"/>
      <c r="FG24" s="191"/>
      <c r="FH24" s="191"/>
      <c r="FI24" s="191"/>
      <c r="FJ24" s="191"/>
      <c r="FK24" s="191"/>
      <c r="FL24" s="81"/>
      <c r="FM24" s="82"/>
      <c r="FN24" s="191"/>
      <c r="FO24" s="191"/>
      <c r="FP24" s="191"/>
      <c r="FQ24" s="191"/>
      <c r="FR24" s="191"/>
      <c r="FS24" s="191"/>
      <c r="FT24" s="191"/>
      <c r="FU24" s="191"/>
      <c r="FV24" s="191"/>
      <c r="FW24" s="191"/>
      <c r="FX24" s="81"/>
      <c r="FY24" s="78"/>
      <c r="FZ24" s="209"/>
      <c r="GA24" s="210"/>
      <c r="GB24" s="210"/>
      <c r="GC24" s="210"/>
      <c r="GD24" s="211"/>
      <c r="GE24" s="191"/>
      <c r="GF24" s="191"/>
      <c r="GG24" s="191"/>
      <c r="GH24" s="191"/>
      <c r="GI24" s="191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30"/>
      <c r="HK24" s="30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30"/>
      <c r="HW24" s="30"/>
      <c r="HX24" s="30"/>
      <c r="HY24" s="30"/>
      <c r="HZ24" s="30"/>
      <c r="IA24" s="30"/>
      <c r="IB24" s="30"/>
      <c r="IC24" s="30"/>
      <c r="ID24" s="30"/>
      <c r="IE24" s="30"/>
      <c r="IF24" s="30"/>
    </row>
    <row r="25" spans="1:240" x14ac:dyDescent="0.25">
      <c r="A25" s="273"/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30"/>
      <c r="R25" s="30"/>
      <c r="S25" s="30"/>
      <c r="T25" s="30"/>
      <c r="U25" s="30"/>
      <c r="V25" s="234"/>
      <c r="W25" s="234"/>
      <c r="X25" s="234"/>
      <c r="Y25" s="234"/>
      <c r="Z25" s="234"/>
      <c r="AA25" s="83"/>
      <c r="AB25" s="84"/>
      <c r="AC25" s="85"/>
      <c r="AD25" s="86"/>
      <c r="AE25" s="112"/>
      <c r="AF25" s="112"/>
      <c r="AG25" s="112"/>
      <c r="AH25" s="112"/>
      <c r="AI25" s="112"/>
      <c r="AJ25" s="112"/>
      <c r="AK25" s="112"/>
      <c r="AL25" s="234"/>
      <c r="AM25" s="234"/>
      <c r="AN25" s="234"/>
      <c r="AO25" s="234"/>
      <c r="AP25" s="234"/>
      <c r="AQ25" s="83"/>
      <c r="AR25" s="84"/>
      <c r="AS25" s="85"/>
      <c r="AT25" s="86"/>
      <c r="AU25" s="83"/>
      <c r="AV25" s="83"/>
      <c r="AW25" s="83"/>
      <c r="AX25" s="83"/>
      <c r="AY25" s="83"/>
      <c r="AZ25" s="83"/>
      <c r="BA25" s="83"/>
      <c r="BB25" s="234"/>
      <c r="BC25" s="234"/>
      <c r="BD25" s="234"/>
      <c r="BE25" s="234"/>
      <c r="BF25" s="234"/>
      <c r="BG25" s="83"/>
      <c r="BH25" s="84"/>
      <c r="BI25" s="85"/>
      <c r="BJ25" s="86"/>
      <c r="BK25" s="83"/>
      <c r="BL25" s="83"/>
      <c r="BM25" s="83"/>
      <c r="BN25" s="83"/>
      <c r="BO25" s="83"/>
      <c r="BP25" s="83"/>
      <c r="BQ25" s="83"/>
      <c r="BR25" s="78"/>
      <c r="BS25" s="78"/>
      <c r="BT25" s="78"/>
      <c r="BU25" s="78"/>
      <c r="BV25" s="78"/>
      <c r="BW25" s="78"/>
      <c r="BX25" s="235"/>
      <c r="BY25" s="235"/>
      <c r="BZ25" s="235"/>
      <c r="CA25" s="235"/>
      <c r="CB25" s="235"/>
      <c r="CC25" s="87"/>
      <c r="CD25" s="87"/>
      <c r="CE25" s="88"/>
      <c r="CF25" s="78"/>
      <c r="CG25" s="87"/>
      <c r="CH25" s="87"/>
      <c r="CI25" s="87"/>
      <c r="CJ25" s="87"/>
      <c r="CK25" s="87"/>
      <c r="CL25" s="87"/>
      <c r="CM25" s="87"/>
      <c r="CN25" s="87"/>
      <c r="CO25" s="235"/>
      <c r="CP25" s="235"/>
      <c r="CQ25" s="235"/>
      <c r="CR25" s="235"/>
      <c r="CS25" s="235"/>
      <c r="CT25" s="87"/>
      <c r="CU25" s="87"/>
      <c r="CV25" s="88"/>
      <c r="CW25" s="78"/>
      <c r="CX25" s="87"/>
      <c r="CY25" s="87"/>
      <c r="CZ25" s="87"/>
      <c r="DA25" s="87"/>
      <c r="DB25" s="87"/>
      <c r="DC25" s="87"/>
      <c r="DD25" s="87"/>
      <c r="DE25" s="87"/>
      <c r="DF25" s="235"/>
      <c r="DG25" s="235"/>
      <c r="DH25" s="235"/>
      <c r="DI25" s="235"/>
      <c r="DJ25" s="235"/>
      <c r="DK25" s="87"/>
      <c r="DL25" s="87"/>
      <c r="DM25" s="88"/>
      <c r="DN25" s="78"/>
      <c r="DO25" s="87"/>
      <c r="DP25" s="87"/>
      <c r="DQ25" s="87"/>
      <c r="DR25" s="87"/>
      <c r="DS25" s="87"/>
      <c r="DT25" s="87"/>
      <c r="DU25" s="87"/>
      <c r="DV25" s="87"/>
      <c r="DW25" s="81"/>
      <c r="DX25" s="81"/>
      <c r="DY25" s="81"/>
      <c r="DZ25" s="81"/>
      <c r="EA25" s="81"/>
      <c r="EB25" s="81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191"/>
      <c r="EV25" s="191"/>
      <c r="EW25" s="191"/>
      <c r="EX25" s="191"/>
      <c r="EY25" s="191"/>
      <c r="EZ25" s="81"/>
      <c r="FA25" s="78"/>
      <c r="FB25" s="191"/>
      <c r="FC25" s="191"/>
      <c r="FD25" s="191"/>
      <c r="FE25" s="191"/>
      <c r="FF25" s="191"/>
      <c r="FG25" s="191"/>
      <c r="FH25" s="191"/>
      <c r="FI25" s="191"/>
      <c r="FJ25" s="191"/>
      <c r="FK25" s="191"/>
      <c r="FL25" s="81"/>
      <c r="FM25" s="82"/>
      <c r="FN25" s="191"/>
      <c r="FO25" s="191"/>
      <c r="FP25" s="191"/>
      <c r="FQ25" s="191"/>
      <c r="FR25" s="191"/>
      <c r="FS25" s="191"/>
      <c r="FT25" s="191"/>
      <c r="FU25" s="191"/>
      <c r="FV25" s="191"/>
      <c r="FW25" s="191"/>
      <c r="FX25" s="81"/>
      <c r="FY25" s="78"/>
      <c r="FZ25" s="209"/>
      <c r="GA25" s="210"/>
      <c r="GB25" s="210"/>
      <c r="GC25" s="210"/>
      <c r="GD25" s="211"/>
      <c r="GE25" s="191"/>
      <c r="GF25" s="191"/>
      <c r="GG25" s="191"/>
      <c r="GH25" s="191"/>
      <c r="GI25" s="191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/>
      <c r="GY25" s="30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30"/>
      <c r="HK25" s="30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30"/>
      <c r="HW25" s="30"/>
      <c r="HX25" s="30"/>
      <c r="HY25" s="30"/>
      <c r="HZ25" s="30"/>
      <c r="IA25" s="30"/>
      <c r="IB25" s="30"/>
      <c r="IC25" s="30"/>
      <c r="ID25" s="30"/>
      <c r="IE25" s="30"/>
      <c r="IF25" s="30"/>
    </row>
    <row r="26" spans="1:240" ht="15" customHeight="1" x14ac:dyDescent="0.25">
      <c r="A26" s="273"/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112"/>
      <c r="AF26" s="112"/>
      <c r="AG26" s="112"/>
      <c r="AH26" s="112"/>
      <c r="AI26" s="112"/>
      <c r="AJ26" s="112"/>
      <c r="AK26" s="112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6"/>
      <c r="CD26" s="36"/>
      <c r="CE26" s="36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6"/>
      <c r="CU26" s="36"/>
      <c r="CV26" s="36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6"/>
      <c r="DL26" s="36"/>
      <c r="DM26" s="36"/>
      <c r="DN26" s="30"/>
      <c r="DO26" s="30"/>
      <c r="DP26" s="30"/>
      <c r="DQ26" s="30"/>
      <c r="DR26" s="30"/>
      <c r="DS26" s="30"/>
      <c r="DT26" s="30"/>
      <c r="DU26" s="30"/>
      <c r="DV26" s="30"/>
      <c r="DW26" s="33"/>
      <c r="DX26" s="33"/>
      <c r="DY26" s="33"/>
      <c r="DZ26" s="33"/>
      <c r="EA26" s="33"/>
      <c r="EB26" s="33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3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3"/>
      <c r="FM26" s="33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3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30"/>
      <c r="GM26" s="30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30"/>
      <c r="GY26" s="30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30"/>
      <c r="HK26" s="30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30"/>
      <c r="HW26" s="30"/>
      <c r="HX26" s="30"/>
      <c r="HY26" s="30"/>
      <c r="HZ26" s="30"/>
      <c r="IA26" s="30"/>
      <c r="IB26" s="30"/>
      <c r="IC26" s="30"/>
      <c r="ID26" s="30"/>
      <c r="IE26" s="30"/>
      <c r="IF26" s="30"/>
    </row>
    <row r="27" spans="1:240" ht="15" customHeight="1" x14ac:dyDescent="0.25">
      <c r="A27" s="273"/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106"/>
      <c r="AF27" s="106"/>
      <c r="AG27" s="106"/>
      <c r="AH27" s="106"/>
      <c r="AI27" s="106"/>
      <c r="AJ27" s="106"/>
      <c r="AK27" s="106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6"/>
      <c r="CD27" s="36"/>
      <c r="CE27" s="36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6"/>
      <c r="CU27" s="36"/>
      <c r="CV27" s="36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6"/>
      <c r="DL27" s="36"/>
      <c r="DM27" s="36"/>
      <c r="DN27" s="30"/>
      <c r="DO27" s="30"/>
      <c r="DP27" s="30"/>
      <c r="DQ27" s="30"/>
      <c r="DR27" s="30"/>
      <c r="DS27" s="30"/>
      <c r="DT27" s="30"/>
      <c r="DU27" s="30"/>
      <c r="DV27" s="30"/>
      <c r="DW27" s="33"/>
      <c r="DX27" s="33"/>
      <c r="DY27" s="33"/>
      <c r="DZ27" s="33"/>
      <c r="EA27" s="33"/>
      <c r="EB27" s="33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3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3"/>
      <c r="FM27" s="33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3"/>
      <c r="FY27" s="30"/>
      <c r="FZ27" s="30"/>
      <c r="GA27" s="30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/>
      <c r="GY27" s="30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30"/>
      <c r="HK27" s="30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30"/>
      <c r="HW27" s="30"/>
      <c r="HX27" s="30"/>
      <c r="HY27" s="30"/>
      <c r="HZ27" s="30"/>
      <c r="IA27" s="30"/>
      <c r="IB27" s="30"/>
      <c r="IC27" s="30"/>
      <c r="ID27" s="30"/>
      <c r="IE27" s="30"/>
      <c r="IF27" s="30"/>
    </row>
    <row r="28" spans="1:240" x14ac:dyDescent="0.25">
      <c r="A28" s="273"/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106"/>
      <c r="AF28" s="106"/>
      <c r="AG28" s="106"/>
      <c r="AH28" s="106"/>
      <c r="AI28" s="106"/>
      <c r="AJ28" s="106"/>
      <c r="AK28" s="106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3"/>
      <c r="DX28" s="33"/>
      <c r="DY28" s="33"/>
      <c r="DZ28" s="33"/>
      <c r="EA28" s="33"/>
      <c r="EB28" s="33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3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3"/>
      <c r="FM28" s="33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3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30"/>
      <c r="GM28" s="30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30"/>
      <c r="GY28" s="30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30"/>
      <c r="HK28" s="30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30"/>
      <c r="HW28" s="30"/>
      <c r="HX28" s="30"/>
      <c r="HY28" s="30"/>
      <c r="HZ28" s="30"/>
      <c r="IA28" s="30"/>
      <c r="IB28" s="30"/>
      <c r="IC28" s="30"/>
      <c r="ID28" s="30"/>
      <c r="IE28" s="30"/>
      <c r="IF28" s="30"/>
    </row>
    <row r="29" spans="1:240" x14ac:dyDescent="0.25">
      <c r="A29" s="273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106"/>
      <c r="AF29" s="106"/>
      <c r="AG29" s="106"/>
      <c r="AH29" s="106"/>
      <c r="AI29" s="106"/>
      <c r="AJ29" s="106"/>
      <c r="AK29" s="106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3"/>
      <c r="DX29" s="33"/>
      <c r="DY29" s="33"/>
      <c r="DZ29" s="33"/>
      <c r="EA29" s="33"/>
      <c r="EB29" s="33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3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3"/>
      <c r="FM29" s="33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3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</row>
    <row r="30" spans="1:240" x14ac:dyDescent="0.25">
      <c r="A30" s="273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105"/>
      <c r="AF30" s="105"/>
      <c r="AG30" s="105"/>
      <c r="AH30" s="105"/>
      <c r="AI30" s="105"/>
      <c r="AJ30" s="105"/>
      <c r="AK30" s="105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3"/>
      <c r="DX30" s="33"/>
      <c r="DY30" s="33"/>
      <c r="DZ30" s="33"/>
      <c r="EA30" s="33"/>
      <c r="EB30" s="33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3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3"/>
      <c r="FM30" s="33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3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30"/>
      <c r="GM30" s="30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30"/>
      <c r="GY30" s="30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30"/>
      <c r="HK30" s="30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30"/>
      <c r="HW30" s="30"/>
      <c r="HX30" s="30"/>
      <c r="HY30" s="30"/>
      <c r="HZ30" s="30"/>
      <c r="IA30" s="30"/>
      <c r="IB30" s="30"/>
      <c r="IC30" s="30"/>
      <c r="ID30" s="30"/>
      <c r="IE30" s="30"/>
      <c r="IF30" s="30"/>
    </row>
    <row r="31" spans="1:240" x14ac:dyDescent="0.25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105"/>
      <c r="AF31" s="105"/>
      <c r="AG31" s="105"/>
      <c r="AH31" s="105"/>
      <c r="AI31" s="105"/>
      <c r="AJ31" s="105"/>
      <c r="AK31" s="105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3"/>
      <c r="DX31" s="33"/>
      <c r="DY31" s="33"/>
      <c r="DZ31" s="33"/>
      <c r="EA31" s="33"/>
      <c r="EB31" s="33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3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3"/>
      <c r="FM31" s="33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3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/>
      <c r="GY31" s="30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30"/>
      <c r="HK31" s="30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30"/>
      <c r="HW31" s="30"/>
      <c r="HX31" s="30"/>
      <c r="HY31" s="30"/>
      <c r="HZ31" s="30"/>
      <c r="IA31" s="30"/>
      <c r="IB31" s="30"/>
      <c r="IC31" s="30"/>
      <c r="ID31" s="30"/>
      <c r="IE31" s="30"/>
      <c r="IF31" s="30"/>
    </row>
    <row r="32" spans="1:240" x14ac:dyDescent="0.25">
      <c r="A32" s="273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105"/>
      <c r="AF32" s="105"/>
      <c r="AG32" s="105"/>
      <c r="AH32" s="105"/>
      <c r="AI32" s="105"/>
      <c r="AJ32" s="105"/>
      <c r="AK32" s="105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3"/>
      <c r="DX32" s="33"/>
      <c r="DY32" s="33"/>
      <c r="DZ32" s="33"/>
      <c r="EA32" s="33"/>
      <c r="EB32" s="33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3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3"/>
      <c r="FM32" s="33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3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</row>
    <row r="33" spans="1:240" x14ac:dyDescent="0.25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100"/>
      <c r="AF33" s="100"/>
      <c r="AG33" s="100"/>
      <c r="AH33" s="100"/>
      <c r="AI33" s="100"/>
      <c r="AJ33" s="100"/>
      <c r="AK33" s="10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3"/>
      <c r="DX33" s="33"/>
      <c r="DY33" s="33"/>
      <c r="DZ33" s="33"/>
      <c r="EA33" s="33"/>
      <c r="EB33" s="33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3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3"/>
      <c r="FM33" s="33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3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30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30"/>
      <c r="HK33" s="3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</row>
    <row r="34" spans="1:240" x14ac:dyDescent="0.25">
      <c r="A34" s="273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100"/>
      <c r="AF34" s="100"/>
      <c r="AG34" s="100"/>
      <c r="AH34" s="100"/>
      <c r="AI34" s="100"/>
      <c r="AJ34" s="100"/>
      <c r="AK34" s="10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3"/>
      <c r="DX34" s="33"/>
      <c r="DY34" s="33"/>
      <c r="DZ34" s="33"/>
      <c r="EA34" s="33"/>
      <c r="EB34" s="33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3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3"/>
      <c r="FM34" s="33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3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30"/>
      <c r="GM34" s="30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30"/>
      <c r="GY34" s="30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30"/>
      <c r="HK34" s="30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30"/>
      <c r="HW34" s="30"/>
      <c r="HX34" s="30"/>
      <c r="HY34" s="30"/>
      <c r="HZ34" s="30"/>
      <c r="IA34" s="30"/>
      <c r="IB34" s="30"/>
      <c r="IC34" s="30"/>
      <c r="ID34" s="30"/>
      <c r="IE34" s="30"/>
      <c r="IF34" s="30"/>
    </row>
    <row r="35" spans="1:240" x14ac:dyDescent="0.25">
      <c r="A35" s="273"/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100"/>
      <c r="AF35" s="100"/>
      <c r="AG35" s="100"/>
      <c r="AH35" s="100"/>
      <c r="AI35" s="100"/>
      <c r="AJ35" s="100"/>
      <c r="AK35" s="10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3"/>
      <c r="DX35" s="33"/>
      <c r="DY35" s="33"/>
      <c r="DZ35" s="33"/>
      <c r="EA35" s="33"/>
      <c r="EB35" s="33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3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3"/>
      <c r="FM35" s="33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3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30"/>
      <c r="HK35" s="30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30"/>
      <c r="HW35" s="30"/>
      <c r="HX35" s="30"/>
      <c r="HY35" s="30"/>
      <c r="HZ35" s="30"/>
      <c r="IA35" s="30"/>
      <c r="IB35" s="30"/>
      <c r="IC35" s="30"/>
      <c r="ID35" s="30"/>
      <c r="IE35" s="30"/>
      <c r="IF35" s="30"/>
    </row>
    <row r="36" spans="1:240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3"/>
      <c r="DX36" s="33"/>
      <c r="DY36" s="33"/>
      <c r="DZ36" s="33"/>
      <c r="EA36" s="33"/>
      <c r="EB36" s="33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3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3"/>
      <c r="FM36" s="33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3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30"/>
      <c r="GM36" s="30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30"/>
      <c r="GY36" s="30"/>
      <c r="GZ36" s="30"/>
      <c r="HA36" s="30"/>
      <c r="HB36" s="30"/>
      <c r="HC36" s="30"/>
      <c r="HD36" s="30"/>
      <c r="HE36" s="30"/>
      <c r="HF36" s="30"/>
      <c r="HG36" s="30"/>
      <c r="HH36" s="30"/>
      <c r="HI36" s="30"/>
      <c r="HJ36" s="30"/>
      <c r="HK36" s="30"/>
      <c r="HL36" s="30"/>
      <c r="HM36" s="30"/>
      <c r="HN36" s="30"/>
      <c r="HO36" s="30"/>
      <c r="HP36" s="30"/>
      <c r="HQ36" s="30"/>
      <c r="HR36" s="30"/>
      <c r="HS36" s="30"/>
      <c r="HT36" s="30"/>
      <c r="HU36" s="30"/>
      <c r="HV36" s="30"/>
      <c r="HW36" s="30"/>
      <c r="HX36" s="30"/>
      <c r="HY36" s="30"/>
      <c r="HZ36" s="30"/>
      <c r="IA36" s="30"/>
      <c r="IB36" s="30"/>
      <c r="IC36" s="30"/>
      <c r="ID36" s="30"/>
      <c r="IE36" s="30"/>
      <c r="IF36" s="30"/>
    </row>
    <row r="37" spans="1:240" x14ac:dyDescent="0.2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3"/>
      <c r="DX37" s="33"/>
      <c r="DY37" s="33"/>
      <c r="DZ37" s="33"/>
      <c r="EA37" s="33"/>
      <c r="EB37" s="33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3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3"/>
      <c r="FM37" s="33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3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30"/>
      <c r="GM37" s="30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30"/>
      <c r="GY37" s="30"/>
      <c r="GZ37" s="30"/>
      <c r="HA37" s="30"/>
      <c r="HB37" s="30"/>
      <c r="HC37" s="30"/>
      <c r="HD37" s="30"/>
      <c r="HE37" s="30"/>
      <c r="HF37" s="30"/>
      <c r="HG37" s="30"/>
      <c r="HH37" s="30"/>
      <c r="HI37" s="30"/>
      <c r="HJ37" s="30"/>
      <c r="HK37" s="30"/>
      <c r="HL37" s="30"/>
      <c r="HM37" s="30"/>
      <c r="HN37" s="30"/>
      <c r="HO37" s="30"/>
      <c r="HP37" s="30"/>
      <c r="HQ37" s="30"/>
      <c r="HR37" s="30"/>
      <c r="HS37" s="30"/>
      <c r="HT37" s="30"/>
      <c r="HU37" s="30"/>
      <c r="HV37" s="30"/>
      <c r="HW37" s="30"/>
      <c r="HX37" s="30"/>
      <c r="HY37" s="30"/>
      <c r="HZ37" s="30"/>
      <c r="IA37" s="30"/>
      <c r="IB37" s="30"/>
      <c r="IC37" s="30"/>
      <c r="ID37" s="30"/>
      <c r="IE37" s="30"/>
      <c r="IF37" s="30"/>
    </row>
    <row r="38" spans="1:240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3"/>
      <c r="DX38" s="33"/>
      <c r="DY38" s="33"/>
      <c r="DZ38" s="33"/>
      <c r="EA38" s="33"/>
      <c r="EB38" s="33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3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3"/>
      <c r="FM38" s="33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3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30"/>
      <c r="GM38" s="30"/>
      <c r="GN38" s="30"/>
      <c r="GO38" s="30"/>
      <c r="GP38" s="30"/>
      <c r="GQ38" s="30"/>
      <c r="GR38" s="30"/>
      <c r="GS38" s="30"/>
      <c r="GT38" s="30"/>
      <c r="GU38" s="30"/>
      <c r="GV38" s="30"/>
      <c r="GW38" s="30"/>
      <c r="GX38" s="30"/>
      <c r="GY38" s="30"/>
      <c r="GZ38" s="30"/>
      <c r="HA38" s="30"/>
      <c r="HB38" s="30"/>
      <c r="HC38" s="30"/>
      <c r="HD38" s="30"/>
      <c r="HE38" s="30"/>
      <c r="HF38" s="30"/>
      <c r="HG38" s="30"/>
      <c r="HH38" s="30"/>
      <c r="HI38" s="30"/>
      <c r="HJ38" s="30"/>
      <c r="HK38" s="30"/>
      <c r="HL38" s="30"/>
      <c r="HM38" s="30"/>
      <c r="HN38" s="30"/>
      <c r="HO38" s="30"/>
      <c r="HP38" s="30"/>
      <c r="HQ38" s="30"/>
      <c r="HR38" s="30"/>
      <c r="HS38" s="30"/>
      <c r="HT38" s="30"/>
      <c r="HU38" s="30"/>
      <c r="HV38" s="30"/>
      <c r="HW38" s="30"/>
      <c r="HX38" s="30"/>
      <c r="HY38" s="30"/>
      <c r="HZ38" s="30"/>
      <c r="IA38" s="30"/>
      <c r="IB38" s="30"/>
      <c r="IC38" s="30"/>
      <c r="ID38" s="30"/>
      <c r="IE38" s="30"/>
      <c r="IF38" s="30"/>
    </row>
    <row r="39" spans="1:240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3"/>
      <c r="DX39" s="33"/>
      <c r="DY39" s="33"/>
      <c r="DZ39" s="33"/>
      <c r="EA39" s="33"/>
      <c r="EB39" s="33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3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3"/>
      <c r="FM39" s="33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3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30"/>
      <c r="GM39" s="30"/>
      <c r="GN39" s="30"/>
      <c r="GO39" s="30"/>
      <c r="GP39" s="30"/>
      <c r="GQ39" s="30"/>
      <c r="GR39" s="30"/>
      <c r="GS39" s="30"/>
      <c r="GT39" s="30"/>
      <c r="GU39" s="30"/>
      <c r="GV39" s="30"/>
      <c r="GW39" s="30"/>
      <c r="GX39" s="30"/>
      <c r="GY39" s="30"/>
      <c r="GZ39" s="30"/>
      <c r="HA39" s="30"/>
      <c r="HB39" s="30"/>
      <c r="HC39" s="30"/>
      <c r="HD39" s="30"/>
      <c r="HE39" s="30"/>
      <c r="HF39" s="30"/>
      <c r="HG39" s="30"/>
      <c r="HH39" s="30"/>
      <c r="HI39" s="30"/>
      <c r="HJ39" s="30"/>
      <c r="HK39" s="30"/>
      <c r="HL39" s="30"/>
      <c r="HM39" s="30"/>
      <c r="HN39" s="30"/>
      <c r="HO39" s="30"/>
      <c r="HP39" s="30"/>
      <c r="HQ39" s="30"/>
      <c r="HR39" s="30"/>
      <c r="HS39" s="30"/>
      <c r="HT39" s="30"/>
      <c r="HU39" s="30"/>
      <c r="HV39" s="30"/>
      <c r="HW39" s="30"/>
      <c r="HX39" s="30"/>
      <c r="HY39" s="30"/>
      <c r="HZ39" s="30"/>
      <c r="IA39" s="30"/>
      <c r="IB39" s="30"/>
      <c r="IC39" s="30"/>
      <c r="ID39" s="30"/>
      <c r="IE39" s="30"/>
      <c r="IF39" s="30"/>
    </row>
    <row r="40" spans="1:240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3"/>
      <c r="DX40" s="33"/>
      <c r="DY40" s="33"/>
      <c r="DZ40" s="33"/>
      <c r="EA40" s="33"/>
      <c r="EB40" s="33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3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3"/>
      <c r="FM40" s="33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3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30"/>
      <c r="GM40" s="30"/>
      <c r="GN40" s="30"/>
      <c r="GO40" s="30"/>
      <c r="GP40" s="30"/>
      <c r="GQ40" s="30"/>
      <c r="GR40" s="30"/>
      <c r="GS40" s="30"/>
      <c r="GT40" s="30"/>
      <c r="GU40" s="30"/>
      <c r="GV40" s="30"/>
      <c r="GW40" s="30"/>
      <c r="GX40" s="30"/>
      <c r="GY40" s="30"/>
      <c r="GZ40" s="30"/>
      <c r="HA40" s="30"/>
      <c r="HB40" s="30"/>
      <c r="HC40" s="30"/>
      <c r="HD40" s="30"/>
      <c r="HE40" s="30"/>
      <c r="HF40" s="30"/>
      <c r="HG40" s="30"/>
      <c r="HH40" s="30"/>
      <c r="HI40" s="30"/>
      <c r="HJ40" s="30"/>
      <c r="HK40" s="30"/>
      <c r="HL40" s="30"/>
      <c r="HM40" s="30"/>
      <c r="HN40" s="30"/>
      <c r="HO40" s="30"/>
      <c r="HP40" s="30"/>
      <c r="HQ40" s="30"/>
      <c r="HR40" s="30"/>
      <c r="HS40" s="30"/>
      <c r="HT40" s="30"/>
      <c r="HU40" s="30"/>
      <c r="HV40" s="30"/>
      <c r="HW40" s="30"/>
      <c r="HX40" s="30"/>
      <c r="HY40" s="30"/>
      <c r="HZ40" s="30"/>
      <c r="IA40" s="30"/>
      <c r="IB40" s="30"/>
      <c r="IC40" s="30"/>
      <c r="ID40" s="30"/>
      <c r="IE40" s="30"/>
      <c r="IF40" s="30"/>
    </row>
    <row r="41" spans="1:240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3"/>
      <c r="DX41" s="33"/>
      <c r="DY41" s="33"/>
      <c r="DZ41" s="33"/>
      <c r="EA41" s="33"/>
      <c r="EB41" s="33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3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3"/>
      <c r="FM41" s="33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3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30"/>
      <c r="GM41" s="30"/>
      <c r="GN41" s="30"/>
      <c r="GO41" s="30"/>
      <c r="GP41" s="30"/>
      <c r="GQ41" s="30"/>
      <c r="GR41" s="30"/>
      <c r="GS41" s="30"/>
      <c r="GT41" s="30"/>
      <c r="GU41" s="30"/>
      <c r="GV41" s="30"/>
      <c r="GW41" s="30"/>
      <c r="GX41" s="30"/>
      <c r="GY41" s="30"/>
      <c r="GZ41" s="30"/>
      <c r="HA41" s="30"/>
      <c r="HB41" s="30"/>
      <c r="HC41" s="30"/>
      <c r="HD41" s="30"/>
      <c r="HE41" s="30"/>
      <c r="HF41" s="30"/>
      <c r="HG41" s="30"/>
      <c r="HH41" s="30"/>
      <c r="HI41" s="30"/>
      <c r="HJ41" s="30"/>
      <c r="HK41" s="30"/>
      <c r="HL41" s="30"/>
      <c r="HM41" s="30"/>
      <c r="HN41" s="30"/>
      <c r="HO41" s="30"/>
      <c r="HP41" s="30"/>
      <c r="HQ41" s="30"/>
      <c r="HR41" s="30"/>
      <c r="HS41" s="30"/>
      <c r="HT41" s="30"/>
      <c r="HU41" s="30"/>
      <c r="HV41" s="30"/>
      <c r="HW41" s="30"/>
      <c r="HX41" s="30"/>
      <c r="HY41" s="30"/>
      <c r="HZ41" s="30"/>
      <c r="IA41" s="30"/>
      <c r="IB41" s="30"/>
      <c r="IC41" s="30"/>
      <c r="ID41" s="30"/>
      <c r="IE41" s="30"/>
      <c r="IF41" s="30"/>
    </row>
    <row r="42" spans="1:240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3"/>
      <c r="DX42" s="33"/>
      <c r="DY42" s="33"/>
      <c r="DZ42" s="33"/>
      <c r="EA42" s="33"/>
      <c r="EB42" s="33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3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3"/>
      <c r="FM42" s="33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3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30"/>
      <c r="GM42" s="30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30"/>
      <c r="GY42" s="30"/>
      <c r="GZ42" s="30"/>
      <c r="HA42" s="30"/>
      <c r="HB42" s="30"/>
      <c r="HC42" s="30"/>
      <c r="HD42" s="30"/>
      <c r="HE42" s="30"/>
      <c r="HF42" s="30"/>
      <c r="HG42" s="30"/>
      <c r="HH42" s="30"/>
      <c r="HI42" s="30"/>
      <c r="HJ42" s="30"/>
      <c r="HK42" s="30"/>
      <c r="HL42" s="30"/>
      <c r="HM42" s="30"/>
      <c r="HN42" s="30"/>
      <c r="HO42" s="30"/>
      <c r="HP42" s="30"/>
      <c r="HQ42" s="30"/>
      <c r="HR42" s="30"/>
      <c r="HS42" s="30"/>
      <c r="HT42" s="30"/>
      <c r="HU42" s="30"/>
      <c r="HV42" s="30"/>
      <c r="HW42" s="30"/>
      <c r="HX42" s="30"/>
      <c r="HY42" s="30"/>
      <c r="HZ42" s="30"/>
      <c r="IA42" s="30"/>
      <c r="IB42" s="30"/>
      <c r="IC42" s="30"/>
      <c r="ID42" s="30"/>
      <c r="IE42" s="30"/>
      <c r="IF42" s="30"/>
    </row>
    <row r="43" spans="1:240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3"/>
      <c r="DX43" s="33"/>
      <c r="DY43" s="33"/>
      <c r="DZ43" s="33"/>
      <c r="EA43" s="33"/>
      <c r="EB43" s="33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3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3"/>
      <c r="FM43" s="33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3"/>
      <c r="FY43" s="30"/>
      <c r="FZ43" s="30"/>
      <c r="GA43" s="30"/>
      <c r="GB43" s="30"/>
      <c r="GC43" s="30"/>
      <c r="GD43" s="30"/>
      <c r="GE43" s="30"/>
      <c r="GF43" s="30"/>
      <c r="GG43" s="30"/>
      <c r="GH43" s="30"/>
      <c r="GI43" s="30"/>
      <c r="GJ43" s="30"/>
      <c r="GK43" s="30"/>
      <c r="GL43" s="30"/>
      <c r="GM43" s="30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30"/>
      <c r="GY43" s="30"/>
      <c r="GZ43" s="30"/>
      <c r="HA43" s="30"/>
      <c r="HB43" s="30"/>
      <c r="HC43" s="30"/>
      <c r="HD43" s="30"/>
      <c r="HE43" s="30"/>
      <c r="HF43" s="30"/>
      <c r="HG43" s="30"/>
      <c r="HH43" s="30"/>
      <c r="HI43" s="30"/>
      <c r="HJ43" s="30"/>
      <c r="HK43" s="30"/>
      <c r="HL43" s="30"/>
      <c r="HM43" s="30"/>
      <c r="HN43" s="30"/>
      <c r="HO43" s="30"/>
      <c r="HP43" s="30"/>
      <c r="HQ43" s="30"/>
      <c r="HR43" s="30"/>
      <c r="HS43" s="30"/>
      <c r="HT43" s="30"/>
      <c r="HU43" s="30"/>
      <c r="HV43" s="30"/>
      <c r="HW43" s="30"/>
      <c r="HX43" s="30"/>
      <c r="HY43" s="30"/>
      <c r="HZ43" s="30"/>
      <c r="IA43" s="30"/>
      <c r="IB43" s="30"/>
      <c r="IC43" s="30"/>
      <c r="ID43" s="30"/>
      <c r="IE43" s="30"/>
      <c r="IF43" s="30"/>
    </row>
    <row r="44" spans="1:240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3"/>
      <c r="DX44" s="33"/>
      <c r="DY44" s="33"/>
      <c r="DZ44" s="33"/>
      <c r="EA44" s="33"/>
      <c r="EB44" s="33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3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3"/>
      <c r="FM44" s="33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3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30"/>
      <c r="GM44" s="30"/>
      <c r="GN44" s="30"/>
      <c r="GO44" s="30"/>
      <c r="GP44" s="30"/>
      <c r="GQ44" s="30"/>
      <c r="GR44" s="30"/>
      <c r="GS44" s="30"/>
      <c r="GT44" s="30"/>
      <c r="GU44" s="30"/>
      <c r="GV44" s="30"/>
      <c r="GW44" s="30"/>
      <c r="GX44" s="30"/>
      <c r="GY44" s="30"/>
      <c r="GZ44" s="30"/>
      <c r="HA44" s="30"/>
      <c r="HB44" s="30"/>
      <c r="HC44" s="30"/>
      <c r="HD44" s="30"/>
      <c r="HE44" s="30"/>
      <c r="HF44" s="30"/>
      <c r="HG44" s="30"/>
      <c r="HH44" s="30"/>
      <c r="HI44" s="30"/>
      <c r="HJ44" s="30"/>
      <c r="HK44" s="30"/>
      <c r="HL44" s="30"/>
      <c r="HM44" s="30"/>
      <c r="HN44" s="30"/>
      <c r="HO44" s="30"/>
      <c r="HP44" s="30"/>
      <c r="HQ44" s="30"/>
      <c r="HR44" s="30"/>
      <c r="HS44" s="30"/>
      <c r="HT44" s="30"/>
      <c r="HU44" s="30"/>
      <c r="HV44" s="30"/>
      <c r="HW44" s="30"/>
      <c r="HX44" s="30"/>
      <c r="HY44" s="30"/>
      <c r="HZ44" s="30"/>
      <c r="IA44" s="30"/>
      <c r="IB44" s="30"/>
      <c r="IC44" s="30"/>
      <c r="ID44" s="30"/>
      <c r="IE44" s="30"/>
      <c r="IF44" s="30"/>
    </row>
    <row r="45" spans="1:240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3"/>
      <c r="DX45" s="33"/>
      <c r="DY45" s="33"/>
      <c r="DZ45" s="33"/>
      <c r="EA45" s="33"/>
      <c r="EB45" s="33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3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3"/>
      <c r="FM45" s="33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3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30"/>
      <c r="GM45" s="30"/>
      <c r="GN45" s="30"/>
      <c r="GO45" s="30"/>
      <c r="GP45" s="30"/>
      <c r="GQ45" s="30"/>
      <c r="GR45" s="30"/>
      <c r="GS45" s="30"/>
      <c r="GT45" s="30"/>
      <c r="GU45" s="30"/>
      <c r="GV45" s="30"/>
      <c r="GW45" s="30"/>
      <c r="GX45" s="30"/>
      <c r="GY45" s="30"/>
      <c r="GZ45" s="30"/>
      <c r="HA45" s="30"/>
      <c r="HB45" s="30"/>
      <c r="HC45" s="30"/>
      <c r="HD45" s="30"/>
      <c r="HE45" s="30"/>
      <c r="HF45" s="30"/>
      <c r="HG45" s="30"/>
      <c r="HH45" s="30"/>
      <c r="HI45" s="30"/>
      <c r="HJ45" s="30"/>
      <c r="HK45" s="30"/>
      <c r="HL45" s="30"/>
      <c r="HM45" s="30"/>
      <c r="HN45" s="30"/>
      <c r="HO45" s="30"/>
      <c r="HP45" s="30"/>
      <c r="HQ45" s="30"/>
      <c r="HR45" s="30"/>
      <c r="HS45" s="30"/>
      <c r="HT45" s="30"/>
      <c r="HU45" s="30"/>
      <c r="HV45" s="30"/>
      <c r="HW45" s="30"/>
      <c r="HX45" s="30"/>
      <c r="HY45" s="30"/>
      <c r="HZ45" s="30"/>
      <c r="IA45" s="30"/>
      <c r="IB45" s="30"/>
      <c r="IC45" s="30"/>
      <c r="ID45" s="30"/>
      <c r="IE45" s="30"/>
      <c r="IF45" s="30"/>
    </row>
    <row r="46" spans="1:240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3"/>
      <c r="DX46" s="33"/>
      <c r="DY46" s="33"/>
      <c r="DZ46" s="33"/>
      <c r="EA46" s="33"/>
      <c r="EB46" s="33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3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3"/>
      <c r="FM46" s="33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3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30"/>
      <c r="GM46" s="30"/>
      <c r="GN46" s="30"/>
      <c r="GO46" s="30"/>
      <c r="GP46" s="30"/>
      <c r="GQ46" s="30"/>
      <c r="GR46" s="30"/>
      <c r="GS46" s="30"/>
      <c r="GT46" s="30"/>
      <c r="GU46" s="30"/>
      <c r="GV46" s="30"/>
      <c r="GW46" s="30"/>
      <c r="GX46" s="30"/>
      <c r="GY46" s="30"/>
      <c r="GZ46" s="30"/>
      <c r="HA46" s="30"/>
      <c r="HB46" s="30"/>
      <c r="HC46" s="30"/>
      <c r="HD46" s="30"/>
      <c r="HE46" s="30"/>
      <c r="HF46" s="30"/>
      <c r="HG46" s="30"/>
      <c r="HH46" s="30"/>
      <c r="HI46" s="30"/>
      <c r="HJ46" s="30"/>
      <c r="HK46" s="30"/>
      <c r="HL46" s="30"/>
      <c r="HM46" s="30"/>
      <c r="HN46" s="30"/>
      <c r="HO46" s="30"/>
      <c r="HP46" s="30"/>
      <c r="HQ46" s="30"/>
      <c r="HR46" s="30"/>
      <c r="HS46" s="30"/>
      <c r="HT46" s="30"/>
      <c r="HU46" s="30"/>
      <c r="HV46" s="30"/>
      <c r="HW46" s="30"/>
      <c r="HX46" s="30"/>
      <c r="HY46" s="30"/>
      <c r="HZ46" s="30"/>
      <c r="IA46" s="30"/>
      <c r="IB46" s="30"/>
      <c r="IC46" s="30"/>
      <c r="ID46" s="30"/>
      <c r="IE46" s="30"/>
      <c r="IF46" s="30"/>
    </row>
    <row r="47" spans="1:240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3"/>
      <c r="DX47" s="33"/>
      <c r="DY47" s="33"/>
      <c r="DZ47" s="33"/>
      <c r="EA47" s="33"/>
      <c r="EB47" s="33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3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3"/>
      <c r="FM47" s="33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3"/>
      <c r="FY47" s="30"/>
      <c r="FZ47" s="30"/>
      <c r="GA47" s="30"/>
      <c r="GB47" s="30"/>
      <c r="GC47" s="30"/>
      <c r="GD47" s="30"/>
      <c r="GE47" s="30"/>
      <c r="GF47" s="30"/>
      <c r="GG47" s="30"/>
      <c r="GH47" s="30"/>
      <c r="GI47" s="30"/>
      <c r="GJ47" s="30"/>
      <c r="GK47" s="30"/>
      <c r="GL47" s="30"/>
      <c r="GM47" s="30"/>
      <c r="GN47" s="30"/>
      <c r="GO47" s="30"/>
      <c r="GP47" s="30"/>
      <c r="GQ47" s="30"/>
      <c r="GR47" s="30"/>
      <c r="GS47" s="30"/>
      <c r="GT47" s="30"/>
      <c r="GU47" s="30"/>
      <c r="GV47" s="30"/>
      <c r="GW47" s="30"/>
      <c r="GX47" s="30"/>
      <c r="GY47" s="30"/>
      <c r="GZ47" s="30"/>
      <c r="HA47" s="30"/>
      <c r="HB47" s="30"/>
      <c r="HC47" s="30"/>
      <c r="HD47" s="30"/>
      <c r="HE47" s="30"/>
      <c r="HF47" s="30"/>
      <c r="HG47" s="30"/>
      <c r="HH47" s="30"/>
      <c r="HI47" s="30"/>
      <c r="HJ47" s="30"/>
      <c r="HK47" s="30"/>
      <c r="HL47" s="30"/>
      <c r="HM47" s="30"/>
      <c r="HN47" s="30"/>
      <c r="HO47" s="30"/>
      <c r="HP47" s="30"/>
      <c r="HQ47" s="30"/>
      <c r="HR47" s="30"/>
      <c r="HS47" s="30"/>
      <c r="HT47" s="30"/>
      <c r="HU47" s="30"/>
      <c r="HV47" s="30"/>
      <c r="HW47" s="30"/>
      <c r="HX47" s="30"/>
      <c r="HY47" s="30"/>
      <c r="HZ47" s="30"/>
      <c r="IA47" s="30"/>
      <c r="IB47" s="30"/>
      <c r="IC47" s="30"/>
      <c r="ID47" s="30"/>
      <c r="IE47" s="30"/>
      <c r="IF47" s="30"/>
    </row>
    <row r="48" spans="1:240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3"/>
      <c r="DX48" s="33"/>
      <c r="DY48" s="33"/>
      <c r="DZ48" s="33"/>
      <c r="EA48" s="33"/>
      <c r="EB48" s="33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3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3"/>
      <c r="FM48" s="33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3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30"/>
      <c r="GM48" s="30"/>
      <c r="GN48" s="30"/>
      <c r="GO48" s="30"/>
      <c r="GP48" s="30"/>
      <c r="GQ48" s="30"/>
      <c r="GR48" s="30"/>
      <c r="GS48" s="30"/>
      <c r="GT48" s="30"/>
      <c r="GU48" s="30"/>
      <c r="GV48" s="30"/>
      <c r="GW48" s="30"/>
      <c r="GX48" s="30"/>
      <c r="GY48" s="30"/>
      <c r="GZ48" s="30"/>
      <c r="HA48" s="30"/>
      <c r="HB48" s="30"/>
      <c r="HC48" s="30"/>
      <c r="HD48" s="30"/>
      <c r="HE48" s="30"/>
      <c r="HF48" s="30"/>
      <c r="HG48" s="30"/>
      <c r="HH48" s="30"/>
      <c r="HI48" s="30"/>
      <c r="HJ48" s="30"/>
      <c r="HK48" s="30"/>
      <c r="HL48" s="30"/>
      <c r="HM48" s="30"/>
      <c r="HN48" s="30"/>
      <c r="HO48" s="30"/>
      <c r="HP48" s="30"/>
      <c r="HQ48" s="30"/>
      <c r="HR48" s="30"/>
      <c r="HS48" s="30"/>
      <c r="HT48" s="30"/>
      <c r="HU48" s="30"/>
      <c r="HV48" s="30"/>
      <c r="HW48" s="30"/>
      <c r="HX48" s="30"/>
      <c r="HY48" s="30"/>
      <c r="HZ48" s="30"/>
      <c r="IA48" s="30"/>
      <c r="IB48" s="30"/>
      <c r="IC48" s="30"/>
      <c r="ID48" s="30"/>
      <c r="IE48" s="30"/>
      <c r="IF48" s="30"/>
    </row>
    <row r="49" spans="1:240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0"/>
      <c r="DO49" s="30"/>
      <c r="DP49" s="30"/>
      <c r="DQ49" s="30"/>
      <c r="DR49" s="30"/>
      <c r="DS49" s="30"/>
      <c r="DT49" s="30"/>
      <c r="DU49" s="30"/>
      <c r="DV49" s="30"/>
      <c r="DW49" s="33"/>
      <c r="DX49" s="33"/>
      <c r="DY49" s="33"/>
      <c r="DZ49" s="33"/>
      <c r="EA49" s="33"/>
      <c r="EB49" s="33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3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3"/>
      <c r="FM49" s="33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3"/>
      <c r="FY49" s="30"/>
      <c r="FZ49" s="30"/>
      <c r="GA49" s="30"/>
      <c r="GB49" s="30"/>
      <c r="GC49" s="30"/>
      <c r="GD49" s="30"/>
      <c r="GE49" s="30"/>
      <c r="GF49" s="30"/>
      <c r="GG49" s="30"/>
      <c r="GH49" s="30"/>
      <c r="GI49" s="30"/>
      <c r="GJ49" s="30"/>
      <c r="GK49" s="30"/>
      <c r="GL49" s="30"/>
      <c r="GM49" s="30"/>
      <c r="GN49" s="30"/>
      <c r="GO49" s="30"/>
      <c r="GP49" s="30"/>
      <c r="GQ49" s="30"/>
      <c r="GR49" s="30"/>
      <c r="GS49" s="30"/>
      <c r="GT49" s="30"/>
      <c r="GU49" s="30"/>
      <c r="GV49" s="30"/>
      <c r="GW49" s="30"/>
      <c r="GX49" s="30"/>
      <c r="GY49" s="30"/>
      <c r="GZ49" s="30"/>
      <c r="HA49" s="30"/>
      <c r="HB49" s="30"/>
      <c r="HC49" s="30"/>
      <c r="HD49" s="30"/>
      <c r="HE49" s="30"/>
      <c r="HF49" s="30"/>
      <c r="HG49" s="30"/>
      <c r="HH49" s="30"/>
      <c r="HI49" s="30"/>
      <c r="HJ49" s="30"/>
      <c r="HK49" s="30"/>
      <c r="HL49" s="30"/>
      <c r="HM49" s="30"/>
      <c r="HN49" s="30"/>
      <c r="HO49" s="30"/>
      <c r="HP49" s="30"/>
      <c r="HQ49" s="30"/>
      <c r="HR49" s="30"/>
      <c r="HS49" s="30"/>
      <c r="HT49" s="30"/>
      <c r="HU49" s="30"/>
      <c r="HV49" s="30"/>
      <c r="HW49" s="30"/>
      <c r="HX49" s="30"/>
      <c r="HY49" s="30"/>
      <c r="HZ49" s="30"/>
      <c r="IA49" s="30"/>
      <c r="IB49" s="30"/>
      <c r="IC49" s="30"/>
      <c r="ID49" s="30"/>
      <c r="IE49" s="30"/>
      <c r="IF49" s="30"/>
    </row>
    <row r="50" spans="1:240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3"/>
      <c r="DX50" s="33"/>
      <c r="DY50" s="33"/>
      <c r="DZ50" s="33"/>
      <c r="EA50" s="33"/>
      <c r="EB50" s="33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3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3"/>
      <c r="FM50" s="33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3"/>
      <c r="FY50" s="30"/>
      <c r="FZ50" s="30"/>
      <c r="GA50" s="30"/>
      <c r="GB50" s="30"/>
      <c r="GC50" s="30"/>
      <c r="GD50" s="30"/>
      <c r="GE50" s="30"/>
      <c r="GF50" s="30"/>
      <c r="GG50" s="30"/>
      <c r="GH50" s="30"/>
      <c r="GI50" s="30"/>
      <c r="GJ50" s="30"/>
      <c r="GK50" s="30"/>
      <c r="GL50" s="30"/>
      <c r="GM50" s="30"/>
      <c r="GN50" s="30"/>
      <c r="GO50" s="30"/>
      <c r="GP50" s="30"/>
      <c r="GQ50" s="30"/>
      <c r="GR50" s="30"/>
      <c r="GS50" s="30"/>
      <c r="GT50" s="30"/>
      <c r="GU50" s="30"/>
      <c r="GV50" s="30"/>
      <c r="GW50" s="30"/>
      <c r="GX50" s="30"/>
      <c r="GY50" s="30"/>
      <c r="GZ50" s="30"/>
      <c r="HA50" s="30"/>
      <c r="HB50" s="30"/>
      <c r="HC50" s="30"/>
      <c r="HD50" s="30"/>
      <c r="HE50" s="30"/>
      <c r="HF50" s="30"/>
      <c r="HG50" s="30"/>
      <c r="HH50" s="30"/>
      <c r="HI50" s="30"/>
      <c r="HJ50" s="30"/>
      <c r="HK50" s="30"/>
      <c r="HL50" s="30"/>
      <c r="HM50" s="30"/>
      <c r="HN50" s="30"/>
      <c r="HO50" s="30"/>
      <c r="HP50" s="30"/>
      <c r="HQ50" s="30"/>
      <c r="HR50" s="30"/>
      <c r="HS50" s="30"/>
      <c r="HT50" s="30"/>
      <c r="HU50" s="30"/>
      <c r="HV50" s="30"/>
      <c r="HW50" s="30"/>
      <c r="HX50" s="30"/>
      <c r="HY50" s="30"/>
      <c r="HZ50" s="30"/>
      <c r="IA50" s="30"/>
      <c r="IB50" s="30"/>
      <c r="IC50" s="30"/>
      <c r="ID50" s="30"/>
      <c r="IE50" s="30"/>
      <c r="IF50" s="30"/>
    </row>
    <row r="51" spans="1:240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3"/>
      <c r="DX51" s="33"/>
      <c r="DY51" s="33"/>
      <c r="DZ51" s="33"/>
      <c r="EA51" s="33"/>
      <c r="EB51" s="33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3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3"/>
      <c r="FM51" s="33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3"/>
      <c r="FY51" s="30"/>
      <c r="FZ51" s="30"/>
      <c r="GA51" s="30"/>
      <c r="GB51" s="30"/>
      <c r="GC51" s="30"/>
      <c r="GD51" s="30"/>
      <c r="GE51" s="30"/>
      <c r="GF51" s="30"/>
      <c r="GG51" s="30"/>
      <c r="GH51" s="30"/>
      <c r="GI51" s="30"/>
      <c r="GJ51" s="30"/>
      <c r="GK51" s="30"/>
      <c r="GL51" s="30"/>
      <c r="GM51" s="30"/>
      <c r="GN51" s="30"/>
      <c r="GO51" s="30"/>
      <c r="GP51" s="30"/>
      <c r="GQ51" s="30"/>
      <c r="GR51" s="30"/>
      <c r="GS51" s="30"/>
      <c r="GT51" s="30"/>
      <c r="GU51" s="30"/>
      <c r="GV51" s="30"/>
      <c r="GW51" s="30"/>
      <c r="GX51" s="30"/>
      <c r="GY51" s="30"/>
      <c r="GZ51" s="30"/>
      <c r="HA51" s="30"/>
      <c r="HB51" s="30"/>
      <c r="HC51" s="30"/>
      <c r="HD51" s="30"/>
      <c r="HE51" s="30"/>
      <c r="HF51" s="30"/>
      <c r="HG51" s="30"/>
      <c r="HH51" s="30"/>
      <c r="HI51" s="30"/>
      <c r="HJ51" s="30"/>
      <c r="HK51" s="30"/>
      <c r="HL51" s="30"/>
      <c r="HM51" s="30"/>
      <c r="HN51" s="30"/>
      <c r="HO51" s="30"/>
      <c r="HP51" s="30"/>
      <c r="HQ51" s="30"/>
      <c r="HR51" s="30"/>
      <c r="HS51" s="30"/>
      <c r="HT51" s="30"/>
      <c r="HU51" s="30"/>
      <c r="HV51" s="30"/>
      <c r="HW51" s="30"/>
      <c r="HX51" s="30"/>
      <c r="HY51" s="30"/>
      <c r="HZ51" s="30"/>
      <c r="IA51" s="30"/>
      <c r="IB51" s="30"/>
      <c r="IC51" s="30"/>
      <c r="ID51" s="30"/>
      <c r="IE51" s="30"/>
      <c r="IF51" s="30"/>
    </row>
    <row r="52" spans="1:240" x14ac:dyDescent="0.2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3"/>
      <c r="DX52" s="33"/>
      <c r="DY52" s="33"/>
      <c r="DZ52" s="33"/>
      <c r="EA52" s="33"/>
      <c r="EB52" s="33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3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3"/>
      <c r="FM52" s="33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3"/>
      <c r="FY52" s="30"/>
      <c r="FZ52" s="30"/>
      <c r="GA52" s="30"/>
      <c r="GB52" s="30"/>
      <c r="GC52" s="30"/>
      <c r="GD52" s="30"/>
      <c r="GE52" s="30"/>
      <c r="GF52" s="30"/>
      <c r="GG52" s="30"/>
      <c r="GH52" s="30"/>
      <c r="GI52" s="30"/>
      <c r="GJ52" s="30"/>
      <c r="GK52" s="30"/>
      <c r="GL52" s="30"/>
      <c r="GM52" s="30"/>
      <c r="GN52" s="30"/>
      <c r="GO52" s="30"/>
      <c r="GP52" s="30"/>
      <c r="GQ52" s="30"/>
      <c r="GR52" s="30"/>
      <c r="GS52" s="30"/>
      <c r="GT52" s="30"/>
      <c r="GU52" s="30"/>
      <c r="GV52" s="30"/>
      <c r="GW52" s="30"/>
      <c r="GX52" s="30"/>
      <c r="GY52" s="30"/>
      <c r="GZ52" s="30"/>
      <c r="HA52" s="30"/>
      <c r="HB52" s="30"/>
      <c r="HC52" s="30"/>
      <c r="HD52" s="30"/>
      <c r="HE52" s="30"/>
      <c r="HF52" s="30"/>
      <c r="HG52" s="30"/>
      <c r="HH52" s="30"/>
      <c r="HI52" s="30"/>
      <c r="HJ52" s="30"/>
      <c r="HK52" s="30"/>
      <c r="HL52" s="30"/>
      <c r="HM52" s="30"/>
      <c r="HN52" s="30"/>
      <c r="HO52" s="30"/>
      <c r="HP52" s="30"/>
      <c r="HQ52" s="30"/>
      <c r="HR52" s="30"/>
      <c r="HS52" s="30"/>
      <c r="HT52" s="30"/>
      <c r="HU52" s="30"/>
      <c r="HV52" s="30"/>
      <c r="HW52" s="30"/>
      <c r="HX52" s="30"/>
      <c r="HY52" s="30"/>
      <c r="HZ52" s="30"/>
      <c r="IA52" s="30"/>
      <c r="IB52" s="30"/>
      <c r="IC52" s="30"/>
      <c r="ID52" s="30"/>
      <c r="IE52" s="30"/>
      <c r="IF52" s="30"/>
    </row>
    <row r="53" spans="1:240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3"/>
      <c r="DX53" s="33"/>
      <c r="DY53" s="33"/>
      <c r="DZ53" s="33"/>
      <c r="EA53" s="33"/>
      <c r="EB53" s="33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3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3"/>
      <c r="FM53" s="33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3"/>
      <c r="FY53" s="30"/>
      <c r="FZ53" s="30"/>
      <c r="GA53" s="30"/>
      <c r="GB53" s="30"/>
      <c r="GC53" s="30"/>
      <c r="GD53" s="30"/>
      <c r="GE53" s="30"/>
      <c r="GF53" s="30"/>
      <c r="GG53" s="30"/>
      <c r="GH53" s="30"/>
      <c r="GI53" s="30"/>
      <c r="GJ53" s="30"/>
      <c r="GK53" s="30"/>
      <c r="GL53" s="30"/>
      <c r="GM53" s="30"/>
      <c r="GN53" s="30"/>
      <c r="GO53" s="30"/>
      <c r="GP53" s="30"/>
      <c r="GQ53" s="30"/>
      <c r="GR53" s="30"/>
      <c r="GS53" s="30"/>
      <c r="GT53" s="30"/>
      <c r="GU53" s="30"/>
      <c r="GV53" s="30"/>
      <c r="GW53" s="30"/>
      <c r="GX53" s="30"/>
      <c r="GY53" s="30"/>
      <c r="GZ53" s="30"/>
      <c r="HA53" s="30"/>
      <c r="HB53" s="30"/>
      <c r="HC53" s="30"/>
      <c r="HD53" s="30"/>
      <c r="HE53" s="30"/>
      <c r="HF53" s="30"/>
      <c r="HG53" s="30"/>
      <c r="HH53" s="30"/>
      <c r="HI53" s="30"/>
      <c r="HJ53" s="30"/>
      <c r="HK53" s="30"/>
      <c r="HL53" s="30"/>
      <c r="HM53" s="30"/>
      <c r="HN53" s="30"/>
      <c r="HO53" s="30"/>
      <c r="HP53" s="30"/>
      <c r="HQ53" s="30"/>
      <c r="HR53" s="30"/>
      <c r="HS53" s="30"/>
      <c r="HT53" s="30"/>
      <c r="HU53" s="30"/>
      <c r="HV53" s="30"/>
      <c r="HW53" s="30"/>
      <c r="HX53" s="30"/>
      <c r="HY53" s="30"/>
      <c r="HZ53" s="30"/>
      <c r="IA53" s="30"/>
      <c r="IB53" s="30"/>
      <c r="IC53" s="30"/>
      <c r="ID53" s="30"/>
      <c r="IE53" s="30"/>
      <c r="IF53" s="30"/>
    </row>
    <row r="54" spans="1:240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3"/>
      <c r="DX54" s="33"/>
      <c r="DY54" s="33"/>
      <c r="DZ54" s="33"/>
      <c r="EA54" s="33"/>
      <c r="EB54" s="33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3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3"/>
      <c r="FM54" s="33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3"/>
      <c r="FY54" s="30"/>
      <c r="FZ54" s="30"/>
      <c r="GA54" s="30"/>
      <c r="GB54" s="30"/>
      <c r="GC54" s="30"/>
      <c r="GD54" s="30"/>
      <c r="GE54" s="30"/>
      <c r="GF54" s="30"/>
      <c r="GG54" s="30"/>
      <c r="GH54" s="30"/>
      <c r="GI54" s="30"/>
      <c r="GJ54" s="30"/>
      <c r="GK54" s="30"/>
      <c r="GL54" s="30"/>
      <c r="GM54" s="30"/>
      <c r="GN54" s="30"/>
      <c r="GO54" s="30"/>
      <c r="GP54" s="30"/>
      <c r="GQ54" s="30"/>
      <c r="GR54" s="30"/>
      <c r="GS54" s="30"/>
      <c r="GT54" s="30"/>
      <c r="GU54" s="30"/>
      <c r="GV54" s="30"/>
      <c r="GW54" s="30"/>
      <c r="GX54" s="30"/>
      <c r="GY54" s="30"/>
      <c r="GZ54" s="30"/>
      <c r="HA54" s="30"/>
      <c r="HB54" s="30"/>
      <c r="HC54" s="30"/>
      <c r="HD54" s="30"/>
      <c r="HE54" s="30"/>
      <c r="HF54" s="30"/>
      <c r="HG54" s="30"/>
      <c r="HH54" s="30"/>
      <c r="HI54" s="30"/>
      <c r="HJ54" s="30"/>
      <c r="HK54" s="30"/>
      <c r="HL54" s="30"/>
      <c r="HM54" s="30"/>
      <c r="HN54" s="30"/>
      <c r="HO54" s="30"/>
      <c r="HP54" s="30"/>
      <c r="HQ54" s="30"/>
      <c r="HR54" s="30"/>
      <c r="HS54" s="30"/>
      <c r="HT54" s="30"/>
      <c r="HU54" s="30"/>
      <c r="HV54" s="30"/>
      <c r="HW54" s="30"/>
      <c r="HX54" s="30"/>
      <c r="HY54" s="30"/>
      <c r="HZ54" s="30"/>
      <c r="IA54" s="30"/>
      <c r="IB54" s="30"/>
      <c r="IC54" s="30"/>
      <c r="ID54" s="30"/>
      <c r="IE54" s="30"/>
      <c r="IF54" s="30"/>
    </row>
    <row r="55" spans="1:240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3"/>
      <c r="DX55" s="33"/>
      <c r="DY55" s="33"/>
      <c r="DZ55" s="33"/>
      <c r="EA55" s="33"/>
      <c r="EB55" s="33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3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3"/>
      <c r="FM55" s="33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3"/>
      <c r="FY55" s="30"/>
      <c r="FZ55" s="30"/>
      <c r="GA55" s="30"/>
      <c r="GB55" s="30"/>
      <c r="GC55" s="30"/>
      <c r="GD55" s="30"/>
      <c r="GE55" s="30"/>
      <c r="GF55" s="30"/>
      <c r="GG55" s="30"/>
      <c r="GH55" s="30"/>
      <c r="GI55" s="30"/>
      <c r="GJ55" s="30"/>
      <c r="GK55" s="30"/>
      <c r="GL55" s="30"/>
      <c r="GM55" s="30"/>
      <c r="GN55" s="30"/>
      <c r="GO55" s="30"/>
      <c r="GP55" s="30"/>
      <c r="GQ55" s="30"/>
      <c r="GR55" s="30"/>
      <c r="GS55" s="30"/>
      <c r="GT55" s="30"/>
      <c r="GU55" s="30"/>
      <c r="GV55" s="30"/>
      <c r="GW55" s="30"/>
      <c r="GX55" s="30"/>
      <c r="GY55" s="30"/>
      <c r="GZ55" s="30"/>
      <c r="HA55" s="30"/>
      <c r="HB55" s="30"/>
      <c r="HC55" s="30"/>
      <c r="HD55" s="30"/>
      <c r="HE55" s="30"/>
      <c r="HF55" s="30"/>
      <c r="HG55" s="30"/>
      <c r="HH55" s="30"/>
      <c r="HI55" s="30"/>
      <c r="HJ55" s="30"/>
      <c r="HK55" s="30"/>
      <c r="HL55" s="30"/>
      <c r="HM55" s="30"/>
      <c r="HN55" s="30"/>
      <c r="HO55" s="30"/>
      <c r="HP55" s="30"/>
      <c r="HQ55" s="30"/>
      <c r="HR55" s="30"/>
      <c r="HS55" s="30"/>
      <c r="HT55" s="30"/>
      <c r="HU55" s="30"/>
      <c r="HV55" s="30"/>
      <c r="HW55" s="30"/>
      <c r="HX55" s="30"/>
      <c r="HY55" s="30"/>
      <c r="HZ55" s="30"/>
      <c r="IA55" s="30"/>
      <c r="IB55" s="30"/>
      <c r="IC55" s="30"/>
      <c r="ID55" s="30"/>
      <c r="IE55" s="30"/>
      <c r="IF55" s="30"/>
    </row>
    <row r="56" spans="1:240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3"/>
      <c r="DX56" s="33"/>
      <c r="DY56" s="33"/>
      <c r="DZ56" s="33"/>
      <c r="EA56" s="33"/>
      <c r="EB56" s="33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3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3"/>
      <c r="FM56" s="33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3"/>
      <c r="FY56" s="30"/>
      <c r="FZ56" s="30"/>
      <c r="GA56" s="30"/>
      <c r="GB56" s="30"/>
      <c r="GC56" s="30"/>
      <c r="GD56" s="30"/>
      <c r="GE56" s="30"/>
      <c r="GF56" s="30"/>
      <c r="GG56" s="30"/>
      <c r="GH56" s="30"/>
      <c r="GI56" s="30"/>
      <c r="GJ56" s="30"/>
      <c r="GK56" s="30"/>
      <c r="GL56" s="30"/>
      <c r="GM56" s="30"/>
      <c r="GN56" s="30"/>
      <c r="GO56" s="30"/>
      <c r="GP56" s="30"/>
      <c r="GQ56" s="30"/>
      <c r="GR56" s="30"/>
      <c r="GS56" s="30"/>
      <c r="GT56" s="30"/>
      <c r="GU56" s="30"/>
      <c r="GV56" s="30"/>
      <c r="GW56" s="30"/>
      <c r="GX56" s="30"/>
      <c r="GY56" s="30"/>
      <c r="GZ56" s="30"/>
      <c r="HA56" s="30"/>
      <c r="HB56" s="30"/>
      <c r="HC56" s="30"/>
      <c r="HD56" s="30"/>
      <c r="HE56" s="30"/>
      <c r="HF56" s="30"/>
      <c r="HG56" s="30"/>
      <c r="HH56" s="30"/>
      <c r="HI56" s="30"/>
      <c r="HJ56" s="30"/>
      <c r="HK56" s="30"/>
      <c r="HL56" s="30"/>
      <c r="HM56" s="30"/>
      <c r="HN56" s="30"/>
      <c r="HO56" s="30"/>
      <c r="HP56" s="30"/>
      <c r="HQ56" s="30"/>
      <c r="HR56" s="30"/>
      <c r="HS56" s="30"/>
      <c r="HT56" s="30"/>
      <c r="HU56" s="30"/>
      <c r="HV56" s="30"/>
      <c r="HW56" s="30"/>
      <c r="HX56" s="30"/>
      <c r="HY56" s="30"/>
      <c r="HZ56" s="30"/>
      <c r="IA56" s="30"/>
      <c r="IB56" s="30"/>
      <c r="IC56" s="30"/>
      <c r="ID56" s="30"/>
      <c r="IE56" s="30"/>
      <c r="IF56" s="30"/>
    </row>
    <row r="57" spans="1:240" x14ac:dyDescent="0.25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3"/>
      <c r="DX57" s="33"/>
      <c r="DY57" s="33"/>
      <c r="DZ57" s="33"/>
      <c r="EA57" s="33"/>
      <c r="EB57" s="33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3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3"/>
      <c r="FM57" s="33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3"/>
      <c r="FY57" s="30"/>
      <c r="FZ57" s="30"/>
      <c r="GA57" s="30"/>
      <c r="GB57" s="30"/>
      <c r="GC57" s="30"/>
      <c r="GD57" s="30"/>
      <c r="GE57" s="30"/>
      <c r="GF57" s="30"/>
      <c r="GG57" s="30"/>
      <c r="GH57" s="30"/>
      <c r="GI57" s="30"/>
      <c r="GJ57" s="30"/>
      <c r="GK57" s="30"/>
      <c r="GL57" s="30"/>
      <c r="GM57" s="30"/>
      <c r="GN57" s="30"/>
      <c r="GO57" s="30"/>
      <c r="GP57" s="30"/>
      <c r="GQ57" s="30"/>
      <c r="GR57" s="30"/>
      <c r="GS57" s="30"/>
      <c r="GT57" s="30"/>
      <c r="GU57" s="30"/>
      <c r="GV57" s="30"/>
      <c r="GW57" s="30"/>
      <c r="GX57" s="30"/>
      <c r="GY57" s="30"/>
      <c r="GZ57" s="30"/>
      <c r="HA57" s="30"/>
      <c r="HB57" s="30"/>
      <c r="HC57" s="30"/>
      <c r="HD57" s="30"/>
      <c r="HE57" s="30"/>
      <c r="HF57" s="30"/>
      <c r="HG57" s="30"/>
      <c r="HH57" s="30"/>
      <c r="HI57" s="30"/>
      <c r="HJ57" s="30"/>
      <c r="HK57" s="30"/>
      <c r="HL57" s="30"/>
      <c r="HM57" s="30"/>
      <c r="HN57" s="30"/>
      <c r="HO57" s="30"/>
      <c r="HP57" s="30"/>
      <c r="HQ57" s="30"/>
      <c r="HR57" s="30"/>
      <c r="HS57" s="30"/>
      <c r="HT57" s="30"/>
      <c r="HU57" s="30"/>
      <c r="HV57" s="30"/>
      <c r="HW57" s="30"/>
      <c r="HX57" s="30"/>
      <c r="HY57" s="30"/>
      <c r="HZ57" s="30"/>
      <c r="IA57" s="30"/>
      <c r="IB57" s="30"/>
      <c r="IC57" s="30"/>
      <c r="ID57" s="30"/>
      <c r="IE57" s="30"/>
      <c r="IF57" s="30"/>
    </row>
    <row r="58" spans="1:240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3"/>
      <c r="DX58" s="33"/>
      <c r="DY58" s="33"/>
      <c r="DZ58" s="33"/>
      <c r="EA58" s="33"/>
      <c r="EB58" s="33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3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3"/>
      <c r="FM58" s="33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3"/>
      <c r="FY58" s="30"/>
      <c r="FZ58" s="30"/>
      <c r="GA58" s="30"/>
      <c r="GB58" s="30"/>
      <c r="GC58" s="30"/>
      <c r="GD58" s="30"/>
      <c r="GE58" s="30"/>
      <c r="GF58" s="30"/>
      <c r="GG58" s="30"/>
      <c r="GH58" s="30"/>
      <c r="GI58" s="30"/>
      <c r="GJ58" s="30"/>
      <c r="GK58" s="30"/>
      <c r="GL58" s="30"/>
      <c r="GM58" s="30"/>
      <c r="GN58" s="30"/>
      <c r="GO58" s="30"/>
      <c r="GP58" s="30"/>
      <c r="GQ58" s="30"/>
      <c r="GR58" s="30"/>
      <c r="GS58" s="30"/>
      <c r="GT58" s="30"/>
      <c r="GU58" s="30"/>
      <c r="GV58" s="30"/>
      <c r="GW58" s="30"/>
      <c r="GX58" s="30"/>
      <c r="GY58" s="30"/>
      <c r="GZ58" s="30"/>
      <c r="HA58" s="30"/>
      <c r="HB58" s="30"/>
      <c r="HC58" s="30"/>
      <c r="HD58" s="30"/>
      <c r="HE58" s="30"/>
      <c r="HF58" s="30"/>
      <c r="HG58" s="30"/>
      <c r="HH58" s="30"/>
      <c r="HI58" s="30"/>
      <c r="HJ58" s="30"/>
      <c r="HK58" s="30"/>
      <c r="HL58" s="30"/>
      <c r="HM58" s="30"/>
      <c r="HN58" s="30"/>
      <c r="HO58" s="30"/>
      <c r="HP58" s="30"/>
      <c r="HQ58" s="30"/>
      <c r="HR58" s="30"/>
      <c r="HS58" s="30"/>
      <c r="HT58" s="30"/>
      <c r="HU58" s="30"/>
      <c r="HV58" s="30"/>
      <c r="HW58" s="30"/>
      <c r="HX58" s="30"/>
      <c r="HY58" s="30"/>
      <c r="HZ58" s="30"/>
      <c r="IA58" s="30"/>
      <c r="IB58" s="30"/>
      <c r="IC58" s="30"/>
      <c r="ID58" s="30"/>
      <c r="IE58" s="30"/>
      <c r="IF58" s="30"/>
    </row>
    <row r="59" spans="1:240" x14ac:dyDescent="0.2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3"/>
      <c r="DX59" s="33"/>
      <c r="DY59" s="33"/>
      <c r="DZ59" s="33"/>
      <c r="EA59" s="33"/>
      <c r="EB59" s="33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3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3"/>
      <c r="FM59" s="33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3"/>
      <c r="FY59" s="30"/>
      <c r="FZ59" s="30"/>
      <c r="GA59" s="30"/>
      <c r="GB59" s="30"/>
      <c r="GC59" s="30"/>
      <c r="GD59" s="30"/>
      <c r="GE59" s="30"/>
      <c r="GF59" s="30"/>
      <c r="GG59" s="30"/>
      <c r="GH59" s="30"/>
      <c r="GI59" s="30"/>
      <c r="GJ59" s="30"/>
      <c r="GK59" s="30"/>
      <c r="GL59" s="30"/>
      <c r="GM59" s="30"/>
      <c r="GN59" s="30"/>
      <c r="GO59" s="30"/>
      <c r="GP59" s="30"/>
      <c r="GQ59" s="30"/>
      <c r="GR59" s="30"/>
      <c r="GS59" s="30"/>
      <c r="GT59" s="30"/>
      <c r="GU59" s="30"/>
      <c r="GV59" s="30"/>
      <c r="GW59" s="30"/>
      <c r="GX59" s="30"/>
      <c r="GY59" s="30"/>
      <c r="GZ59" s="30"/>
      <c r="HA59" s="30"/>
      <c r="HB59" s="30"/>
      <c r="HC59" s="30"/>
      <c r="HD59" s="30"/>
      <c r="HE59" s="30"/>
      <c r="HF59" s="30"/>
      <c r="HG59" s="30"/>
      <c r="HH59" s="30"/>
      <c r="HI59" s="30"/>
      <c r="HJ59" s="30"/>
      <c r="HK59" s="30"/>
      <c r="HL59" s="30"/>
      <c r="HM59" s="30"/>
      <c r="HN59" s="30"/>
      <c r="HO59" s="30"/>
      <c r="HP59" s="30"/>
      <c r="HQ59" s="30"/>
      <c r="HR59" s="30"/>
      <c r="HS59" s="30"/>
      <c r="HT59" s="30"/>
      <c r="HU59" s="30"/>
      <c r="HV59" s="30"/>
      <c r="HW59" s="30"/>
      <c r="HX59" s="30"/>
      <c r="HY59" s="30"/>
      <c r="HZ59" s="30"/>
      <c r="IA59" s="30"/>
      <c r="IB59" s="30"/>
      <c r="IC59" s="30"/>
      <c r="ID59" s="30"/>
      <c r="IE59" s="30"/>
      <c r="IF59" s="30"/>
    </row>
    <row r="60" spans="1:240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  <c r="DC60" s="30"/>
      <c r="DD60" s="30"/>
      <c r="DE60" s="30"/>
      <c r="DF60" s="30"/>
      <c r="DG60" s="30"/>
      <c r="DH60" s="30"/>
      <c r="DI60" s="30"/>
      <c r="DJ60" s="30"/>
      <c r="DK60" s="30"/>
      <c r="DL60" s="30"/>
      <c r="DM60" s="30"/>
      <c r="DN60" s="30"/>
      <c r="DO60" s="30"/>
      <c r="DP60" s="30"/>
      <c r="DQ60" s="30"/>
      <c r="DR60" s="30"/>
      <c r="DS60" s="30"/>
      <c r="DT60" s="30"/>
      <c r="DU60" s="30"/>
      <c r="DV60" s="30"/>
      <c r="DW60" s="33"/>
      <c r="DX60" s="33"/>
      <c r="DY60" s="33"/>
      <c r="DZ60" s="33"/>
      <c r="EA60" s="33"/>
      <c r="EB60" s="33"/>
      <c r="EC60" s="30"/>
      <c r="ED60" s="30"/>
      <c r="EE60" s="30"/>
      <c r="EF60" s="30"/>
      <c r="EG60" s="30"/>
      <c r="EH60" s="30"/>
      <c r="EI60" s="30"/>
      <c r="EJ60" s="30"/>
      <c r="EK60" s="30"/>
      <c r="EL60" s="30"/>
      <c r="EM60" s="30"/>
      <c r="EN60" s="30"/>
      <c r="EO60" s="30"/>
      <c r="EP60" s="30"/>
      <c r="EQ60" s="30"/>
      <c r="ER60" s="30"/>
      <c r="ES60" s="30"/>
      <c r="ET60" s="30"/>
      <c r="EU60" s="30"/>
      <c r="EV60" s="30"/>
      <c r="EW60" s="30"/>
      <c r="EX60" s="30"/>
      <c r="EY60" s="30"/>
      <c r="EZ60" s="33"/>
      <c r="FA60" s="30"/>
      <c r="FB60" s="30"/>
      <c r="FC60" s="30"/>
      <c r="FD60" s="30"/>
      <c r="FE60" s="30"/>
      <c r="FF60" s="30"/>
      <c r="FG60" s="30"/>
      <c r="FH60" s="30"/>
      <c r="FI60" s="30"/>
      <c r="FJ60" s="30"/>
      <c r="FK60" s="30"/>
      <c r="FL60" s="33"/>
      <c r="FM60" s="33"/>
      <c r="FN60" s="30"/>
      <c r="FO60" s="30"/>
      <c r="FP60" s="30"/>
      <c r="FQ60" s="30"/>
      <c r="FR60" s="30"/>
      <c r="FS60" s="30"/>
      <c r="FT60" s="30"/>
      <c r="FU60" s="30"/>
      <c r="FV60" s="30"/>
      <c r="FW60" s="30"/>
      <c r="FX60" s="33"/>
      <c r="FY60" s="30"/>
      <c r="FZ60" s="30"/>
      <c r="GA60" s="30"/>
      <c r="GB60" s="30"/>
      <c r="GC60" s="30"/>
      <c r="GD60" s="30"/>
      <c r="GE60" s="30"/>
      <c r="GF60" s="30"/>
      <c r="GG60" s="30"/>
      <c r="GH60" s="30"/>
      <c r="GI60" s="30"/>
      <c r="GJ60" s="30"/>
      <c r="GK60" s="30"/>
      <c r="GL60" s="30"/>
      <c r="GM60" s="30"/>
      <c r="GN60" s="30"/>
      <c r="GO60" s="30"/>
      <c r="GP60" s="30"/>
      <c r="GQ60" s="30"/>
      <c r="GR60" s="30"/>
      <c r="GS60" s="30"/>
      <c r="GT60" s="30"/>
      <c r="GU60" s="30"/>
      <c r="GV60" s="30"/>
      <c r="GW60" s="30"/>
      <c r="GX60" s="30"/>
      <c r="GY60" s="30"/>
      <c r="GZ60" s="30"/>
      <c r="HA60" s="30"/>
      <c r="HB60" s="30"/>
      <c r="HC60" s="30"/>
      <c r="HD60" s="30"/>
      <c r="HE60" s="30"/>
      <c r="HF60" s="30"/>
      <c r="HG60" s="30"/>
      <c r="HH60" s="30"/>
      <c r="HI60" s="30"/>
      <c r="HJ60" s="30"/>
      <c r="HK60" s="30"/>
      <c r="HL60" s="30"/>
      <c r="HM60" s="30"/>
      <c r="HN60" s="30"/>
      <c r="HO60" s="30"/>
      <c r="HP60" s="30"/>
      <c r="HQ60" s="30"/>
      <c r="HR60" s="30"/>
      <c r="HS60" s="30"/>
      <c r="HT60" s="30"/>
      <c r="HU60" s="30"/>
      <c r="HV60" s="30"/>
      <c r="HW60" s="30"/>
      <c r="HX60" s="30"/>
      <c r="HY60" s="30"/>
      <c r="HZ60" s="30"/>
      <c r="IA60" s="30"/>
      <c r="IB60" s="30"/>
      <c r="IC60" s="30"/>
      <c r="ID60" s="30"/>
      <c r="IE60" s="30"/>
      <c r="IF60" s="30"/>
    </row>
    <row r="61" spans="1:240" x14ac:dyDescent="0.25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  <c r="DC61" s="30"/>
      <c r="DD61" s="30"/>
      <c r="DE61" s="30"/>
      <c r="DF61" s="30"/>
      <c r="DG61" s="30"/>
      <c r="DH61" s="30"/>
      <c r="DI61" s="30"/>
      <c r="DJ61" s="30"/>
      <c r="DK61" s="30"/>
      <c r="DL61" s="30"/>
      <c r="DM61" s="30"/>
      <c r="DN61" s="30"/>
      <c r="DO61" s="30"/>
      <c r="DP61" s="30"/>
      <c r="DQ61" s="30"/>
      <c r="DR61" s="30"/>
      <c r="DS61" s="30"/>
      <c r="DT61" s="30"/>
      <c r="DU61" s="30"/>
      <c r="DV61" s="30"/>
      <c r="DW61" s="33"/>
      <c r="DX61" s="33"/>
      <c r="DY61" s="33"/>
      <c r="DZ61" s="33"/>
      <c r="EA61" s="33"/>
      <c r="EB61" s="33"/>
      <c r="EC61" s="30"/>
      <c r="ED61" s="30"/>
      <c r="EE61" s="30"/>
      <c r="EF61" s="30"/>
      <c r="EG61" s="30"/>
      <c r="EH61" s="30"/>
      <c r="EI61" s="30"/>
      <c r="EJ61" s="30"/>
      <c r="EK61" s="30"/>
      <c r="EL61" s="30"/>
      <c r="EM61" s="30"/>
      <c r="EN61" s="30"/>
      <c r="EO61" s="30"/>
      <c r="EP61" s="30"/>
      <c r="EQ61" s="30"/>
      <c r="ER61" s="30"/>
      <c r="ES61" s="30"/>
      <c r="ET61" s="30"/>
      <c r="EU61" s="30"/>
      <c r="EV61" s="30"/>
      <c r="EW61" s="30"/>
      <c r="EX61" s="30"/>
      <c r="EY61" s="30"/>
      <c r="EZ61" s="33"/>
      <c r="FA61" s="30"/>
      <c r="FB61" s="30"/>
      <c r="FC61" s="30"/>
      <c r="FD61" s="30"/>
      <c r="FE61" s="30"/>
      <c r="FF61" s="30"/>
      <c r="FG61" s="30"/>
      <c r="FH61" s="30"/>
      <c r="FI61" s="30"/>
      <c r="FJ61" s="30"/>
      <c r="FK61" s="30"/>
      <c r="FL61" s="33"/>
      <c r="FM61" s="33"/>
      <c r="FN61" s="30"/>
      <c r="FO61" s="30"/>
      <c r="FP61" s="30"/>
      <c r="FQ61" s="30"/>
      <c r="FR61" s="30"/>
      <c r="FS61" s="30"/>
      <c r="FT61" s="30"/>
      <c r="FU61" s="30"/>
      <c r="FV61" s="30"/>
      <c r="FW61" s="30"/>
      <c r="FX61" s="33"/>
      <c r="FY61" s="30"/>
      <c r="FZ61" s="30"/>
      <c r="GA61" s="30"/>
      <c r="GB61" s="30"/>
      <c r="GC61" s="30"/>
      <c r="GD61" s="30"/>
      <c r="GE61" s="30"/>
      <c r="GF61" s="30"/>
      <c r="GG61" s="30"/>
      <c r="GH61" s="30"/>
      <c r="GI61" s="30"/>
      <c r="GJ61" s="30"/>
      <c r="GK61" s="30"/>
      <c r="GL61" s="30"/>
      <c r="GM61" s="30"/>
      <c r="GN61" s="30"/>
      <c r="GO61" s="30"/>
      <c r="GP61" s="30"/>
      <c r="GQ61" s="30"/>
      <c r="GR61" s="30"/>
      <c r="GS61" s="30"/>
      <c r="GT61" s="30"/>
      <c r="GU61" s="30"/>
      <c r="GV61" s="30"/>
      <c r="GW61" s="30"/>
      <c r="GX61" s="30"/>
      <c r="GY61" s="30"/>
      <c r="GZ61" s="30"/>
      <c r="HA61" s="30"/>
      <c r="HB61" s="30"/>
      <c r="HC61" s="30"/>
      <c r="HD61" s="30"/>
      <c r="HE61" s="30"/>
      <c r="HF61" s="30"/>
      <c r="HG61" s="30"/>
      <c r="HH61" s="30"/>
      <c r="HI61" s="30"/>
      <c r="HJ61" s="30"/>
      <c r="HK61" s="30"/>
      <c r="HL61" s="30"/>
      <c r="HM61" s="30"/>
      <c r="HN61" s="30"/>
      <c r="HO61" s="30"/>
      <c r="HP61" s="30"/>
      <c r="HQ61" s="30"/>
      <c r="HR61" s="30"/>
      <c r="HS61" s="30"/>
      <c r="HT61" s="30"/>
      <c r="HU61" s="30"/>
      <c r="HV61" s="30"/>
      <c r="HW61" s="30"/>
      <c r="HX61" s="30"/>
      <c r="HY61" s="30"/>
      <c r="HZ61" s="30"/>
      <c r="IA61" s="30"/>
      <c r="IB61" s="30"/>
      <c r="IC61" s="30"/>
      <c r="ID61" s="30"/>
      <c r="IE61" s="30"/>
      <c r="IF61" s="30"/>
    </row>
    <row r="62" spans="1:240" x14ac:dyDescent="0.25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30"/>
      <c r="DB62" s="30"/>
      <c r="DC62" s="30"/>
      <c r="DD62" s="30"/>
      <c r="DE62" s="30"/>
      <c r="DF62" s="30"/>
      <c r="DG62" s="30"/>
      <c r="DH62" s="30"/>
      <c r="DI62" s="30"/>
      <c r="DJ62" s="30"/>
      <c r="DK62" s="30"/>
      <c r="DL62" s="30"/>
      <c r="DM62" s="30"/>
      <c r="DN62" s="30"/>
      <c r="DO62" s="30"/>
      <c r="DP62" s="30"/>
      <c r="DQ62" s="30"/>
      <c r="DR62" s="30"/>
      <c r="DS62" s="30"/>
      <c r="DT62" s="30"/>
      <c r="DU62" s="30"/>
      <c r="DV62" s="30"/>
      <c r="DW62" s="33"/>
      <c r="DX62" s="33"/>
      <c r="DY62" s="33"/>
      <c r="DZ62" s="33"/>
      <c r="EA62" s="33"/>
      <c r="EB62" s="33"/>
      <c r="EC62" s="30"/>
      <c r="ED62" s="30"/>
      <c r="EE62" s="30"/>
      <c r="EF62" s="30"/>
      <c r="EG62" s="30"/>
      <c r="EH62" s="30"/>
      <c r="EI62" s="30"/>
      <c r="EJ62" s="30"/>
      <c r="EK62" s="30"/>
      <c r="EL62" s="30"/>
      <c r="EM62" s="30"/>
      <c r="EN62" s="30"/>
      <c r="EO62" s="30"/>
      <c r="EP62" s="30"/>
      <c r="EQ62" s="30"/>
      <c r="ER62" s="30"/>
      <c r="ES62" s="30"/>
      <c r="ET62" s="30"/>
      <c r="EU62" s="30"/>
      <c r="EV62" s="30"/>
      <c r="EW62" s="30"/>
      <c r="EX62" s="30"/>
      <c r="EY62" s="30"/>
      <c r="EZ62" s="33"/>
      <c r="FA62" s="30"/>
      <c r="FB62" s="30"/>
      <c r="FC62" s="30"/>
      <c r="FD62" s="30"/>
      <c r="FE62" s="30"/>
      <c r="FF62" s="30"/>
      <c r="FG62" s="30"/>
      <c r="FH62" s="30"/>
      <c r="FI62" s="30"/>
      <c r="FJ62" s="30"/>
      <c r="FK62" s="30"/>
      <c r="FL62" s="33"/>
      <c r="FM62" s="33"/>
      <c r="FN62" s="30"/>
      <c r="FO62" s="30"/>
      <c r="FP62" s="30"/>
      <c r="FQ62" s="30"/>
      <c r="FR62" s="30"/>
      <c r="FS62" s="30"/>
      <c r="FT62" s="30"/>
      <c r="FU62" s="30"/>
      <c r="FV62" s="30"/>
      <c r="FW62" s="30"/>
      <c r="FX62" s="33"/>
      <c r="FY62" s="30"/>
      <c r="FZ62" s="30"/>
      <c r="GA62" s="30"/>
      <c r="GB62" s="30"/>
      <c r="GC62" s="30"/>
      <c r="GD62" s="30"/>
      <c r="GE62" s="30"/>
      <c r="GF62" s="30"/>
      <c r="GG62" s="30"/>
      <c r="GH62" s="30"/>
      <c r="GI62" s="30"/>
      <c r="GJ62" s="30"/>
      <c r="GK62" s="30"/>
      <c r="GL62" s="30"/>
      <c r="GM62" s="30"/>
      <c r="GN62" s="30"/>
      <c r="GO62" s="30"/>
      <c r="GP62" s="30"/>
      <c r="GQ62" s="30"/>
      <c r="GR62" s="30"/>
      <c r="GS62" s="30"/>
      <c r="GT62" s="30"/>
      <c r="GU62" s="30"/>
      <c r="GV62" s="30"/>
      <c r="GW62" s="30"/>
      <c r="GX62" s="30"/>
      <c r="GY62" s="30"/>
      <c r="GZ62" s="30"/>
      <c r="HA62" s="30"/>
      <c r="HB62" s="30"/>
      <c r="HC62" s="30"/>
      <c r="HD62" s="30"/>
      <c r="HE62" s="30"/>
      <c r="HF62" s="30"/>
      <c r="HG62" s="30"/>
      <c r="HH62" s="30"/>
      <c r="HI62" s="30"/>
      <c r="HJ62" s="30"/>
      <c r="HK62" s="30"/>
      <c r="HL62" s="30"/>
      <c r="HM62" s="30"/>
      <c r="HN62" s="30"/>
      <c r="HO62" s="30"/>
      <c r="HP62" s="30"/>
      <c r="HQ62" s="30"/>
      <c r="HR62" s="30"/>
      <c r="HS62" s="30"/>
      <c r="HT62" s="30"/>
      <c r="HU62" s="30"/>
      <c r="HV62" s="30"/>
      <c r="HW62" s="30"/>
      <c r="HX62" s="30"/>
      <c r="HY62" s="30"/>
      <c r="HZ62" s="30"/>
      <c r="IA62" s="30"/>
      <c r="IB62" s="30"/>
      <c r="IC62" s="30"/>
      <c r="ID62" s="30"/>
      <c r="IE62" s="30"/>
      <c r="IF62" s="30"/>
    </row>
    <row r="63" spans="1:240" x14ac:dyDescent="0.25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  <c r="CN63" s="30"/>
      <c r="CO63" s="30"/>
      <c r="CP63" s="30"/>
      <c r="CQ63" s="30"/>
      <c r="CR63" s="30"/>
      <c r="CS63" s="30"/>
      <c r="CT63" s="30"/>
      <c r="CU63" s="30"/>
      <c r="CV63" s="30"/>
      <c r="CW63" s="30"/>
      <c r="CX63" s="30"/>
      <c r="CY63" s="30"/>
      <c r="CZ63" s="30"/>
      <c r="DA63" s="30"/>
      <c r="DB63" s="30"/>
      <c r="DC63" s="30"/>
      <c r="DD63" s="30"/>
      <c r="DE63" s="30"/>
      <c r="DF63" s="30"/>
      <c r="DG63" s="30"/>
      <c r="DH63" s="30"/>
      <c r="DI63" s="30"/>
      <c r="DJ63" s="30"/>
      <c r="DK63" s="30"/>
      <c r="DL63" s="30"/>
      <c r="DM63" s="30"/>
      <c r="DN63" s="30"/>
      <c r="DO63" s="30"/>
      <c r="DP63" s="30"/>
      <c r="DQ63" s="30"/>
      <c r="DR63" s="30"/>
      <c r="DS63" s="30"/>
      <c r="DT63" s="30"/>
      <c r="DU63" s="30"/>
      <c r="DV63" s="30"/>
      <c r="DW63" s="33"/>
      <c r="DX63" s="33"/>
      <c r="DY63" s="33"/>
      <c r="DZ63" s="33"/>
      <c r="EA63" s="33"/>
      <c r="EB63" s="33"/>
      <c r="EC63" s="30"/>
      <c r="ED63" s="30"/>
      <c r="EE63" s="30"/>
      <c r="EF63" s="30"/>
      <c r="EG63" s="30"/>
      <c r="EH63" s="30"/>
      <c r="EI63" s="30"/>
      <c r="EJ63" s="30"/>
      <c r="EK63" s="30"/>
      <c r="EL63" s="30"/>
      <c r="EM63" s="30"/>
      <c r="EN63" s="30"/>
      <c r="EO63" s="30"/>
      <c r="EP63" s="30"/>
      <c r="EQ63" s="30"/>
      <c r="ER63" s="30"/>
      <c r="ES63" s="30"/>
      <c r="ET63" s="30"/>
      <c r="EU63" s="30"/>
      <c r="EV63" s="30"/>
      <c r="EW63" s="30"/>
      <c r="EX63" s="30"/>
      <c r="EY63" s="30"/>
      <c r="EZ63" s="33"/>
      <c r="FA63" s="30"/>
      <c r="FB63" s="30"/>
      <c r="FC63" s="30"/>
      <c r="FD63" s="30"/>
      <c r="FE63" s="30"/>
      <c r="FF63" s="30"/>
      <c r="FG63" s="30"/>
      <c r="FH63" s="30"/>
      <c r="FI63" s="30"/>
      <c r="FJ63" s="30"/>
      <c r="FK63" s="30"/>
      <c r="FL63" s="33"/>
      <c r="FM63" s="33"/>
      <c r="FN63" s="30"/>
      <c r="FO63" s="30"/>
      <c r="FP63" s="30"/>
      <c r="FQ63" s="30"/>
      <c r="FR63" s="30"/>
      <c r="FS63" s="30"/>
      <c r="FT63" s="30"/>
      <c r="FU63" s="30"/>
      <c r="FV63" s="30"/>
      <c r="FW63" s="30"/>
      <c r="FX63" s="33"/>
      <c r="FY63" s="30"/>
      <c r="FZ63" s="30"/>
      <c r="GA63" s="30"/>
      <c r="GB63" s="30"/>
      <c r="GC63" s="30"/>
      <c r="GD63" s="30"/>
      <c r="GE63" s="30"/>
      <c r="GF63" s="30"/>
      <c r="GG63" s="30"/>
      <c r="GH63" s="30"/>
      <c r="GI63" s="30"/>
      <c r="GJ63" s="30"/>
      <c r="GK63" s="30"/>
      <c r="GL63" s="30"/>
      <c r="GM63" s="30"/>
      <c r="GN63" s="30"/>
      <c r="GO63" s="30"/>
      <c r="GP63" s="30"/>
      <c r="GQ63" s="30"/>
      <c r="GR63" s="30"/>
      <c r="GS63" s="30"/>
      <c r="GT63" s="30"/>
      <c r="GU63" s="30"/>
      <c r="GV63" s="30"/>
      <c r="GW63" s="30"/>
      <c r="GX63" s="30"/>
      <c r="GY63" s="30"/>
      <c r="GZ63" s="30"/>
      <c r="HA63" s="30"/>
      <c r="HB63" s="30"/>
      <c r="HC63" s="30"/>
      <c r="HD63" s="30"/>
      <c r="HE63" s="30"/>
      <c r="HF63" s="30"/>
      <c r="HG63" s="30"/>
      <c r="HH63" s="30"/>
      <c r="HI63" s="30"/>
      <c r="HJ63" s="30"/>
      <c r="HK63" s="30"/>
      <c r="HL63" s="30"/>
      <c r="HM63" s="30"/>
      <c r="HN63" s="30"/>
      <c r="HO63" s="30"/>
      <c r="HP63" s="30"/>
      <c r="HQ63" s="30"/>
      <c r="HR63" s="30"/>
      <c r="HS63" s="30"/>
      <c r="HT63" s="30"/>
      <c r="HU63" s="30"/>
      <c r="HV63" s="30"/>
      <c r="HW63" s="30"/>
      <c r="HX63" s="30"/>
      <c r="HY63" s="30"/>
      <c r="HZ63" s="30"/>
      <c r="IA63" s="30"/>
      <c r="IB63" s="30"/>
      <c r="IC63" s="30"/>
      <c r="ID63" s="30"/>
      <c r="IE63" s="30"/>
      <c r="IF63" s="30"/>
    </row>
    <row r="64" spans="1:240" x14ac:dyDescent="0.25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  <c r="CO64" s="30"/>
      <c r="CP64" s="30"/>
      <c r="CQ64" s="30"/>
      <c r="CR64" s="30"/>
      <c r="CS64" s="30"/>
      <c r="CT64" s="30"/>
      <c r="CU64" s="30"/>
      <c r="CV64" s="30"/>
      <c r="CW64" s="30"/>
      <c r="CX64" s="30"/>
      <c r="CY64" s="30"/>
      <c r="CZ64" s="30"/>
      <c r="DA64" s="30"/>
      <c r="DB64" s="30"/>
      <c r="DC64" s="30"/>
      <c r="DD64" s="30"/>
      <c r="DE64" s="30"/>
      <c r="DF64" s="30"/>
      <c r="DG64" s="30"/>
      <c r="DH64" s="30"/>
      <c r="DI64" s="30"/>
      <c r="DJ64" s="30"/>
      <c r="DK64" s="30"/>
      <c r="DL64" s="30"/>
      <c r="DM64" s="30"/>
      <c r="DN64" s="30"/>
      <c r="DO64" s="30"/>
      <c r="DP64" s="30"/>
      <c r="DQ64" s="30"/>
      <c r="DR64" s="30"/>
      <c r="DS64" s="30"/>
      <c r="DT64" s="30"/>
      <c r="DU64" s="30"/>
      <c r="DV64" s="30"/>
      <c r="DW64" s="33"/>
      <c r="DX64" s="33"/>
      <c r="DY64" s="33"/>
      <c r="DZ64" s="33"/>
      <c r="EA64" s="33"/>
      <c r="EB64" s="33"/>
      <c r="EC64" s="30"/>
      <c r="ED64" s="30"/>
      <c r="EE64" s="30"/>
      <c r="EF64" s="30"/>
      <c r="EG64" s="30"/>
      <c r="EH64" s="30"/>
      <c r="EI64" s="30"/>
      <c r="EJ64" s="30"/>
      <c r="EK64" s="30"/>
      <c r="EL64" s="30"/>
      <c r="EM64" s="30"/>
      <c r="EN64" s="30"/>
      <c r="EO64" s="30"/>
      <c r="EP64" s="30"/>
      <c r="EQ64" s="30"/>
      <c r="ER64" s="30"/>
      <c r="ES64" s="30"/>
      <c r="ET64" s="30"/>
      <c r="EU64" s="30"/>
      <c r="EV64" s="30"/>
      <c r="EW64" s="30"/>
      <c r="EX64" s="30"/>
      <c r="EY64" s="30"/>
      <c r="EZ64" s="33"/>
      <c r="FA64" s="30"/>
      <c r="FB64" s="30"/>
      <c r="FC64" s="30"/>
      <c r="FD64" s="30"/>
      <c r="FE64" s="30"/>
      <c r="FF64" s="30"/>
      <c r="FG64" s="30"/>
      <c r="FH64" s="30"/>
      <c r="FI64" s="30"/>
      <c r="FJ64" s="30"/>
      <c r="FK64" s="30"/>
      <c r="FL64" s="33"/>
      <c r="FM64" s="33"/>
      <c r="FN64" s="30"/>
      <c r="FO64" s="30"/>
      <c r="FP64" s="30"/>
      <c r="FQ64" s="30"/>
      <c r="FR64" s="30"/>
      <c r="FS64" s="30"/>
      <c r="FT64" s="30"/>
      <c r="FU64" s="30"/>
      <c r="FV64" s="30"/>
      <c r="FW64" s="30"/>
      <c r="FX64" s="33"/>
      <c r="FY64" s="30"/>
      <c r="FZ64" s="30"/>
      <c r="GA64" s="30"/>
      <c r="GB64" s="30"/>
      <c r="GC64" s="30"/>
      <c r="GD64" s="30"/>
      <c r="GE64" s="30"/>
      <c r="GF64" s="30"/>
      <c r="GG64" s="30"/>
      <c r="GH64" s="30"/>
      <c r="GI64" s="30"/>
      <c r="GJ64" s="30"/>
      <c r="GK64" s="30"/>
      <c r="GL64" s="30"/>
      <c r="GM64" s="30"/>
      <c r="GN64" s="30"/>
      <c r="GO64" s="30"/>
      <c r="GP64" s="30"/>
      <c r="GQ64" s="30"/>
      <c r="GR64" s="30"/>
      <c r="GS64" s="30"/>
      <c r="GT64" s="30"/>
      <c r="GU64" s="30"/>
      <c r="GV64" s="30"/>
      <c r="GW64" s="30"/>
      <c r="GX64" s="30"/>
      <c r="GY64" s="30"/>
      <c r="GZ64" s="30"/>
      <c r="HA64" s="30"/>
      <c r="HB64" s="30"/>
      <c r="HC64" s="30"/>
      <c r="HD64" s="30"/>
      <c r="HE64" s="30"/>
      <c r="HF64" s="30"/>
      <c r="HG64" s="30"/>
      <c r="HH64" s="30"/>
      <c r="HI64" s="30"/>
      <c r="HJ64" s="30"/>
      <c r="HK64" s="30"/>
      <c r="HL64" s="30"/>
      <c r="HM64" s="30"/>
      <c r="HN64" s="30"/>
      <c r="HO64" s="30"/>
      <c r="HP64" s="30"/>
      <c r="HQ64" s="30"/>
      <c r="HR64" s="30"/>
      <c r="HS64" s="30"/>
      <c r="HT64" s="30"/>
      <c r="HU64" s="30"/>
      <c r="HV64" s="30"/>
      <c r="HW64" s="30"/>
      <c r="HX64" s="30"/>
      <c r="HY64" s="30"/>
      <c r="HZ64" s="30"/>
      <c r="IA64" s="30"/>
      <c r="IB64" s="30"/>
      <c r="IC64" s="30"/>
      <c r="ID64" s="30"/>
      <c r="IE64" s="30"/>
      <c r="IF64" s="30"/>
    </row>
    <row r="65" spans="1:240" x14ac:dyDescent="0.25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  <c r="BU65" s="30"/>
      <c r="BV65" s="30"/>
      <c r="BW65" s="30"/>
      <c r="BX65" s="30"/>
      <c r="BY65" s="30"/>
      <c r="BZ65" s="30"/>
      <c r="CA65" s="30"/>
      <c r="CB65" s="30"/>
      <c r="CC65" s="30"/>
      <c r="CD65" s="30"/>
      <c r="CE65" s="30"/>
      <c r="CF65" s="30"/>
      <c r="CG65" s="30"/>
      <c r="CH65" s="30"/>
      <c r="CI65" s="30"/>
      <c r="CJ65" s="30"/>
      <c r="CK65" s="30"/>
      <c r="CL65" s="30"/>
      <c r="CM65" s="30"/>
      <c r="CN65" s="30"/>
      <c r="CO65" s="30"/>
      <c r="CP65" s="30"/>
      <c r="CQ65" s="30"/>
      <c r="CR65" s="30"/>
      <c r="CS65" s="30"/>
      <c r="CT65" s="30"/>
      <c r="CU65" s="30"/>
      <c r="CV65" s="30"/>
      <c r="CW65" s="30"/>
      <c r="CX65" s="30"/>
      <c r="CY65" s="30"/>
      <c r="CZ65" s="30"/>
      <c r="DA65" s="30"/>
      <c r="DB65" s="30"/>
      <c r="DC65" s="30"/>
      <c r="DD65" s="30"/>
      <c r="DE65" s="30"/>
      <c r="DF65" s="30"/>
      <c r="DG65" s="30"/>
      <c r="DH65" s="30"/>
      <c r="DI65" s="30"/>
      <c r="DJ65" s="30"/>
      <c r="DK65" s="30"/>
      <c r="DL65" s="30"/>
      <c r="DM65" s="30"/>
      <c r="DN65" s="30"/>
      <c r="DO65" s="30"/>
      <c r="DP65" s="30"/>
      <c r="DQ65" s="30"/>
      <c r="DR65" s="30"/>
      <c r="DS65" s="30"/>
      <c r="DT65" s="30"/>
      <c r="DU65" s="30"/>
      <c r="DV65" s="30"/>
      <c r="DW65" s="33"/>
      <c r="DX65" s="33"/>
      <c r="DY65" s="33"/>
      <c r="DZ65" s="33"/>
      <c r="EA65" s="33"/>
      <c r="EB65" s="33"/>
      <c r="EC65" s="30"/>
      <c r="ED65" s="30"/>
      <c r="EE65" s="30"/>
      <c r="EF65" s="30"/>
      <c r="EG65" s="30"/>
      <c r="EH65" s="30"/>
      <c r="EI65" s="30"/>
      <c r="EJ65" s="30"/>
      <c r="EK65" s="30"/>
      <c r="EL65" s="30"/>
      <c r="EM65" s="30"/>
      <c r="EN65" s="30"/>
      <c r="EO65" s="30"/>
      <c r="EP65" s="30"/>
      <c r="EQ65" s="30"/>
      <c r="ER65" s="30"/>
      <c r="ES65" s="30"/>
      <c r="ET65" s="30"/>
      <c r="EU65" s="30"/>
      <c r="EV65" s="30"/>
      <c r="EW65" s="30"/>
      <c r="EX65" s="30"/>
      <c r="EY65" s="30"/>
      <c r="EZ65" s="33"/>
      <c r="FA65" s="30"/>
      <c r="FB65" s="30"/>
      <c r="FC65" s="30"/>
      <c r="FD65" s="30"/>
      <c r="FE65" s="30"/>
      <c r="FF65" s="30"/>
      <c r="FG65" s="30"/>
      <c r="FH65" s="30"/>
      <c r="FI65" s="30"/>
      <c r="FJ65" s="30"/>
      <c r="FK65" s="30"/>
      <c r="FL65" s="33"/>
      <c r="FM65" s="33"/>
      <c r="FN65" s="30"/>
      <c r="FO65" s="30"/>
      <c r="FP65" s="30"/>
      <c r="FQ65" s="30"/>
      <c r="FR65" s="30"/>
      <c r="FS65" s="30"/>
      <c r="FT65" s="30"/>
      <c r="FU65" s="30"/>
      <c r="FV65" s="30"/>
      <c r="FW65" s="30"/>
      <c r="FX65" s="33"/>
      <c r="FY65" s="30"/>
      <c r="FZ65" s="30"/>
      <c r="GA65" s="30"/>
      <c r="GB65" s="30"/>
      <c r="GC65" s="30"/>
      <c r="GD65" s="30"/>
      <c r="GE65" s="30"/>
      <c r="GF65" s="30"/>
      <c r="GG65" s="30"/>
      <c r="GH65" s="30"/>
      <c r="GI65" s="30"/>
      <c r="GJ65" s="30"/>
      <c r="GK65" s="30"/>
      <c r="GL65" s="30"/>
      <c r="GM65" s="30"/>
      <c r="GN65" s="30"/>
      <c r="GO65" s="30"/>
      <c r="GP65" s="30"/>
      <c r="GQ65" s="30"/>
      <c r="GR65" s="30"/>
      <c r="GS65" s="30"/>
      <c r="GT65" s="30"/>
      <c r="GU65" s="30"/>
      <c r="GV65" s="30"/>
      <c r="GW65" s="30"/>
      <c r="GX65" s="30"/>
      <c r="GY65" s="30"/>
      <c r="GZ65" s="30"/>
      <c r="HA65" s="30"/>
      <c r="HB65" s="30"/>
      <c r="HC65" s="30"/>
      <c r="HD65" s="30"/>
      <c r="HE65" s="30"/>
      <c r="HF65" s="30"/>
      <c r="HG65" s="30"/>
      <c r="HH65" s="30"/>
      <c r="HI65" s="30"/>
      <c r="HJ65" s="30"/>
      <c r="HK65" s="30"/>
      <c r="HL65" s="30"/>
      <c r="HM65" s="30"/>
      <c r="HN65" s="30"/>
      <c r="HO65" s="30"/>
      <c r="HP65" s="30"/>
      <c r="HQ65" s="30"/>
      <c r="HR65" s="30"/>
      <c r="HS65" s="30"/>
      <c r="HT65" s="30"/>
      <c r="HU65" s="30"/>
      <c r="HV65" s="30"/>
      <c r="HW65" s="30"/>
      <c r="HX65" s="30"/>
      <c r="HY65" s="30"/>
      <c r="HZ65" s="30"/>
      <c r="IA65" s="30"/>
      <c r="IB65" s="30"/>
      <c r="IC65" s="30"/>
      <c r="ID65" s="30"/>
      <c r="IE65" s="30"/>
      <c r="IF65" s="30"/>
    </row>
    <row r="66" spans="1:240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30"/>
      <c r="BJ66" s="30"/>
      <c r="BK66" s="30"/>
      <c r="BL66" s="30"/>
      <c r="BM66" s="30"/>
      <c r="BN66" s="30"/>
      <c r="BO66" s="30"/>
      <c r="BP66" s="30"/>
      <c r="BQ66" s="30"/>
      <c r="BR66" s="30"/>
      <c r="BS66" s="30"/>
      <c r="BT66" s="30"/>
      <c r="BU66" s="30"/>
      <c r="BV66" s="30"/>
      <c r="BW66" s="30"/>
      <c r="BX66" s="30"/>
      <c r="BY66" s="30"/>
      <c r="BZ66" s="30"/>
      <c r="CA66" s="30"/>
      <c r="CB66" s="30"/>
      <c r="CC66" s="30"/>
      <c r="CD66" s="30"/>
      <c r="CE66" s="30"/>
      <c r="CF66" s="30"/>
      <c r="CG66" s="30"/>
      <c r="CH66" s="30"/>
      <c r="CI66" s="30"/>
      <c r="CJ66" s="30"/>
      <c r="CK66" s="30"/>
      <c r="CL66" s="30"/>
      <c r="CM66" s="30"/>
      <c r="CN66" s="30"/>
      <c r="CO66" s="30"/>
      <c r="CP66" s="30"/>
      <c r="CQ66" s="30"/>
      <c r="CR66" s="30"/>
      <c r="CS66" s="30"/>
      <c r="CT66" s="30"/>
      <c r="CU66" s="30"/>
      <c r="CV66" s="30"/>
      <c r="CW66" s="30"/>
      <c r="CX66" s="30"/>
      <c r="CY66" s="30"/>
      <c r="CZ66" s="30"/>
      <c r="DA66" s="30"/>
      <c r="DB66" s="30"/>
      <c r="DC66" s="30"/>
      <c r="DD66" s="30"/>
      <c r="DE66" s="30"/>
      <c r="DF66" s="30"/>
      <c r="DG66" s="30"/>
      <c r="DH66" s="30"/>
      <c r="DI66" s="30"/>
      <c r="DJ66" s="30"/>
      <c r="DK66" s="30"/>
      <c r="DL66" s="30"/>
      <c r="DM66" s="30"/>
      <c r="DN66" s="30"/>
      <c r="DO66" s="30"/>
      <c r="DP66" s="30"/>
      <c r="DQ66" s="30"/>
      <c r="DR66" s="30"/>
      <c r="DS66" s="30"/>
      <c r="DT66" s="30"/>
      <c r="DU66" s="30"/>
      <c r="DV66" s="30"/>
      <c r="DW66" s="33"/>
      <c r="DX66" s="33"/>
      <c r="DY66" s="33"/>
      <c r="DZ66" s="33"/>
      <c r="EA66" s="33"/>
      <c r="EB66" s="33"/>
      <c r="EC66" s="30"/>
      <c r="ED66" s="30"/>
      <c r="EE66" s="30"/>
      <c r="EF66" s="30"/>
      <c r="EG66" s="30"/>
      <c r="EH66" s="30"/>
      <c r="EI66" s="30"/>
      <c r="EJ66" s="30"/>
      <c r="EK66" s="30"/>
      <c r="EL66" s="30"/>
      <c r="EM66" s="30"/>
      <c r="EN66" s="30"/>
      <c r="EO66" s="30"/>
      <c r="EP66" s="30"/>
      <c r="EQ66" s="30"/>
      <c r="ER66" s="30"/>
      <c r="ES66" s="30"/>
      <c r="ET66" s="30"/>
      <c r="EU66" s="30"/>
      <c r="EV66" s="30"/>
      <c r="EW66" s="30"/>
      <c r="EX66" s="30"/>
      <c r="EY66" s="30"/>
      <c r="EZ66" s="33"/>
      <c r="FA66" s="30"/>
      <c r="FB66" s="30"/>
      <c r="FC66" s="30"/>
      <c r="FD66" s="30"/>
      <c r="FE66" s="30"/>
      <c r="FF66" s="30"/>
      <c r="FG66" s="30"/>
      <c r="FH66" s="30"/>
      <c r="FI66" s="30"/>
      <c r="FJ66" s="30"/>
      <c r="FK66" s="30"/>
      <c r="FL66" s="33"/>
      <c r="FM66" s="33"/>
      <c r="FN66" s="30"/>
      <c r="FO66" s="30"/>
      <c r="FP66" s="30"/>
      <c r="FQ66" s="30"/>
      <c r="FR66" s="30"/>
      <c r="FS66" s="30"/>
      <c r="FT66" s="30"/>
      <c r="FU66" s="30"/>
      <c r="FV66" s="30"/>
      <c r="FW66" s="30"/>
      <c r="FX66" s="33"/>
      <c r="FY66" s="30"/>
      <c r="FZ66" s="30"/>
      <c r="GA66" s="30"/>
      <c r="GB66" s="30"/>
      <c r="GC66" s="30"/>
      <c r="GD66" s="30"/>
      <c r="GE66" s="30"/>
      <c r="GF66" s="30"/>
      <c r="GG66" s="30"/>
      <c r="GH66" s="30"/>
      <c r="GI66" s="30"/>
      <c r="GJ66" s="30"/>
      <c r="GK66" s="30"/>
      <c r="GL66" s="30"/>
      <c r="GM66" s="30"/>
      <c r="GN66" s="30"/>
      <c r="GO66" s="30"/>
      <c r="GP66" s="30"/>
      <c r="GQ66" s="30"/>
      <c r="GR66" s="30"/>
      <c r="GS66" s="30"/>
      <c r="GT66" s="30"/>
      <c r="GU66" s="30"/>
      <c r="GV66" s="30"/>
      <c r="GW66" s="30"/>
      <c r="GX66" s="30"/>
      <c r="GY66" s="30"/>
      <c r="GZ66" s="30"/>
      <c r="HA66" s="30"/>
      <c r="HB66" s="30"/>
      <c r="HC66" s="30"/>
      <c r="HD66" s="30"/>
      <c r="HE66" s="30"/>
      <c r="HF66" s="30"/>
      <c r="HG66" s="30"/>
      <c r="HH66" s="30"/>
      <c r="HI66" s="30"/>
      <c r="HJ66" s="30"/>
      <c r="HK66" s="30"/>
      <c r="HL66" s="30"/>
      <c r="HM66" s="30"/>
      <c r="HN66" s="30"/>
      <c r="HO66" s="30"/>
      <c r="HP66" s="30"/>
      <c r="HQ66" s="30"/>
      <c r="HR66" s="30"/>
      <c r="HS66" s="30"/>
      <c r="HT66" s="30"/>
      <c r="HU66" s="30"/>
      <c r="HV66" s="30"/>
      <c r="HW66" s="30"/>
      <c r="HX66" s="30"/>
      <c r="HY66" s="30"/>
      <c r="HZ66" s="30"/>
      <c r="IA66" s="30"/>
      <c r="IB66" s="30"/>
      <c r="IC66" s="30"/>
      <c r="ID66" s="30"/>
      <c r="IE66" s="30"/>
      <c r="IF66" s="30"/>
    </row>
    <row r="67" spans="1:240" x14ac:dyDescent="0.25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  <c r="CN67" s="30"/>
      <c r="CO67" s="30"/>
      <c r="CP67" s="30"/>
      <c r="CQ67" s="30"/>
      <c r="CR67" s="30"/>
      <c r="CS67" s="30"/>
      <c r="CT67" s="30"/>
      <c r="CU67" s="30"/>
      <c r="CV67" s="30"/>
      <c r="CW67" s="30"/>
      <c r="CX67" s="30"/>
      <c r="CY67" s="30"/>
      <c r="CZ67" s="30"/>
      <c r="DA67" s="30"/>
      <c r="DB67" s="30"/>
      <c r="DC67" s="30"/>
      <c r="DD67" s="30"/>
      <c r="DE67" s="30"/>
      <c r="DF67" s="30"/>
      <c r="DG67" s="30"/>
      <c r="DH67" s="30"/>
      <c r="DI67" s="30"/>
      <c r="DJ67" s="30"/>
      <c r="DK67" s="30"/>
      <c r="DL67" s="30"/>
      <c r="DM67" s="30"/>
      <c r="DN67" s="30"/>
      <c r="DO67" s="30"/>
      <c r="DP67" s="30"/>
      <c r="DQ67" s="30"/>
      <c r="DR67" s="30"/>
      <c r="DS67" s="30"/>
      <c r="DT67" s="30"/>
      <c r="DU67" s="30"/>
      <c r="DV67" s="30"/>
      <c r="DW67" s="33"/>
      <c r="DX67" s="33"/>
      <c r="DY67" s="33"/>
      <c r="DZ67" s="33"/>
      <c r="EA67" s="33"/>
      <c r="EB67" s="33"/>
      <c r="EC67" s="30"/>
      <c r="ED67" s="30"/>
      <c r="EE67" s="30"/>
      <c r="EF67" s="30"/>
      <c r="EG67" s="30"/>
      <c r="EH67" s="30"/>
      <c r="EI67" s="30"/>
      <c r="EJ67" s="30"/>
      <c r="EK67" s="30"/>
      <c r="EL67" s="30"/>
      <c r="EM67" s="30"/>
      <c r="EN67" s="30"/>
      <c r="EO67" s="30"/>
      <c r="EP67" s="30"/>
      <c r="EQ67" s="30"/>
      <c r="ER67" s="30"/>
      <c r="ES67" s="30"/>
      <c r="ET67" s="30"/>
      <c r="EU67" s="30"/>
      <c r="EV67" s="30"/>
      <c r="EW67" s="30"/>
      <c r="EX67" s="30"/>
      <c r="EY67" s="30"/>
      <c r="EZ67" s="33"/>
      <c r="FA67" s="30"/>
      <c r="FB67" s="30"/>
      <c r="FC67" s="30"/>
      <c r="FD67" s="30"/>
      <c r="FE67" s="30"/>
      <c r="FF67" s="30"/>
      <c r="FG67" s="30"/>
      <c r="FH67" s="30"/>
      <c r="FI67" s="30"/>
      <c r="FJ67" s="30"/>
      <c r="FK67" s="30"/>
      <c r="FL67" s="33"/>
      <c r="FM67" s="33"/>
      <c r="FN67" s="30"/>
      <c r="FO67" s="30"/>
      <c r="FP67" s="30"/>
      <c r="FQ67" s="30"/>
      <c r="FR67" s="30"/>
      <c r="FS67" s="30"/>
      <c r="FT67" s="30"/>
      <c r="FU67" s="30"/>
      <c r="FV67" s="30"/>
      <c r="FW67" s="30"/>
      <c r="FX67" s="33"/>
      <c r="FY67" s="30"/>
      <c r="FZ67" s="30"/>
      <c r="GA67" s="30"/>
      <c r="GB67" s="30"/>
      <c r="GC67" s="30"/>
      <c r="GD67" s="30"/>
      <c r="GE67" s="30"/>
      <c r="GF67" s="30"/>
      <c r="GG67" s="30"/>
      <c r="GH67" s="30"/>
      <c r="GI67" s="30"/>
      <c r="GJ67" s="30"/>
      <c r="GK67" s="30"/>
      <c r="GL67" s="30"/>
      <c r="GM67" s="30"/>
      <c r="GN67" s="30"/>
      <c r="GO67" s="30"/>
      <c r="GP67" s="30"/>
      <c r="GQ67" s="30"/>
      <c r="GR67" s="30"/>
      <c r="GS67" s="30"/>
      <c r="GT67" s="30"/>
      <c r="GU67" s="30"/>
      <c r="GV67" s="30"/>
      <c r="GW67" s="30"/>
      <c r="GX67" s="30"/>
      <c r="GY67" s="30"/>
      <c r="GZ67" s="30"/>
      <c r="HA67" s="30"/>
      <c r="HB67" s="30"/>
      <c r="HC67" s="30"/>
      <c r="HD67" s="30"/>
      <c r="HE67" s="30"/>
      <c r="HF67" s="30"/>
      <c r="HG67" s="30"/>
      <c r="HH67" s="30"/>
      <c r="HI67" s="30"/>
      <c r="HJ67" s="30"/>
      <c r="HK67" s="30"/>
      <c r="HL67" s="30"/>
      <c r="HM67" s="30"/>
      <c r="HN67" s="30"/>
      <c r="HO67" s="30"/>
      <c r="HP67" s="30"/>
      <c r="HQ67" s="30"/>
      <c r="HR67" s="30"/>
      <c r="HS67" s="30"/>
      <c r="HT67" s="30"/>
      <c r="HU67" s="30"/>
      <c r="HV67" s="30"/>
      <c r="HW67" s="30"/>
      <c r="HX67" s="30"/>
      <c r="HY67" s="30"/>
      <c r="HZ67" s="30"/>
      <c r="IA67" s="30"/>
      <c r="IB67" s="30"/>
      <c r="IC67" s="30"/>
      <c r="ID67" s="30"/>
      <c r="IE67" s="30"/>
      <c r="IF67" s="30"/>
    </row>
    <row r="68" spans="1:240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3"/>
      <c r="DX68" s="33"/>
      <c r="DY68" s="33"/>
      <c r="DZ68" s="33"/>
      <c r="EA68" s="33"/>
      <c r="EB68" s="33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3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3"/>
      <c r="FM68" s="33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3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  <c r="IB68" s="30"/>
      <c r="IC68" s="30"/>
      <c r="ID68" s="30"/>
      <c r="IE68" s="30"/>
      <c r="IF68" s="30"/>
    </row>
    <row r="69" spans="1:240" x14ac:dyDescent="0.25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  <c r="CN69" s="30"/>
      <c r="CO69" s="30"/>
      <c r="CP69" s="30"/>
      <c r="CQ69" s="30"/>
      <c r="CR69" s="30"/>
      <c r="CS69" s="30"/>
      <c r="CT69" s="30"/>
      <c r="CU69" s="30"/>
      <c r="CV69" s="30"/>
      <c r="CW69" s="30"/>
      <c r="CX69" s="30"/>
      <c r="CY69" s="30"/>
      <c r="CZ69" s="30"/>
      <c r="DA69" s="30"/>
      <c r="DB69" s="30"/>
      <c r="DC69" s="30"/>
      <c r="DD69" s="30"/>
      <c r="DE69" s="30"/>
      <c r="DF69" s="30"/>
      <c r="DG69" s="30"/>
      <c r="DH69" s="30"/>
      <c r="DI69" s="30"/>
      <c r="DJ69" s="30"/>
      <c r="DK69" s="30"/>
      <c r="DL69" s="30"/>
      <c r="DM69" s="30"/>
      <c r="DN69" s="30"/>
      <c r="DO69" s="30"/>
      <c r="DP69" s="30"/>
      <c r="DQ69" s="30"/>
      <c r="DR69" s="30"/>
      <c r="DS69" s="30"/>
      <c r="DT69" s="30"/>
      <c r="DU69" s="30"/>
      <c r="DV69" s="30"/>
      <c r="DW69" s="33"/>
      <c r="DX69" s="33"/>
      <c r="DY69" s="33"/>
      <c r="DZ69" s="33"/>
      <c r="EA69" s="33"/>
      <c r="EB69" s="33"/>
      <c r="EC69" s="30"/>
      <c r="ED69" s="30"/>
      <c r="EE69" s="30"/>
      <c r="EF69" s="30"/>
      <c r="EG69" s="30"/>
      <c r="EH69" s="30"/>
      <c r="EI69" s="30"/>
      <c r="EJ69" s="30"/>
      <c r="EK69" s="30"/>
      <c r="EL69" s="30"/>
      <c r="EM69" s="30"/>
      <c r="EN69" s="30"/>
      <c r="EO69" s="30"/>
      <c r="EP69" s="30"/>
      <c r="EQ69" s="30"/>
      <c r="ER69" s="30"/>
      <c r="ES69" s="30"/>
      <c r="ET69" s="30"/>
      <c r="EU69" s="30"/>
      <c r="EV69" s="30"/>
      <c r="EW69" s="30"/>
      <c r="EX69" s="30"/>
      <c r="EY69" s="30"/>
      <c r="EZ69" s="33"/>
      <c r="FA69" s="30"/>
      <c r="FB69" s="30"/>
      <c r="FC69" s="30"/>
      <c r="FD69" s="30"/>
      <c r="FE69" s="30"/>
      <c r="FF69" s="30"/>
      <c r="FG69" s="30"/>
      <c r="FH69" s="30"/>
      <c r="FI69" s="30"/>
      <c r="FJ69" s="30"/>
      <c r="FK69" s="30"/>
      <c r="FL69" s="33"/>
      <c r="FM69" s="33"/>
      <c r="FN69" s="30"/>
      <c r="FO69" s="30"/>
      <c r="FP69" s="30"/>
      <c r="FQ69" s="30"/>
      <c r="FR69" s="30"/>
      <c r="FS69" s="30"/>
      <c r="FT69" s="30"/>
      <c r="FU69" s="30"/>
      <c r="FV69" s="30"/>
      <c r="FW69" s="30"/>
      <c r="FX69" s="33"/>
      <c r="FY69" s="30"/>
      <c r="FZ69" s="30"/>
      <c r="GA69" s="30"/>
      <c r="GB69" s="30"/>
      <c r="GC69" s="30"/>
      <c r="GD69" s="30"/>
      <c r="GE69" s="30"/>
      <c r="GF69" s="30"/>
      <c r="GG69" s="30"/>
      <c r="GH69" s="30"/>
      <c r="GI69" s="30"/>
      <c r="GJ69" s="30"/>
      <c r="GK69" s="30"/>
      <c r="GL69" s="30"/>
      <c r="GM69" s="30"/>
      <c r="GN69" s="30"/>
      <c r="GO69" s="30"/>
      <c r="GP69" s="30"/>
      <c r="GQ69" s="30"/>
      <c r="GR69" s="30"/>
      <c r="GS69" s="30"/>
      <c r="GT69" s="30"/>
      <c r="GU69" s="30"/>
      <c r="GV69" s="30"/>
      <c r="GW69" s="30"/>
      <c r="GX69" s="30"/>
      <c r="GY69" s="30"/>
      <c r="GZ69" s="30"/>
      <c r="HA69" s="30"/>
      <c r="HB69" s="30"/>
      <c r="HC69" s="30"/>
      <c r="HD69" s="30"/>
      <c r="HE69" s="30"/>
      <c r="HF69" s="30"/>
      <c r="HG69" s="30"/>
      <c r="HH69" s="30"/>
      <c r="HI69" s="30"/>
      <c r="HJ69" s="30"/>
      <c r="HK69" s="30"/>
      <c r="HL69" s="30"/>
      <c r="HM69" s="30"/>
      <c r="HN69" s="30"/>
      <c r="HO69" s="30"/>
      <c r="HP69" s="30"/>
      <c r="HQ69" s="30"/>
      <c r="HR69" s="30"/>
      <c r="HS69" s="30"/>
      <c r="HT69" s="30"/>
      <c r="HU69" s="30"/>
      <c r="HV69" s="30"/>
      <c r="HW69" s="30"/>
      <c r="HX69" s="30"/>
      <c r="HY69" s="30"/>
      <c r="HZ69" s="30"/>
      <c r="IA69" s="30"/>
      <c r="IB69" s="30"/>
      <c r="IC69" s="30"/>
      <c r="ID69" s="30"/>
      <c r="IE69" s="30"/>
      <c r="IF69" s="30"/>
    </row>
    <row r="70" spans="1:240" x14ac:dyDescent="0.25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  <c r="DC70" s="30"/>
      <c r="DD70" s="30"/>
      <c r="DE70" s="30"/>
      <c r="DF70" s="30"/>
      <c r="DG70" s="30"/>
      <c r="DH70" s="30"/>
      <c r="DI70" s="30"/>
      <c r="DJ70" s="30"/>
      <c r="DK70" s="30"/>
      <c r="DL70" s="30"/>
      <c r="DM70" s="30"/>
      <c r="DN70" s="30"/>
      <c r="DO70" s="30"/>
      <c r="DP70" s="30"/>
      <c r="DQ70" s="30"/>
      <c r="DR70" s="30"/>
      <c r="DS70" s="30"/>
      <c r="DT70" s="30"/>
      <c r="DU70" s="30"/>
      <c r="DV70" s="30"/>
      <c r="DW70" s="33"/>
      <c r="DX70" s="33"/>
      <c r="DY70" s="33"/>
      <c r="DZ70" s="33"/>
      <c r="EA70" s="33"/>
      <c r="EB70" s="33"/>
      <c r="EC70" s="30"/>
      <c r="ED70" s="30"/>
      <c r="EE70" s="30"/>
      <c r="EF70" s="30"/>
      <c r="EG70" s="30"/>
      <c r="EH70" s="30"/>
      <c r="EI70" s="30"/>
      <c r="EJ70" s="30"/>
      <c r="EK70" s="30"/>
      <c r="EL70" s="30"/>
      <c r="EM70" s="30"/>
      <c r="EN70" s="30"/>
      <c r="EO70" s="30"/>
      <c r="EP70" s="30"/>
      <c r="EQ70" s="30"/>
      <c r="ER70" s="30"/>
      <c r="ES70" s="30"/>
      <c r="ET70" s="30"/>
      <c r="EU70" s="30"/>
      <c r="EV70" s="30"/>
      <c r="EW70" s="30"/>
      <c r="EX70" s="30"/>
      <c r="EY70" s="30"/>
      <c r="EZ70" s="33"/>
      <c r="FA70" s="30"/>
      <c r="FB70" s="30"/>
      <c r="FC70" s="30"/>
      <c r="FD70" s="30"/>
      <c r="FE70" s="30"/>
      <c r="FF70" s="30"/>
      <c r="FG70" s="30"/>
      <c r="FH70" s="30"/>
      <c r="FI70" s="30"/>
      <c r="FJ70" s="30"/>
      <c r="FK70" s="30"/>
      <c r="FL70" s="33"/>
      <c r="FM70" s="33"/>
      <c r="FN70" s="30"/>
      <c r="FO70" s="30"/>
      <c r="FP70" s="30"/>
      <c r="FQ70" s="30"/>
      <c r="FR70" s="30"/>
      <c r="FS70" s="30"/>
      <c r="FT70" s="30"/>
      <c r="FU70" s="30"/>
      <c r="FV70" s="30"/>
      <c r="FW70" s="30"/>
      <c r="FX70" s="33"/>
      <c r="FY70" s="30"/>
      <c r="FZ70" s="30"/>
      <c r="GA70" s="30"/>
      <c r="GB70" s="30"/>
      <c r="GC70" s="30"/>
      <c r="GD70" s="30"/>
      <c r="GE70" s="30"/>
      <c r="GF70" s="30"/>
      <c r="GG70" s="30"/>
      <c r="GH70" s="30"/>
      <c r="GI70" s="30"/>
      <c r="GJ70" s="30"/>
      <c r="GK70" s="30"/>
      <c r="GL70" s="30"/>
      <c r="GM70" s="30"/>
      <c r="GN70" s="30"/>
      <c r="GO70" s="30"/>
      <c r="GP70" s="30"/>
      <c r="GQ70" s="30"/>
      <c r="GR70" s="30"/>
      <c r="GS70" s="30"/>
      <c r="GT70" s="30"/>
      <c r="GU70" s="30"/>
      <c r="GV70" s="30"/>
      <c r="GW70" s="30"/>
      <c r="GX70" s="30"/>
      <c r="GY70" s="30"/>
      <c r="GZ70" s="30"/>
      <c r="HA70" s="30"/>
      <c r="HB70" s="30"/>
      <c r="HC70" s="30"/>
      <c r="HD70" s="30"/>
      <c r="HE70" s="30"/>
      <c r="HF70" s="30"/>
      <c r="HG70" s="30"/>
      <c r="HH70" s="30"/>
      <c r="HI70" s="30"/>
      <c r="HJ70" s="30"/>
      <c r="HK70" s="30"/>
      <c r="HL70" s="30"/>
      <c r="HM70" s="30"/>
      <c r="HN70" s="30"/>
      <c r="HO70" s="30"/>
      <c r="HP70" s="30"/>
      <c r="HQ70" s="30"/>
      <c r="HR70" s="30"/>
      <c r="HS70" s="30"/>
      <c r="HT70" s="30"/>
      <c r="HU70" s="30"/>
      <c r="HV70" s="30"/>
      <c r="HW70" s="30"/>
      <c r="HX70" s="30"/>
      <c r="HY70" s="30"/>
      <c r="HZ70" s="30"/>
      <c r="IA70" s="30"/>
      <c r="IB70" s="30"/>
      <c r="IC70" s="30"/>
      <c r="ID70" s="30"/>
      <c r="IE70" s="30"/>
      <c r="IF70" s="30"/>
    </row>
    <row r="71" spans="1:240" x14ac:dyDescent="0.25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  <c r="CN71" s="30"/>
      <c r="CO71" s="30"/>
      <c r="CP71" s="30"/>
      <c r="CQ71" s="30"/>
      <c r="CR71" s="30"/>
      <c r="CS71" s="30"/>
      <c r="CT71" s="30"/>
      <c r="CU71" s="30"/>
      <c r="CV71" s="30"/>
      <c r="CW71" s="30"/>
      <c r="CX71" s="30"/>
      <c r="CY71" s="30"/>
      <c r="CZ71" s="30"/>
      <c r="DA71" s="30"/>
      <c r="DB71" s="30"/>
      <c r="DC71" s="30"/>
      <c r="DD71" s="30"/>
      <c r="DE71" s="30"/>
      <c r="DF71" s="30"/>
      <c r="DG71" s="30"/>
      <c r="DH71" s="30"/>
      <c r="DI71" s="30"/>
      <c r="DJ71" s="30"/>
      <c r="DK71" s="30"/>
      <c r="DL71" s="30"/>
      <c r="DM71" s="30"/>
      <c r="DN71" s="30"/>
      <c r="DO71" s="30"/>
      <c r="DP71" s="30"/>
      <c r="DQ71" s="30"/>
      <c r="DR71" s="30"/>
      <c r="DS71" s="30"/>
      <c r="DT71" s="30"/>
      <c r="DU71" s="30"/>
      <c r="DV71" s="30"/>
      <c r="DW71" s="33"/>
      <c r="DX71" s="33"/>
      <c r="DY71" s="33"/>
      <c r="DZ71" s="33"/>
      <c r="EA71" s="33"/>
      <c r="EB71" s="33"/>
      <c r="EC71" s="30"/>
      <c r="ED71" s="30"/>
      <c r="EE71" s="30"/>
      <c r="EF71" s="30"/>
      <c r="EG71" s="30"/>
      <c r="EH71" s="30"/>
      <c r="EI71" s="30"/>
      <c r="EJ71" s="30"/>
      <c r="EK71" s="30"/>
      <c r="EL71" s="30"/>
      <c r="EM71" s="30"/>
      <c r="EN71" s="30"/>
      <c r="EO71" s="30"/>
      <c r="EP71" s="30"/>
      <c r="EQ71" s="30"/>
      <c r="ER71" s="30"/>
      <c r="ES71" s="30"/>
      <c r="ET71" s="30"/>
      <c r="EU71" s="30"/>
      <c r="EV71" s="30"/>
      <c r="EW71" s="30"/>
      <c r="EX71" s="30"/>
      <c r="EY71" s="30"/>
      <c r="EZ71" s="33"/>
      <c r="FA71" s="30"/>
      <c r="FB71" s="30"/>
      <c r="FC71" s="30"/>
      <c r="FD71" s="30"/>
      <c r="FE71" s="30"/>
      <c r="FF71" s="30"/>
      <c r="FG71" s="30"/>
      <c r="FH71" s="30"/>
      <c r="FI71" s="30"/>
      <c r="FJ71" s="30"/>
      <c r="FK71" s="30"/>
      <c r="FL71" s="33"/>
      <c r="FM71" s="33"/>
      <c r="FN71" s="30"/>
      <c r="FO71" s="30"/>
      <c r="FP71" s="30"/>
      <c r="FQ71" s="30"/>
      <c r="FR71" s="30"/>
      <c r="FS71" s="30"/>
      <c r="FT71" s="30"/>
      <c r="FU71" s="30"/>
      <c r="FV71" s="30"/>
      <c r="FW71" s="30"/>
      <c r="FX71" s="33"/>
      <c r="FY71" s="30"/>
      <c r="FZ71" s="30"/>
      <c r="GA71" s="30"/>
      <c r="GB71" s="30"/>
      <c r="GC71" s="30"/>
      <c r="GD71" s="30"/>
      <c r="GE71" s="30"/>
      <c r="GF71" s="30"/>
      <c r="GG71" s="30"/>
      <c r="GH71" s="30"/>
      <c r="GI71" s="30"/>
      <c r="GJ71" s="30"/>
      <c r="GK71" s="30"/>
      <c r="GL71" s="30"/>
      <c r="GM71" s="30"/>
      <c r="GN71" s="30"/>
      <c r="GO71" s="30"/>
      <c r="GP71" s="30"/>
      <c r="GQ71" s="30"/>
      <c r="GR71" s="30"/>
      <c r="GS71" s="30"/>
      <c r="GT71" s="30"/>
      <c r="GU71" s="30"/>
      <c r="GV71" s="30"/>
      <c r="GW71" s="30"/>
      <c r="GX71" s="30"/>
      <c r="GY71" s="30"/>
      <c r="GZ71" s="30"/>
      <c r="HA71" s="30"/>
      <c r="HB71" s="30"/>
      <c r="HC71" s="30"/>
      <c r="HD71" s="30"/>
      <c r="HE71" s="30"/>
      <c r="HF71" s="30"/>
      <c r="HG71" s="30"/>
      <c r="HH71" s="30"/>
      <c r="HI71" s="30"/>
      <c r="HJ71" s="30"/>
      <c r="HK71" s="30"/>
      <c r="HL71" s="30"/>
      <c r="HM71" s="30"/>
      <c r="HN71" s="30"/>
      <c r="HO71" s="30"/>
      <c r="HP71" s="30"/>
      <c r="HQ71" s="30"/>
      <c r="HR71" s="30"/>
      <c r="HS71" s="30"/>
      <c r="HT71" s="30"/>
      <c r="HU71" s="30"/>
      <c r="HV71" s="30"/>
      <c r="HW71" s="30"/>
      <c r="HX71" s="30"/>
      <c r="HY71" s="30"/>
      <c r="HZ71" s="30"/>
      <c r="IA71" s="30"/>
      <c r="IB71" s="30"/>
      <c r="IC71" s="30"/>
      <c r="ID71" s="30"/>
      <c r="IE71" s="30"/>
      <c r="IF71" s="30"/>
    </row>
    <row r="72" spans="1:240" x14ac:dyDescent="0.25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  <c r="CN72" s="30"/>
      <c r="CO72" s="30"/>
      <c r="CP72" s="30"/>
      <c r="CQ72" s="30"/>
      <c r="CR72" s="30"/>
      <c r="CS72" s="30"/>
      <c r="CT72" s="30"/>
      <c r="CU72" s="30"/>
      <c r="CV72" s="30"/>
      <c r="CW72" s="30"/>
      <c r="CX72" s="30"/>
      <c r="CY72" s="30"/>
      <c r="CZ72" s="30"/>
      <c r="DA72" s="30"/>
      <c r="DB72" s="30"/>
      <c r="DC72" s="30"/>
      <c r="DD72" s="30"/>
      <c r="DE72" s="30"/>
      <c r="DF72" s="30"/>
      <c r="DG72" s="30"/>
      <c r="DH72" s="30"/>
      <c r="DI72" s="30"/>
      <c r="DJ72" s="30"/>
      <c r="DK72" s="30"/>
      <c r="DL72" s="30"/>
      <c r="DM72" s="30"/>
      <c r="DN72" s="30"/>
      <c r="DO72" s="30"/>
      <c r="DP72" s="30"/>
      <c r="DQ72" s="30"/>
      <c r="DR72" s="30"/>
      <c r="DS72" s="30"/>
      <c r="DT72" s="30"/>
      <c r="DU72" s="30"/>
      <c r="DV72" s="30"/>
      <c r="DW72" s="33"/>
      <c r="DX72" s="33"/>
      <c r="DY72" s="33"/>
      <c r="DZ72" s="33"/>
      <c r="EA72" s="33"/>
      <c r="EB72" s="33"/>
      <c r="EC72" s="30"/>
      <c r="ED72" s="30"/>
      <c r="EE72" s="30"/>
      <c r="EF72" s="30"/>
      <c r="EG72" s="30"/>
      <c r="EH72" s="30"/>
      <c r="EI72" s="30"/>
      <c r="EJ72" s="30"/>
      <c r="EK72" s="30"/>
      <c r="EL72" s="30"/>
      <c r="EM72" s="30"/>
      <c r="EN72" s="30"/>
      <c r="EO72" s="30"/>
      <c r="EP72" s="30"/>
      <c r="EQ72" s="30"/>
      <c r="ER72" s="30"/>
      <c r="ES72" s="30"/>
      <c r="ET72" s="30"/>
      <c r="EU72" s="30"/>
      <c r="EV72" s="30"/>
      <c r="EW72" s="30"/>
      <c r="EX72" s="30"/>
      <c r="EY72" s="30"/>
      <c r="EZ72" s="33"/>
      <c r="FA72" s="30"/>
      <c r="FB72" s="30"/>
      <c r="FC72" s="30"/>
      <c r="FD72" s="30"/>
      <c r="FE72" s="30"/>
      <c r="FF72" s="30"/>
      <c r="FG72" s="30"/>
      <c r="FH72" s="30"/>
      <c r="FI72" s="30"/>
      <c r="FJ72" s="30"/>
      <c r="FK72" s="30"/>
      <c r="FL72" s="33"/>
      <c r="FM72" s="33"/>
      <c r="FN72" s="30"/>
      <c r="FO72" s="30"/>
      <c r="FP72" s="30"/>
      <c r="FQ72" s="30"/>
      <c r="FR72" s="30"/>
      <c r="FS72" s="30"/>
      <c r="FT72" s="30"/>
      <c r="FU72" s="30"/>
      <c r="FV72" s="30"/>
      <c r="FW72" s="30"/>
      <c r="FX72" s="33"/>
      <c r="FY72" s="30"/>
      <c r="FZ72" s="30"/>
      <c r="GA72" s="30"/>
      <c r="GB72" s="30"/>
      <c r="GC72" s="30"/>
      <c r="GD72" s="30"/>
      <c r="GE72" s="30"/>
      <c r="GF72" s="30"/>
      <c r="GG72" s="30"/>
      <c r="GH72" s="30"/>
      <c r="GI72" s="30"/>
      <c r="GJ72" s="30"/>
      <c r="GK72" s="30"/>
      <c r="GL72" s="30"/>
      <c r="GM72" s="30"/>
      <c r="GN72" s="30"/>
      <c r="GO72" s="30"/>
      <c r="GP72" s="30"/>
      <c r="GQ72" s="30"/>
      <c r="GR72" s="30"/>
      <c r="GS72" s="30"/>
      <c r="GT72" s="30"/>
      <c r="GU72" s="30"/>
      <c r="GV72" s="30"/>
      <c r="GW72" s="30"/>
      <c r="GX72" s="30"/>
      <c r="GY72" s="30"/>
      <c r="GZ72" s="30"/>
      <c r="HA72" s="30"/>
      <c r="HB72" s="30"/>
      <c r="HC72" s="30"/>
      <c r="HD72" s="30"/>
      <c r="HE72" s="30"/>
      <c r="HF72" s="30"/>
      <c r="HG72" s="30"/>
      <c r="HH72" s="30"/>
      <c r="HI72" s="30"/>
      <c r="HJ72" s="30"/>
      <c r="HK72" s="30"/>
      <c r="HL72" s="30"/>
      <c r="HM72" s="30"/>
      <c r="HN72" s="30"/>
      <c r="HO72" s="30"/>
      <c r="HP72" s="30"/>
      <c r="HQ72" s="30"/>
      <c r="HR72" s="30"/>
      <c r="HS72" s="30"/>
      <c r="HT72" s="30"/>
      <c r="HU72" s="30"/>
      <c r="HV72" s="30"/>
      <c r="HW72" s="30"/>
      <c r="HX72" s="30"/>
      <c r="HY72" s="30"/>
      <c r="HZ72" s="30"/>
      <c r="IA72" s="30"/>
      <c r="IB72" s="30"/>
      <c r="IC72" s="30"/>
      <c r="ID72" s="30"/>
      <c r="IE72" s="30"/>
      <c r="IF72" s="30"/>
    </row>
    <row r="73" spans="1:240" x14ac:dyDescent="0.25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  <c r="CN73" s="30"/>
      <c r="CO73" s="30"/>
      <c r="CP73" s="30"/>
      <c r="CQ73" s="30"/>
      <c r="CR73" s="30"/>
      <c r="CS73" s="30"/>
      <c r="CT73" s="30"/>
      <c r="CU73" s="30"/>
      <c r="CV73" s="30"/>
      <c r="CW73" s="30"/>
      <c r="CX73" s="30"/>
      <c r="CY73" s="30"/>
      <c r="CZ73" s="30"/>
      <c r="DA73" s="30"/>
      <c r="DB73" s="30"/>
      <c r="DC73" s="30"/>
      <c r="DD73" s="30"/>
      <c r="DE73" s="30"/>
      <c r="DF73" s="30"/>
      <c r="DG73" s="30"/>
      <c r="DH73" s="30"/>
      <c r="DI73" s="30"/>
      <c r="DJ73" s="30"/>
      <c r="DK73" s="30"/>
      <c r="DL73" s="30"/>
      <c r="DM73" s="30"/>
      <c r="DN73" s="30"/>
      <c r="DO73" s="30"/>
      <c r="DP73" s="30"/>
      <c r="DQ73" s="30"/>
      <c r="DR73" s="30"/>
      <c r="DS73" s="30"/>
      <c r="DT73" s="30"/>
      <c r="DU73" s="30"/>
      <c r="DV73" s="30"/>
      <c r="DW73" s="33"/>
      <c r="DX73" s="33"/>
      <c r="DY73" s="33"/>
      <c r="DZ73" s="33"/>
      <c r="EA73" s="33"/>
      <c r="EB73" s="33"/>
      <c r="EC73" s="30"/>
      <c r="ED73" s="30"/>
      <c r="EE73" s="30"/>
      <c r="EF73" s="30"/>
      <c r="EG73" s="30"/>
      <c r="EH73" s="30"/>
      <c r="EI73" s="30"/>
      <c r="EJ73" s="30"/>
      <c r="EK73" s="30"/>
      <c r="EL73" s="30"/>
      <c r="EM73" s="30"/>
      <c r="EN73" s="30"/>
      <c r="EO73" s="30"/>
      <c r="EP73" s="30"/>
      <c r="EQ73" s="30"/>
      <c r="ER73" s="30"/>
      <c r="ES73" s="30"/>
      <c r="ET73" s="30"/>
      <c r="EU73" s="30"/>
      <c r="EV73" s="30"/>
      <c r="EW73" s="30"/>
      <c r="EX73" s="30"/>
      <c r="EY73" s="30"/>
      <c r="EZ73" s="33"/>
      <c r="FA73" s="30"/>
      <c r="FB73" s="30"/>
      <c r="FC73" s="30"/>
      <c r="FD73" s="30"/>
      <c r="FE73" s="30"/>
      <c r="FF73" s="30"/>
      <c r="FG73" s="30"/>
      <c r="FH73" s="30"/>
      <c r="FI73" s="30"/>
      <c r="FJ73" s="30"/>
      <c r="FK73" s="30"/>
      <c r="FL73" s="33"/>
      <c r="FM73" s="33"/>
      <c r="FN73" s="30"/>
      <c r="FO73" s="30"/>
      <c r="FP73" s="30"/>
      <c r="FQ73" s="30"/>
      <c r="FR73" s="30"/>
      <c r="FS73" s="30"/>
      <c r="FT73" s="30"/>
      <c r="FU73" s="30"/>
      <c r="FV73" s="30"/>
      <c r="FW73" s="30"/>
      <c r="FX73" s="33"/>
      <c r="FY73" s="30"/>
      <c r="FZ73" s="30"/>
      <c r="GA73" s="30"/>
      <c r="GB73" s="30"/>
      <c r="GC73" s="30"/>
      <c r="GD73" s="30"/>
      <c r="GE73" s="30"/>
      <c r="GF73" s="30"/>
      <c r="GG73" s="30"/>
      <c r="GH73" s="30"/>
      <c r="GI73" s="30"/>
      <c r="GJ73" s="30"/>
      <c r="GK73" s="30"/>
      <c r="GL73" s="30"/>
      <c r="GM73" s="30"/>
      <c r="GN73" s="30"/>
      <c r="GO73" s="30"/>
      <c r="GP73" s="30"/>
      <c r="GQ73" s="30"/>
      <c r="GR73" s="30"/>
      <c r="GS73" s="30"/>
      <c r="GT73" s="30"/>
      <c r="GU73" s="30"/>
      <c r="GV73" s="30"/>
      <c r="GW73" s="30"/>
      <c r="GX73" s="30"/>
      <c r="GY73" s="30"/>
      <c r="GZ73" s="30"/>
      <c r="HA73" s="30"/>
      <c r="HB73" s="30"/>
      <c r="HC73" s="30"/>
      <c r="HD73" s="30"/>
      <c r="HE73" s="30"/>
      <c r="HF73" s="30"/>
      <c r="HG73" s="30"/>
      <c r="HH73" s="30"/>
      <c r="HI73" s="30"/>
      <c r="HJ73" s="30"/>
      <c r="HK73" s="30"/>
      <c r="HL73" s="30"/>
      <c r="HM73" s="30"/>
      <c r="HN73" s="30"/>
      <c r="HO73" s="30"/>
      <c r="HP73" s="30"/>
      <c r="HQ73" s="30"/>
      <c r="HR73" s="30"/>
      <c r="HS73" s="30"/>
      <c r="HT73" s="30"/>
      <c r="HU73" s="30"/>
      <c r="HV73" s="30"/>
      <c r="HW73" s="30"/>
      <c r="HX73" s="30"/>
      <c r="HY73" s="30"/>
      <c r="HZ73" s="30"/>
      <c r="IA73" s="30"/>
      <c r="IB73" s="30"/>
      <c r="IC73" s="30"/>
      <c r="ID73" s="30"/>
      <c r="IE73" s="30"/>
      <c r="IF73" s="30"/>
    </row>
  </sheetData>
  <sheetProtection sheet="1" objects="1" scenarios="1"/>
  <mergeCells count="466">
    <mergeCell ref="AE13:AH14"/>
    <mergeCell ref="AI13:AK14"/>
    <mergeCell ref="A15:P35"/>
    <mergeCell ref="O1:T2"/>
    <mergeCell ref="I1:N2"/>
    <mergeCell ref="A1:H2"/>
    <mergeCell ref="S3:T4"/>
    <mergeCell ref="O3:R4"/>
    <mergeCell ref="N3:N4"/>
    <mergeCell ref="I3:M4"/>
    <mergeCell ref="H3:H4"/>
    <mergeCell ref="G3:G4"/>
    <mergeCell ref="B3:F4"/>
    <mergeCell ref="A3:A4"/>
    <mergeCell ref="S13:T13"/>
    <mergeCell ref="S12:T12"/>
    <mergeCell ref="S11:T11"/>
    <mergeCell ref="S10:T10"/>
    <mergeCell ref="S9:T9"/>
    <mergeCell ref="S8:T8"/>
    <mergeCell ref="S7:T7"/>
    <mergeCell ref="O13:R13"/>
    <mergeCell ref="O12:R12"/>
    <mergeCell ref="O11:R11"/>
    <mergeCell ref="B7:F7"/>
    <mergeCell ref="B6:F6"/>
    <mergeCell ref="B5:F5"/>
    <mergeCell ref="I5:M5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O7:R7"/>
    <mergeCell ref="O6:R6"/>
    <mergeCell ref="O5:R5"/>
    <mergeCell ref="S6:T6"/>
    <mergeCell ref="S5:T5"/>
    <mergeCell ref="O10:R10"/>
    <mergeCell ref="O9:R9"/>
    <mergeCell ref="O8:R8"/>
    <mergeCell ref="I13:M13"/>
    <mergeCell ref="I12:M12"/>
    <mergeCell ref="V25:Z25"/>
    <mergeCell ref="V24:Z24"/>
    <mergeCell ref="V23:Z23"/>
    <mergeCell ref="V22:Z22"/>
    <mergeCell ref="V21:Z21"/>
    <mergeCell ref="V20:Z20"/>
    <mergeCell ref="V19:Z19"/>
    <mergeCell ref="V18:Z18"/>
    <mergeCell ref="V17:Z17"/>
    <mergeCell ref="AC3:AC4"/>
    <mergeCell ref="V16:Z16"/>
    <mergeCell ref="V15:Z15"/>
    <mergeCell ref="V14:Z14"/>
    <mergeCell ref="V11:Z11"/>
    <mergeCell ref="V10:Z10"/>
    <mergeCell ref="V9:Z9"/>
    <mergeCell ref="V8:Z8"/>
    <mergeCell ref="V7:Z7"/>
    <mergeCell ref="V5:Z5"/>
    <mergeCell ref="V3:Z4"/>
    <mergeCell ref="V13:Z13"/>
    <mergeCell ref="V12:Z12"/>
    <mergeCell ref="V6:Z6"/>
    <mergeCell ref="AW3:AW4"/>
    <mergeCell ref="AX3:AX4"/>
    <mergeCell ref="AY3:AY4"/>
    <mergeCell ref="AZ3:AZ4"/>
    <mergeCell ref="BA3:BA4"/>
    <mergeCell ref="BB3:BF4"/>
    <mergeCell ref="BB1:BQ2"/>
    <mergeCell ref="V1:AK2"/>
    <mergeCell ref="AQ3:AR4"/>
    <mergeCell ref="AS3:AS4"/>
    <mergeCell ref="AT3:AT4"/>
    <mergeCell ref="AU3:AU4"/>
    <mergeCell ref="AV3:AV4"/>
    <mergeCell ref="AL3:AP4"/>
    <mergeCell ref="AL1:BA2"/>
    <mergeCell ref="AA3:AB4"/>
    <mergeCell ref="AK3:AK4"/>
    <mergeCell ref="AJ3:AJ4"/>
    <mergeCell ref="AI3:AI4"/>
    <mergeCell ref="AH3:AH4"/>
    <mergeCell ref="AG3:AG4"/>
    <mergeCell ref="AF3:AF4"/>
    <mergeCell ref="AE3:AE4"/>
    <mergeCell ref="AD3:AD4"/>
    <mergeCell ref="BG3:BH4"/>
    <mergeCell ref="BI3:BI4"/>
    <mergeCell ref="BJ3:BJ4"/>
    <mergeCell ref="BK3:BK4"/>
    <mergeCell ref="BL3:BL4"/>
    <mergeCell ref="BM3:BM4"/>
    <mergeCell ref="BX1:CN2"/>
    <mergeCell ref="CG3:CG4"/>
    <mergeCell ref="CH3:CH4"/>
    <mergeCell ref="CI3:CI4"/>
    <mergeCell ref="CJ3:CJ4"/>
    <mergeCell ref="CK3:CK4"/>
    <mergeCell ref="CC3:CC4"/>
    <mergeCell ref="CD3:CE4"/>
    <mergeCell ref="CF3:CF4"/>
    <mergeCell ref="CL3:CL4"/>
    <mergeCell ref="CM3:CM4"/>
    <mergeCell ref="CN3:CN4"/>
    <mergeCell ref="BT3:BU4"/>
    <mergeCell ref="BR3:BS4"/>
    <mergeCell ref="BX3:CB4"/>
    <mergeCell ref="BR1:BW2"/>
    <mergeCell ref="BX5:CB5"/>
    <mergeCell ref="BX6:CB6"/>
    <mergeCell ref="BX7:CB7"/>
    <mergeCell ref="BX8:CB8"/>
    <mergeCell ref="BX22:CB22"/>
    <mergeCell ref="BX23:CB23"/>
    <mergeCell ref="BX14:CB14"/>
    <mergeCell ref="BX15:CB15"/>
    <mergeCell ref="BX16:CB16"/>
    <mergeCell ref="BX17:CB17"/>
    <mergeCell ref="BX18:CB18"/>
    <mergeCell ref="BX19:CB19"/>
    <mergeCell ref="BX20:CB20"/>
    <mergeCell ref="BX21:CB21"/>
    <mergeCell ref="BX9:CB9"/>
    <mergeCell ref="BX10:CB10"/>
    <mergeCell ref="BX11:CB11"/>
    <mergeCell ref="BX12:CB12"/>
    <mergeCell ref="BX13:CB13"/>
    <mergeCell ref="DK3:DK4"/>
    <mergeCell ref="CT3:CT4"/>
    <mergeCell ref="DF3:DJ4"/>
    <mergeCell ref="DB3:DB4"/>
    <mergeCell ref="DC3:DC4"/>
    <mergeCell ref="DD3:DD4"/>
    <mergeCell ref="DE3:DE4"/>
    <mergeCell ref="CU3:CV4"/>
    <mergeCell ref="CW3:CW4"/>
    <mergeCell ref="CX3:CX4"/>
    <mergeCell ref="CY3:CY4"/>
    <mergeCell ref="CZ3:CZ4"/>
    <mergeCell ref="DA3:DA4"/>
    <mergeCell ref="DU3:DU4"/>
    <mergeCell ref="DV3:DV4"/>
    <mergeCell ref="DQ3:DQ4"/>
    <mergeCell ref="DR3:DR4"/>
    <mergeCell ref="DS3:DS4"/>
    <mergeCell ref="DT3:DT4"/>
    <mergeCell ref="DO3:DO4"/>
    <mergeCell ref="DP3:DP4"/>
    <mergeCell ref="DL3:DM4"/>
    <mergeCell ref="DN3:DN4"/>
    <mergeCell ref="EI1:EI2"/>
    <mergeCell ref="EJ1:EJ2"/>
    <mergeCell ref="EK1:EK2"/>
    <mergeCell ref="EL1:EL2"/>
    <mergeCell ref="EM1:EM2"/>
    <mergeCell ref="EA1:EB2"/>
    <mergeCell ref="DY1:DZ2"/>
    <mergeCell ref="DW1:DX2"/>
    <mergeCell ref="CO1:DE2"/>
    <mergeCell ref="DF1:DV2"/>
    <mergeCell ref="EH3:EH4"/>
    <mergeCell ref="EG3:EG4"/>
    <mergeCell ref="EF3:EF4"/>
    <mergeCell ref="EE3:EE4"/>
    <mergeCell ref="ED3:ED4"/>
    <mergeCell ref="EC3:EC4"/>
    <mergeCell ref="EN3:EN4"/>
    <mergeCell ref="EM3:EM4"/>
    <mergeCell ref="EL3:EL4"/>
    <mergeCell ref="EK3:EK4"/>
    <mergeCell ref="EJ3:EJ4"/>
    <mergeCell ref="EI3:EI4"/>
    <mergeCell ref="EU22:EY22"/>
    <mergeCell ref="EU21:EY21"/>
    <mergeCell ref="EU20:EY20"/>
    <mergeCell ref="DF22:DJ22"/>
    <mergeCell ref="DF21:DJ21"/>
    <mergeCell ref="DF20:DJ20"/>
    <mergeCell ref="EO1:EO2"/>
    <mergeCell ref="EP1:EP2"/>
    <mergeCell ref="EQ1:EQ2"/>
    <mergeCell ref="ER1:ER2"/>
    <mergeCell ref="ES1:ES2"/>
    <mergeCell ref="ET1:ET2"/>
    <mergeCell ref="ET3:ET4"/>
    <mergeCell ref="ES3:ES4"/>
    <mergeCell ref="ER3:ER4"/>
    <mergeCell ref="EQ3:EQ4"/>
    <mergeCell ref="EP3:EP4"/>
    <mergeCell ref="EO3:EO4"/>
    <mergeCell ref="EN1:EN2"/>
    <mergeCell ref="ED1:ED2"/>
    <mergeCell ref="EC1:EC2"/>
    <mergeCell ref="EE1:EE2"/>
    <mergeCell ref="EF1:EF2"/>
    <mergeCell ref="EG1:EG2"/>
    <mergeCell ref="AL16:AP16"/>
    <mergeCell ref="CO25:CS25"/>
    <mergeCell ref="CO24:CS24"/>
    <mergeCell ref="CO23:CS23"/>
    <mergeCell ref="CO22:CS22"/>
    <mergeCell ref="CO21:CS21"/>
    <mergeCell ref="CO20:CS20"/>
    <mergeCell ref="AL25:AP25"/>
    <mergeCell ref="AL24:AP24"/>
    <mergeCell ref="AL23:AP23"/>
    <mergeCell ref="AL22:AP22"/>
    <mergeCell ref="AL21:AP21"/>
    <mergeCell ref="AL20:AP20"/>
    <mergeCell ref="BX24:CB24"/>
    <mergeCell ref="BX25:CB25"/>
    <mergeCell ref="DF10:DJ10"/>
    <mergeCell ref="DF9:DJ9"/>
    <mergeCell ref="DF8:DJ8"/>
    <mergeCell ref="DF13:DJ13"/>
    <mergeCell ref="DF12:DJ12"/>
    <mergeCell ref="DF11:DJ11"/>
    <mergeCell ref="DF15:DJ15"/>
    <mergeCell ref="DF14:DJ14"/>
    <mergeCell ref="CO19:CS19"/>
    <mergeCell ref="CO18:CS18"/>
    <mergeCell ref="CO17:CS17"/>
    <mergeCell ref="CO16:CS16"/>
    <mergeCell ref="CO15:CS15"/>
    <mergeCell ref="CO14:CS14"/>
    <mergeCell ref="CO8:CS8"/>
    <mergeCell ref="CO10:CS10"/>
    <mergeCell ref="CO9:CS9"/>
    <mergeCell ref="CO13:CS13"/>
    <mergeCell ref="CO12:CS12"/>
    <mergeCell ref="CO11:CS11"/>
    <mergeCell ref="AL7:AP7"/>
    <mergeCell ref="AL6:AP6"/>
    <mergeCell ref="AL5:AP5"/>
    <mergeCell ref="AL13:AP13"/>
    <mergeCell ref="AL12:AP12"/>
    <mergeCell ref="AL11:AP11"/>
    <mergeCell ref="BB10:BF10"/>
    <mergeCell ref="BB9:BF9"/>
    <mergeCell ref="BB8:BF8"/>
    <mergeCell ref="BB13:BF13"/>
    <mergeCell ref="BB12:BF12"/>
    <mergeCell ref="BB11:BF11"/>
    <mergeCell ref="AL10:AP10"/>
    <mergeCell ref="AL9:AP9"/>
    <mergeCell ref="AL8:AP8"/>
    <mergeCell ref="AL15:AP15"/>
    <mergeCell ref="AL14:AP14"/>
    <mergeCell ref="DF25:DJ25"/>
    <mergeCell ref="DF24:DJ24"/>
    <mergeCell ref="DF23:DJ23"/>
    <mergeCell ref="BB22:BF22"/>
    <mergeCell ref="BB21:BF21"/>
    <mergeCell ref="BB20:BF20"/>
    <mergeCell ref="BB19:BF19"/>
    <mergeCell ref="BB18:BF18"/>
    <mergeCell ref="BB17:BF17"/>
    <mergeCell ref="BB16:BF16"/>
    <mergeCell ref="BB15:BF15"/>
    <mergeCell ref="BB14:BF14"/>
    <mergeCell ref="BB25:BF25"/>
    <mergeCell ref="BB24:BF24"/>
    <mergeCell ref="BB23:BF23"/>
    <mergeCell ref="DF19:DJ19"/>
    <mergeCell ref="DF18:DJ18"/>
    <mergeCell ref="DF17:DJ17"/>
    <mergeCell ref="DF16:DJ16"/>
    <mergeCell ref="AL19:AP19"/>
    <mergeCell ref="AL18:AP18"/>
    <mergeCell ref="AL17:AP17"/>
    <mergeCell ref="EU1:FF2"/>
    <mergeCell ref="FB9:FF9"/>
    <mergeCell ref="FB25:FF25"/>
    <mergeCell ref="FB24:FF24"/>
    <mergeCell ref="FB23:FF23"/>
    <mergeCell ref="FB22:FF22"/>
    <mergeCell ref="FB21:FF21"/>
    <mergeCell ref="FB20:FF20"/>
    <mergeCell ref="EU10:EY10"/>
    <mergeCell ref="EU9:EY9"/>
    <mergeCell ref="EU8:EY8"/>
    <mergeCell ref="EU13:EY13"/>
    <mergeCell ref="EU12:EY12"/>
    <mergeCell ref="EU11:EY11"/>
    <mergeCell ref="EU19:EY19"/>
    <mergeCell ref="EU18:EY18"/>
    <mergeCell ref="EU17:EY17"/>
    <mergeCell ref="EU16:EY16"/>
    <mergeCell ref="EU15:EY15"/>
    <mergeCell ref="EU14:EY14"/>
    <mergeCell ref="EU25:EY25"/>
    <mergeCell ref="EU24:EY24"/>
    <mergeCell ref="EU23:EY23"/>
    <mergeCell ref="FB8:FF8"/>
    <mergeCell ref="EZ3:EZ4"/>
    <mergeCell ref="FA3:FA4"/>
    <mergeCell ref="BB7:BF7"/>
    <mergeCell ref="BB6:BF6"/>
    <mergeCell ref="BB5:BF5"/>
    <mergeCell ref="DF7:DJ7"/>
    <mergeCell ref="DF6:DJ6"/>
    <mergeCell ref="DF5:DJ5"/>
    <mergeCell ref="EU3:EY4"/>
    <mergeCell ref="CO3:CS4"/>
    <mergeCell ref="EU7:EY7"/>
    <mergeCell ref="EU6:EY6"/>
    <mergeCell ref="EU5:EY5"/>
    <mergeCell ref="EB3:EB4"/>
    <mergeCell ref="EA3:EA4"/>
    <mergeCell ref="DZ3:DZ4"/>
    <mergeCell ref="DY3:DY4"/>
    <mergeCell ref="DX3:DX4"/>
    <mergeCell ref="DW3:DW4"/>
    <mergeCell ref="BN3:BN4"/>
    <mergeCell ref="BO3:BO4"/>
    <mergeCell ref="BP3:BP4"/>
    <mergeCell ref="BQ3:BQ4"/>
    <mergeCell ref="BV3:BW4"/>
    <mergeCell ref="CO7:CS7"/>
    <mergeCell ref="CO6:CS6"/>
    <mergeCell ref="CO5:CS5"/>
    <mergeCell ref="EH1:EH2"/>
    <mergeCell ref="FG25:FK25"/>
    <mergeCell ref="FG24:FK24"/>
    <mergeCell ref="FG23:FK23"/>
    <mergeCell ref="FG22:FK22"/>
    <mergeCell ref="FG21:FK21"/>
    <mergeCell ref="FG20:FK20"/>
    <mergeCell ref="FG19:FK19"/>
    <mergeCell ref="FG18:FK18"/>
    <mergeCell ref="FB10:FF10"/>
    <mergeCell ref="FG13:FK13"/>
    <mergeCell ref="FG12:FK12"/>
    <mergeCell ref="FG11:FK11"/>
    <mergeCell ref="FG10:FK10"/>
    <mergeCell ref="FB14:FF14"/>
    <mergeCell ref="FB13:FF13"/>
    <mergeCell ref="FB12:FF12"/>
    <mergeCell ref="FB11:FF11"/>
    <mergeCell ref="FB19:FF19"/>
    <mergeCell ref="FB18:FF18"/>
    <mergeCell ref="FB17:FF17"/>
    <mergeCell ref="FB16:FF16"/>
    <mergeCell ref="FB15:FF15"/>
    <mergeCell ref="FN3:FR4"/>
    <mergeCell ref="FN9:FR9"/>
    <mergeCell ref="FN8:FR8"/>
    <mergeCell ref="FN7:FR7"/>
    <mergeCell ref="FN6:FR6"/>
    <mergeCell ref="FG8:FK8"/>
    <mergeCell ref="FG7:FK7"/>
    <mergeCell ref="FG6:FK6"/>
    <mergeCell ref="FG5:FK5"/>
    <mergeCell ref="FG3:FK4"/>
    <mergeCell ref="FL3:FL4"/>
    <mergeCell ref="FM3:FM4"/>
    <mergeCell ref="FG9:FK9"/>
    <mergeCell ref="FN5:FR5"/>
    <mergeCell ref="FB3:FF4"/>
    <mergeCell ref="FB7:FF7"/>
    <mergeCell ref="FB6:FF6"/>
    <mergeCell ref="FB5:FF5"/>
    <mergeCell ref="FG1:FR2"/>
    <mergeCell ref="FX3:FX4"/>
    <mergeCell ref="FY3:FY4"/>
    <mergeCell ref="FZ25:GD25"/>
    <mergeCell ref="FZ24:GD24"/>
    <mergeCell ref="FZ23:GD23"/>
    <mergeCell ref="FZ22:GD22"/>
    <mergeCell ref="FZ21:GD21"/>
    <mergeCell ref="FZ20:GD20"/>
    <mergeCell ref="FS8:FW8"/>
    <mergeCell ref="FS7:FW7"/>
    <mergeCell ref="FS6:FW6"/>
    <mergeCell ref="FS5:FW5"/>
    <mergeCell ref="FS3:FW4"/>
    <mergeCell ref="FS13:FW13"/>
    <mergeCell ref="FS12:FW12"/>
    <mergeCell ref="FS11:FW11"/>
    <mergeCell ref="FS10:FW10"/>
    <mergeCell ref="FS9:FW9"/>
    <mergeCell ref="FS17:FW17"/>
    <mergeCell ref="FS16:FW16"/>
    <mergeCell ref="FS15:FW15"/>
    <mergeCell ref="FZ3:GD4"/>
    <mergeCell ref="FS1:GD2"/>
    <mergeCell ref="GE25:GI25"/>
    <mergeCell ref="GE24:GI24"/>
    <mergeCell ref="GE23:GI23"/>
    <mergeCell ref="GE22:GI22"/>
    <mergeCell ref="GE21:GI21"/>
    <mergeCell ref="GE20:GI20"/>
    <mergeCell ref="GE19:GI19"/>
    <mergeCell ref="GE18:GI18"/>
    <mergeCell ref="FZ10:GD10"/>
    <mergeCell ref="FZ8:GD8"/>
    <mergeCell ref="FZ7:GD7"/>
    <mergeCell ref="FZ6:GD6"/>
    <mergeCell ref="FZ5:GD5"/>
    <mergeCell ref="FZ13:GD13"/>
    <mergeCell ref="FZ12:GD12"/>
    <mergeCell ref="FZ11:GD11"/>
    <mergeCell ref="FZ19:GD19"/>
    <mergeCell ref="FZ18:GD18"/>
    <mergeCell ref="FZ16:GD16"/>
    <mergeCell ref="FZ15:GD15"/>
    <mergeCell ref="FZ14:GD14"/>
    <mergeCell ref="GE7:GI7"/>
    <mergeCell ref="FN25:FR25"/>
    <mergeCell ref="FN24:FR24"/>
    <mergeCell ref="FN23:FR23"/>
    <mergeCell ref="FN22:FR22"/>
    <mergeCell ref="FN21:FR21"/>
    <mergeCell ref="FS25:FW25"/>
    <mergeCell ref="FS24:FW24"/>
    <mergeCell ref="GE5:GI5"/>
    <mergeCell ref="GE13:GI13"/>
    <mergeCell ref="GE12:GI12"/>
    <mergeCell ref="GE11:GI11"/>
    <mergeCell ref="GE10:GI10"/>
    <mergeCell ref="GE9:GI9"/>
    <mergeCell ref="GE17:GI17"/>
    <mergeCell ref="GE16:GI16"/>
    <mergeCell ref="GE15:GI15"/>
    <mergeCell ref="GE14:GI14"/>
    <mergeCell ref="FS23:FW23"/>
    <mergeCell ref="FS22:FW22"/>
    <mergeCell ref="FS21:FW21"/>
    <mergeCell ref="FS20:FW20"/>
    <mergeCell ref="GE6:GI6"/>
    <mergeCell ref="FZ17:GD17"/>
    <mergeCell ref="FS14:FW14"/>
    <mergeCell ref="FN20:FR20"/>
    <mergeCell ref="AI17:AK18"/>
    <mergeCell ref="AI15:AK16"/>
    <mergeCell ref="AE15:AH16"/>
    <mergeCell ref="AE17:AH18"/>
    <mergeCell ref="GE8:GI8"/>
    <mergeCell ref="FN16:FR16"/>
    <mergeCell ref="FN15:FR15"/>
    <mergeCell ref="FN14:FR14"/>
    <mergeCell ref="FS19:FW19"/>
    <mergeCell ref="FS18:FW18"/>
    <mergeCell ref="FN10:FR10"/>
    <mergeCell ref="FN13:FR13"/>
    <mergeCell ref="FN12:FR12"/>
    <mergeCell ref="FN11:FR11"/>
    <mergeCell ref="FN19:FR19"/>
    <mergeCell ref="FN18:FR18"/>
    <mergeCell ref="FN17:FR17"/>
    <mergeCell ref="FG17:FK17"/>
    <mergeCell ref="FG16:FK16"/>
    <mergeCell ref="FG15:FK15"/>
    <mergeCell ref="FG14:FK14"/>
    <mergeCell ref="FZ9:GD9"/>
  </mergeCells>
  <conditionalFormatting sqref="V5:Z21 AL5:AP21 BB5:BF21">
    <cfRule type="cellIs" dxfId="47" priority="1" operator="equal">
      <formula>"Lille OSC"</formula>
    </cfRule>
  </conditionalFormatting>
  <dataValidations count="2">
    <dataValidation type="list" allowBlank="1" showInputMessage="1" showErrorMessage="1" sqref="I1">
      <formula1>Saison</formula1>
    </dataValidation>
    <dataValidation type="list" allowBlank="1" showInputMessage="1" showErrorMessage="1" sqref="I5:M7 B5:F7">
      <formula1>Clubs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SB73"/>
  <sheetViews>
    <sheetView workbookViewId="0">
      <selection sqref="A1:H2"/>
    </sheetView>
  </sheetViews>
  <sheetFormatPr baseColWidth="10" defaultRowHeight="15" x14ac:dyDescent="0.25"/>
  <cols>
    <col min="1" max="14" width="5.42578125" style="1" customWidth="1"/>
    <col min="15" max="18" width="6.7109375" style="1" customWidth="1"/>
    <col min="19" max="69" width="5.42578125" style="1" customWidth="1"/>
    <col min="70" max="126" width="5.42578125" style="1" hidden="1" customWidth="1"/>
    <col min="127" max="132" width="15.7109375" style="5" hidden="1" customWidth="1"/>
    <col min="133" max="155" width="5.42578125" style="1" hidden="1" customWidth="1"/>
    <col min="156" max="156" width="15.7109375" style="5" hidden="1" customWidth="1"/>
    <col min="157" max="167" width="5.42578125" style="1" hidden="1" customWidth="1"/>
    <col min="168" max="168" width="15.7109375" style="5" hidden="1" customWidth="1"/>
    <col min="169" max="169" width="5.42578125" style="5" hidden="1" customWidth="1"/>
    <col min="170" max="179" width="5.42578125" style="1" hidden="1" customWidth="1"/>
    <col min="180" max="180" width="15.7109375" style="5" hidden="1" customWidth="1"/>
    <col min="181" max="191" width="5.42578125" style="1" hidden="1" customWidth="1"/>
    <col min="192" max="496" width="5.42578125" style="1" customWidth="1"/>
  </cols>
  <sheetData>
    <row r="1" spans="1:240" ht="15.75" customHeight="1" thickTop="1" x14ac:dyDescent="0.25">
      <c r="A1" s="405" t="str">
        <f>'J01'!A1:H2</f>
        <v>Nom du championnat</v>
      </c>
      <c r="B1" s="406"/>
      <c r="C1" s="406"/>
      <c r="D1" s="406"/>
      <c r="E1" s="406"/>
      <c r="F1" s="406"/>
      <c r="G1" s="406"/>
      <c r="H1" s="406"/>
      <c r="I1" s="400" t="str">
        <f>'J01'!I1:N2</f>
        <v>2017 - 2018</v>
      </c>
      <c r="J1" s="400"/>
      <c r="K1" s="400"/>
      <c r="L1" s="400"/>
      <c r="M1" s="400"/>
      <c r="N1" s="401"/>
      <c r="O1" s="399" t="s">
        <v>32</v>
      </c>
      <c r="P1" s="400"/>
      <c r="Q1" s="400"/>
      <c r="R1" s="400"/>
      <c r="S1" s="400"/>
      <c r="T1" s="401"/>
      <c r="U1" s="30"/>
      <c r="V1" s="381" t="s">
        <v>15</v>
      </c>
      <c r="W1" s="382"/>
      <c r="X1" s="382"/>
      <c r="Y1" s="382"/>
      <c r="Z1" s="382"/>
      <c r="AA1" s="382"/>
      <c r="AB1" s="382"/>
      <c r="AC1" s="382"/>
      <c r="AD1" s="382"/>
      <c r="AE1" s="382"/>
      <c r="AF1" s="382"/>
      <c r="AG1" s="382"/>
      <c r="AH1" s="382"/>
      <c r="AI1" s="382"/>
      <c r="AJ1" s="382"/>
      <c r="AK1" s="383"/>
      <c r="AL1" s="387" t="s">
        <v>30</v>
      </c>
      <c r="AM1" s="388"/>
      <c r="AN1" s="388"/>
      <c r="AO1" s="388"/>
      <c r="AP1" s="388"/>
      <c r="AQ1" s="388"/>
      <c r="AR1" s="388"/>
      <c r="AS1" s="388"/>
      <c r="AT1" s="388"/>
      <c r="AU1" s="388"/>
      <c r="AV1" s="388"/>
      <c r="AW1" s="388"/>
      <c r="AX1" s="388"/>
      <c r="AY1" s="388"/>
      <c r="AZ1" s="388"/>
      <c r="BA1" s="389"/>
      <c r="BB1" s="375" t="s">
        <v>31</v>
      </c>
      <c r="BC1" s="376"/>
      <c r="BD1" s="376"/>
      <c r="BE1" s="376"/>
      <c r="BF1" s="376"/>
      <c r="BG1" s="376"/>
      <c r="BH1" s="376"/>
      <c r="BI1" s="376"/>
      <c r="BJ1" s="376"/>
      <c r="BK1" s="376"/>
      <c r="BL1" s="376"/>
      <c r="BM1" s="376"/>
      <c r="BN1" s="376"/>
      <c r="BO1" s="376"/>
      <c r="BP1" s="376"/>
      <c r="BQ1" s="377"/>
      <c r="BR1" s="273"/>
      <c r="BS1" s="273"/>
      <c r="BT1" s="273"/>
      <c r="BU1" s="273"/>
      <c r="BV1" s="273"/>
      <c r="BW1" s="273"/>
      <c r="BX1" s="267" t="s">
        <v>15</v>
      </c>
      <c r="BY1" s="268"/>
      <c r="BZ1" s="268"/>
      <c r="CA1" s="268"/>
      <c r="CB1" s="268"/>
      <c r="CC1" s="268"/>
      <c r="CD1" s="268"/>
      <c r="CE1" s="268"/>
      <c r="CF1" s="268"/>
      <c r="CG1" s="268"/>
      <c r="CH1" s="268"/>
      <c r="CI1" s="268"/>
      <c r="CJ1" s="268"/>
      <c r="CK1" s="268"/>
      <c r="CL1" s="268"/>
      <c r="CM1" s="268"/>
      <c r="CN1" s="269"/>
      <c r="CO1" s="254" t="s">
        <v>16</v>
      </c>
      <c r="CP1" s="255"/>
      <c r="CQ1" s="255"/>
      <c r="CR1" s="255"/>
      <c r="CS1" s="255"/>
      <c r="CT1" s="255"/>
      <c r="CU1" s="255"/>
      <c r="CV1" s="255"/>
      <c r="CW1" s="255"/>
      <c r="CX1" s="255"/>
      <c r="CY1" s="255"/>
      <c r="CZ1" s="255"/>
      <c r="DA1" s="255"/>
      <c r="DB1" s="255"/>
      <c r="DC1" s="255"/>
      <c r="DD1" s="255"/>
      <c r="DE1" s="256"/>
      <c r="DF1" s="254" t="s">
        <v>17</v>
      </c>
      <c r="DG1" s="255"/>
      <c r="DH1" s="255"/>
      <c r="DI1" s="255"/>
      <c r="DJ1" s="255"/>
      <c r="DK1" s="255"/>
      <c r="DL1" s="255"/>
      <c r="DM1" s="255"/>
      <c r="DN1" s="255"/>
      <c r="DO1" s="255"/>
      <c r="DP1" s="255"/>
      <c r="DQ1" s="255"/>
      <c r="DR1" s="255"/>
      <c r="DS1" s="255"/>
      <c r="DT1" s="255"/>
      <c r="DU1" s="255"/>
      <c r="DV1" s="256"/>
      <c r="DW1" s="208" t="s">
        <v>26</v>
      </c>
      <c r="DX1" s="208"/>
      <c r="DY1" s="208" t="s">
        <v>16</v>
      </c>
      <c r="DZ1" s="208"/>
      <c r="EA1" s="208" t="s">
        <v>17</v>
      </c>
      <c r="EB1" s="208"/>
      <c r="EC1" s="352" t="s">
        <v>27</v>
      </c>
      <c r="ED1" s="352" t="s">
        <v>28</v>
      </c>
      <c r="EE1" s="352" t="s">
        <v>27</v>
      </c>
      <c r="EF1" s="352" t="s">
        <v>28</v>
      </c>
      <c r="EG1" s="352" t="s">
        <v>27</v>
      </c>
      <c r="EH1" s="352" t="s">
        <v>28</v>
      </c>
      <c r="EI1" s="352" t="s">
        <v>27</v>
      </c>
      <c r="EJ1" s="352" t="s">
        <v>28</v>
      </c>
      <c r="EK1" s="352" t="s">
        <v>27</v>
      </c>
      <c r="EL1" s="352" t="s">
        <v>28</v>
      </c>
      <c r="EM1" s="352" t="s">
        <v>27</v>
      </c>
      <c r="EN1" s="352" t="s">
        <v>28</v>
      </c>
      <c r="EO1" s="352" t="s">
        <v>27</v>
      </c>
      <c r="EP1" s="352" t="s">
        <v>28</v>
      </c>
      <c r="EQ1" s="352" t="s">
        <v>27</v>
      </c>
      <c r="ER1" s="352" t="s">
        <v>28</v>
      </c>
      <c r="ES1" s="352" t="s">
        <v>27</v>
      </c>
      <c r="ET1" s="352" t="s">
        <v>28</v>
      </c>
      <c r="EU1" s="351" t="s">
        <v>26</v>
      </c>
      <c r="EV1" s="351"/>
      <c r="EW1" s="351"/>
      <c r="EX1" s="351"/>
      <c r="EY1" s="351"/>
      <c r="EZ1" s="351"/>
      <c r="FA1" s="351"/>
      <c r="FB1" s="351"/>
      <c r="FC1" s="351"/>
      <c r="FD1" s="351"/>
      <c r="FE1" s="351"/>
      <c r="FF1" s="351"/>
      <c r="FG1" s="351" t="s">
        <v>16</v>
      </c>
      <c r="FH1" s="351"/>
      <c r="FI1" s="351"/>
      <c r="FJ1" s="351"/>
      <c r="FK1" s="351"/>
      <c r="FL1" s="351"/>
      <c r="FM1" s="351"/>
      <c r="FN1" s="351"/>
      <c r="FO1" s="351"/>
      <c r="FP1" s="351"/>
      <c r="FQ1" s="351"/>
      <c r="FR1" s="351"/>
      <c r="FS1" s="351" t="s">
        <v>17</v>
      </c>
      <c r="FT1" s="351"/>
      <c r="FU1" s="351"/>
      <c r="FV1" s="351"/>
      <c r="FW1" s="351"/>
      <c r="FX1" s="351"/>
      <c r="FY1" s="351"/>
      <c r="FZ1" s="351"/>
      <c r="GA1" s="351"/>
      <c r="GB1" s="351"/>
      <c r="GC1" s="351"/>
      <c r="GD1" s="351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</row>
    <row r="2" spans="1:240" ht="15.75" customHeight="1" thickBot="1" x14ac:dyDescent="0.3">
      <c r="A2" s="407"/>
      <c r="B2" s="408"/>
      <c r="C2" s="408"/>
      <c r="D2" s="408"/>
      <c r="E2" s="408"/>
      <c r="F2" s="408"/>
      <c r="G2" s="408"/>
      <c r="H2" s="408"/>
      <c r="I2" s="403"/>
      <c r="J2" s="403"/>
      <c r="K2" s="403"/>
      <c r="L2" s="403"/>
      <c r="M2" s="403"/>
      <c r="N2" s="404"/>
      <c r="O2" s="402"/>
      <c r="P2" s="403"/>
      <c r="Q2" s="403"/>
      <c r="R2" s="403"/>
      <c r="S2" s="403"/>
      <c r="T2" s="404"/>
      <c r="U2" s="30"/>
      <c r="V2" s="384"/>
      <c r="W2" s="385"/>
      <c r="X2" s="385"/>
      <c r="Y2" s="385"/>
      <c r="Z2" s="385"/>
      <c r="AA2" s="385"/>
      <c r="AB2" s="385"/>
      <c r="AC2" s="385"/>
      <c r="AD2" s="385"/>
      <c r="AE2" s="385"/>
      <c r="AF2" s="385"/>
      <c r="AG2" s="385"/>
      <c r="AH2" s="385"/>
      <c r="AI2" s="385"/>
      <c r="AJ2" s="385"/>
      <c r="AK2" s="386"/>
      <c r="AL2" s="390"/>
      <c r="AM2" s="391"/>
      <c r="AN2" s="391"/>
      <c r="AO2" s="391"/>
      <c r="AP2" s="391"/>
      <c r="AQ2" s="391"/>
      <c r="AR2" s="391"/>
      <c r="AS2" s="391"/>
      <c r="AT2" s="391"/>
      <c r="AU2" s="391"/>
      <c r="AV2" s="391"/>
      <c r="AW2" s="391"/>
      <c r="AX2" s="391"/>
      <c r="AY2" s="391"/>
      <c r="AZ2" s="391"/>
      <c r="BA2" s="392"/>
      <c r="BB2" s="378"/>
      <c r="BC2" s="379"/>
      <c r="BD2" s="379"/>
      <c r="BE2" s="379"/>
      <c r="BF2" s="379"/>
      <c r="BG2" s="379"/>
      <c r="BH2" s="379"/>
      <c r="BI2" s="379"/>
      <c r="BJ2" s="379"/>
      <c r="BK2" s="379"/>
      <c r="BL2" s="379"/>
      <c r="BM2" s="379"/>
      <c r="BN2" s="379"/>
      <c r="BO2" s="379"/>
      <c r="BP2" s="379"/>
      <c r="BQ2" s="380"/>
      <c r="BR2" s="273"/>
      <c r="BS2" s="273"/>
      <c r="BT2" s="273"/>
      <c r="BU2" s="273"/>
      <c r="BV2" s="273"/>
      <c r="BW2" s="273"/>
      <c r="BX2" s="257"/>
      <c r="BY2" s="258"/>
      <c r="BZ2" s="258"/>
      <c r="CA2" s="258"/>
      <c r="CB2" s="258"/>
      <c r="CC2" s="258"/>
      <c r="CD2" s="258"/>
      <c r="CE2" s="258"/>
      <c r="CF2" s="258"/>
      <c r="CG2" s="258"/>
      <c r="CH2" s="258"/>
      <c r="CI2" s="258"/>
      <c r="CJ2" s="258"/>
      <c r="CK2" s="258"/>
      <c r="CL2" s="258"/>
      <c r="CM2" s="258"/>
      <c r="CN2" s="259"/>
      <c r="CO2" s="257"/>
      <c r="CP2" s="258"/>
      <c r="CQ2" s="258"/>
      <c r="CR2" s="258"/>
      <c r="CS2" s="258"/>
      <c r="CT2" s="258"/>
      <c r="CU2" s="258"/>
      <c r="CV2" s="258"/>
      <c r="CW2" s="258"/>
      <c r="CX2" s="258"/>
      <c r="CY2" s="258"/>
      <c r="CZ2" s="258"/>
      <c r="DA2" s="258"/>
      <c r="DB2" s="258"/>
      <c r="DC2" s="258"/>
      <c r="DD2" s="258"/>
      <c r="DE2" s="259"/>
      <c r="DF2" s="257"/>
      <c r="DG2" s="258"/>
      <c r="DH2" s="258"/>
      <c r="DI2" s="258"/>
      <c r="DJ2" s="258"/>
      <c r="DK2" s="258"/>
      <c r="DL2" s="258"/>
      <c r="DM2" s="258"/>
      <c r="DN2" s="258"/>
      <c r="DO2" s="258"/>
      <c r="DP2" s="258"/>
      <c r="DQ2" s="258"/>
      <c r="DR2" s="258"/>
      <c r="DS2" s="258"/>
      <c r="DT2" s="258"/>
      <c r="DU2" s="258"/>
      <c r="DV2" s="259"/>
      <c r="DW2" s="208"/>
      <c r="DX2" s="208"/>
      <c r="DY2" s="208"/>
      <c r="DZ2" s="208"/>
      <c r="EA2" s="208"/>
      <c r="EB2" s="208"/>
      <c r="EC2" s="352"/>
      <c r="ED2" s="352"/>
      <c r="EE2" s="352"/>
      <c r="EF2" s="352"/>
      <c r="EG2" s="352"/>
      <c r="EH2" s="352"/>
      <c r="EI2" s="352"/>
      <c r="EJ2" s="352"/>
      <c r="EK2" s="352"/>
      <c r="EL2" s="352"/>
      <c r="EM2" s="352"/>
      <c r="EN2" s="352"/>
      <c r="EO2" s="352"/>
      <c r="EP2" s="352"/>
      <c r="EQ2" s="352"/>
      <c r="ER2" s="352"/>
      <c r="ES2" s="352"/>
      <c r="ET2" s="352"/>
      <c r="EU2" s="351"/>
      <c r="EV2" s="351"/>
      <c r="EW2" s="351"/>
      <c r="EX2" s="351"/>
      <c r="EY2" s="351"/>
      <c r="EZ2" s="351"/>
      <c r="FA2" s="351"/>
      <c r="FB2" s="351"/>
      <c r="FC2" s="351"/>
      <c r="FD2" s="351"/>
      <c r="FE2" s="351"/>
      <c r="FF2" s="351"/>
      <c r="FG2" s="351"/>
      <c r="FH2" s="351"/>
      <c r="FI2" s="351"/>
      <c r="FJ2" s="351"/>
      <c r="FK2" s="351"/>
      <c r="FL2" s="351"/>
      <c r="FM2" s="351"/>
      <c r="FN2" s="351"/>
      <c r="FO2" s="351"/>
      <c r="FP2" s="351"/>
      <c r="FQ2" s="351"/>
      <c r="FR2" s="351"/>
      <c r="FS2" s="351"/>
      <c r="FT2" s="351"/>
      <c r="FU2" s="351"/>
      <c r="FV2" s="351"/>
      <c r="FW2" s="351"/>
      <c r="FX2" s="351"/>
      <c r="FY2" s="351"/>
      <c r="FZ2" s="351"/>
      <c r="GA2" s="351"/>
      <c r="GB2" s="351"/>
      <c r="GC2" s="351"/>
      <c r="GD2" s="351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0"/>
      <c r="HY2" s="30"/>
      <c r="HZ2" s="30"/>
      <c r="IA2" s="30"/>
      <c r="IB2" s="30"/>
      <c r="IC2" s="30"/>
      <c r="ID2" s="30"/>
      <c r="IE2" s="30"/>
      <c r="IF2" s="30"/>
    </row>
    <row r="3" spans="1:240" ht="15.75" thickTop="1" x14ac:dyDescent="0.25">
      <c r="A3" s="415" t="s">
        <v>0</v>
      </c>
      <c r="B3" s="409" t="s">
        <v>1</v>
      </c>
      <c r="C3" s="409"/>
      <c r="D3" s="409"/>
      <c r="E3" s="409"/>
      <c r="F3" s="409"/>
      <c r="G3" s="409" t="s">
        <v>2</v>
      </c>
      <c r="H3" s="409" t="s">
        <v>2</v>
      </c>
      <c r="I3" s="409" t="s">
        <v>1</v>
      </c>
      <c r="J3" s="409"/>
      <c r="K3" s="409"/>
      <c r="L3" s="409"/>
      <c r="M3" s="409"/>
      <c r="N3" s="410" t="s">
        <v>0</v>
      </c>
      <c r="O3" s="413" t="s">
        <v>3</v>
      </c>
      <c r="P3" s="409"/>
      <c r="Q3" s="409"/>
      <c r="R3" s="409"/>
      <c r="S3" s="409" t="s">
        <v>4</v>
      </c>
      <c r="T3" s="410"/>
      <c r="U3" s="30"/>
      <c r="V3" s="304" t="s">
        <v>1</v>
      </c>
      <c r="W3" s="308"/>
      <c r="X3" s="308"/>
      <c r="Y3" s="308"/>
      <c r="Z3" s="318"/>
      <c r="AA3" s="304" t="s">
        <v>6</v>
      </c>
      <c r="AB3" s="305"/>
      <c r="AC3" s="310" t="s">
        <v>7</v>
      </c>
      <c r="AD3" s="305" t="s">
        <v>8</v>
      </c>
      <c r="AE3" s="310" t="s">
        <v>9</v>
      </c>
      <c r="AF3" s="308" t="s">
        <v>10</v>
      </c>
      <c r="AG3" s="308" t="s">
        <v>11</v>
      </c>
      <c r="AH3" s="308" t="s">
        <v>0</v>
      </c>
      <c r="AI3" s="308" t="s">
        <v>12</v>
      </c>
      <c r="AJ3" s="308" t="s">
        <v>13</v>
      </c>
      <c r="AK3" s="305" t="s">
        <v>14</v>
      </c>
      <c r="AL3" s="292" t="s">
        <v>1</v>
      </c>
      <c r="AM3" s="274"/>
      <c r="AN3" s="274"/>
      <c r="AO3" s="274"/>
      <c r="AP3" s="296"/>
      <c r="AQ3" s="292" t="s">
        <v>6</v>
      </c>
      <c r="AR3" s="276"/>
      <c r="AS3" s="294" t="s">
        <v>7</v>
      </c>
      <c r="AT3" s="276" t="s">
        <v>8</v>
      </c>
      <c r="AU3" s="294" t="s">
        <v>9</v>
      </c>
      <c r="AV3" s="274" t="s">
        <v>10</v>
      </c>
      <c r="AW3" s="274" t="s">
        <v>11</v>
      </c>
      <c r="AX3" s="274" t="s">
        <v>0</v>
      </c>
      <c r="AY3" s="274" t="s">
        <v>12</v>
      </c>
      <c r="AZ3" s="274" t="s">
        <v>13</v>
      </c>
      <c r="BA3" s="276" t="s">
        <v>14</v>
      </c>
      <c r="BB3" s="263" t="s">
        <v>1</v>
      </c>
      <c r="BC3" s="229"/>
      <c r="BD3" s="229"/>
      <c r="BE3" s="229"/>
      <c r="BF3" s="278"/>
      <c r="BG3" s="263" t="s">
        <v>6</v>
      </c>
      <c r="BH3" s="231"/>
      <c r="BI3" s="265" t="s">
        <v>7</v>
      </c>
      <c r="BJ3" s="231" t="s">
        <v>8</v>
      </c>
      <c r="BK3" s="265" t="s">
        <v>9</v>
      </c>
      <c r="BL3" s="229" t="s">
        <v>10</v>
      </c>
      <c r="BM3" s="229" t="s">
        <v>11</v>
      </c>
      <c r="BN3" s="229" t="s">
        <v>0</v>
      </c>
      <c r="BO3" s="229" t="s">
        <v>12</v>
      </c>
      <c r="BP3" s="229" t="s">
        <v>13</v>
      </c>
      <c r="BQ3" s="231" t="s">
        <v>14</v>
      </c>
      <c r="BR3" s="233" t="s">
        <v>19</v>
      </c>
      <c r="BS3" s="272"/>
      <c r="BT3" s="270" t="s">
        <v>20</v>
      </c>
      <c r="BU3" s="271"/>
      <c r="BV3" s="233" t="s">
        <v>21</v>
      </c>
      <c r="BW3" s="205"/>
      <c r="BX3" s="260" t="s">
        <v>1</v>
      </c>
      <c r="BY3" s="260"/>
      <c r="BZ3" s="260"/>
      <c r="CA3" s="260"/>
      <c r="CB3" s="260"/>
      <c r="CC3" s="260" t="s">
        <v>18</v>
      </c>
      <c r="CD3" s="260" t="s">
        <v>6</v>
      </c>
      <c r="CE3" s="260"/>
      <c r="CF3" s="260" t="s">
        <v>7</v>
      </c>
      <c r="CG3" s="260" t="s">
        <v>8</v>
      </c>
      <c r="CH3" s="260" t="s">
        <v>9</v>
      </c>
      <c r="CI3" s="260" t="s">
        <v>10</v>
      </c>
      <c r="CJ3" s="260" t="s">
        <v>11</v>
      </c>
      <c r="CK3" s="260" t="s">
        <v>0</v>
      </c>
      <c r="CL3" s="260" t="s">
        <v>12</v>
      </c>
      <c r="CM3" s="260" t="s">
        <v>13</v>
      </c>
      <c r="CN3" s="260" t="s">
        <v>14</v>
      </c>
      <c r="CO3" s="222" t="s">
        <v>1</v>
      </c>
      <c r="CP3" s="223"/>
      <c r="CQ3" s="223"/>
      <c r="CR3" s="223"/>
      <c r="CS3" s="224"/>
      <c r="CT3" s="260" t="s">
        <v>18</v>
      </c>
      <c r="CU3" s="260" t="s">
        <v>6</v>
      </c>
      <c r="CV3" s="260"/>
      <c r="CW3" s="260" t="s">
        <v>7</v>
      </c>
      <c r="CX3" s="260" t="s">
        <v>8</v>
      </c>
      <c r="CY3" s="260" t="s">
        <v>9</v>
      </c>
      <c r="CZ3" s="260" t="s">
        <v>10</v>
      </c>
      <c r="DA3" s="260" t="s">
        <v>11</v>
      </c>
      <c r="DB3" s="260" t="s">
        <v>0</v>
      </c>
      <c r="DC3" s="260" t="s">
        <v>12</v>
      </c>
      <c r="DD3" s="260" t="s">
        <v>13</v>
      </c>
      <c r="DE3" s="260" t="s">
        <v>14</v>
      </c>
      <c r="DF3" s="222" t="s">
        <v>1</v>
      </c>
      <c r="DG3" s="223"/>
      <c r="DH3" s="223"/>
      <c r="DI3" s="223"/>
      <c r="DJ3" s="224"/>
      <c r="DK3" s="260" t="s">
        <v>18</v>
      </c>
      <c r="DL3" s="260" t="s">
        <v>6</v>
      </c>
      <c r="DM3" s="260"/>
      <c r="DN3" s="260" t="s">
        <v>7</v>
      </c>
      <c r="DO3" s="260" t="s">
        <v>8</v>
      </c>
      <c r="DP3" s="260" t="s">
        <v>9</v>
      </c>
      <c r="DQ3" s="260" t="s">
        <v>10</v>
      </c>
      <c r="DR3" s="260" t="s">
        <v>11</v>
      </c>
      <c r="DS3" s="260" t="s">
        <v>0</v>
      </c>
      <c r="DT3" s="260" t="s">
        <v>12</v>
      </c>
      <c r="DU3" s="260" t="s">
        <v>13</v>
      </c>
      <c r="DV3" s="260" t="s">
        <v>14</v>
      </c>
      <c r="DW3" s="359" t="s">
        <v>25</v>
      </c>
      <c r="DX3" s="359" t="s">
        <v>25</v>
      </c>
      <c r="DY3" s="359" t="s">
        <v>25</v>
      </c>
      <c r="DZ3" s="359" t="s">
        <v>25</v>
      </c>
      <c r="EA3" s="359" t="s">
        <v>25</v>
      </c>
      <c r="EB3" s="359" t="s">
        <v>25</v>
      </c>
      <c r="EC3" s="374" t="s">
        <v>0</v>
      </c>
      <c r="ED3" s="374" t="s">
        <v>0</v>
      </c>
      <c r="EE3" s="374" t="s">
        <v>8</v>
      </c>
      <c r="EF3" s="374" t="s">
        <v>8</v>
      </c>
      <c r="EG3" s="374" t="s">
        <v>29</v>
      </c>
      <c r="EH3" s="374" t="s">
        <v>29</v>
      </c>
      <c r="EI3" s="374" t="s">
        <v>9</v>
      </c>
      <c r="EJ3" s="374" t="s">
        <v>9</v>
      </c>
      <c r="EK3" s="374" t="s">
        <v>10</v>
      </c>
      <c r="EL3" s="374" t="s">
        <v>10</v>
      </c>
      <c r="EM3" s="374" t="s">
        <v>11</v>
      </c>
      <c r="EN3" s="374" t="s">
        <v>11</v>
      </c>
      <c r="EO3" s="374" t="s">
        <v>0</v>
      </c>
      <c r="EP3" s="374" t="s">
        <v>0</v>
      </c>
      <c r="EQ3" s="374" t="s">
        <v>12</v>
      </c>
      <c r="ER3" s="374" t="s">
        <v>12</v>
      </c>
      <c r="ES3" s="374" t="s">
        <v>13</v>
      </c>
      <c r="ET3" s="374" t="s">
        <v>13</v>
      </c>
      <c r="EU3" s="205" t="s">
        <v>1</v>
      </c>
      <c r="EV3" s="205"/>
      <c r="EW3" s="205"/>
      <c r="EX3" s="205"/>
      <c r="EY3" s="205"/>
      <c r="EZ3" s="208" t="s">
        <v>25</v>
      </c>
      <c r="FA3" s="205" t="s">
        <v>18</v>
      </c>
      <c r="FB3" s="205" t="s">
        <v>1</v>
      </c>
      <c r="FC3" s="205"/>
      <c r="FD3" s="205"/>
      <c r="FE3" s="205"/>
      <c r="FF3" s="205"/>
      <c r="FG3" s="205" t="s">
        <v>1</v>
      </c>
      <c r="FH3" s="205"/>
      <c r="FI3" s="205"/>
      <c r="FJ3" s="205"/>
      <c r="FK3" s="205"/>
      <c r="FL3" s="208" t="s">
        <v>25</v>
      </c>
      <c r="FM3" s="208" t="s">
        <v>18</v>
      </c>
      <c r="FN3" s="205" t="s">
        <v>1</v>
      </c>
      <c r="FO3" s="205"/>
      <c r="FP3" s="205"/>
      <c r="FQ3" s="205"/>
      <c r="FR3" s="205"/>
      <c r="FS3" s="205" t="s">
        <v>1</v>
      </c>
      <c r="FT3" s="205"/>
      <c r="FU3" s="205"/>
      <c r="FV3" s="205"/>
      <c r="FW3" s="205"/>
      <c r="FX3" s="208" t="s">
        <v>25</v>
      </c>
      <c r="FY3" s="205" t="s">
        <v>18</v>
      </c>
      <c r="FZ3" s="205" t="s">
        <v>1</v>
      </c>
      <c r="GA3" s="205"/>
      <c r="GB3" s="205"/>
      <c r="GC3" s="205"/>
      <c r="GD3" s="205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</row>
    <row r="4" spans="1:240" ht="15.75" thickBot="1" x14ac:dyDescent="0.3">
      <c r="A4" s="416"/>
      <c r="B4" s="411"/>
      <c r="C4" s="411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2"/>
      <c r="O4" s="414"/>
      <c r="P4" s="411"/>
      <c r="Q4" s="411"/>
      <c r="R4" s="411"/>
      <c r="S4" s="411"/>
      <c r="T4" s="412"/>
      <c r="U4" s="30"/>
      <c r="V4" s="306"/>
      <c r="W4" s="309"/>
      <c r="X4" s="309"/>
      <c r="Y4" s="309"/>
      <c r="Z4" s="319"/>
      <c r="AA4" s="306"/>
      <c r="AB4" s="307"/>
      <c r="AC4" s="311"/>
      <c r="AD4" s="307"/>
      <c r="AE4" s="311"/>
      <c r="AF4" s="309"/>
      <c r="AG4" s="309"/>
      <c r="AH4" s="309"/>
      <c r="AI4" s="309"/>
      <c r="AJ4" s="309"/>
      <c r="AK4" s="307"/>
      <c r="AL4" s="293"/>
      <c r="AM4" s="275"/>
      <c r="AN4" s="275"/>
      <c r="AO4" s="275"/>
      <c r="AP4" s="297"/>
      <c r="AQ4" s="293"/>
      <c r="AR4" s="277"/>
      <c r="AS4" s="295"/>
      <c r="AT4" s="277"/>
      <c r="AU4" s="295"/>
      <c r="AV4" s="275"/>
      <c r="AW4" s="275"/>
      <c r="AX4" s="275"/>
      <c r="AY4" s="275"/>
      <c r="AZ4" s="275"/>
      <c r="BA4" s="277"/>
      <c r="BB4" s="264"/>
      <c r="BC4" s="230"/>
      <c r="BD4" s="230"/>
      <c r="BE4" s="230"/>
      <c r="BF4" s="279"/>
      <c r="BG4" s="264"/>
      <c r="BH4" s="232"/>
      <c r="BI4" s="266"/>
      <c r="BJ4" s="232"/>
      <c r="BK4" s="266"/>
      <c r="BL4" s="230"/>
      <c r="BM4" s="230"/>
      <c r="BN4" s="230"/>
      <c r="BO4" s="230"/>
      <c r="BP4" s="230"/>
      <c r="BQ4" s="232"/>
      <c r="BR4" s="233"/>
      <c r="BS4" s="272"/>
      <c r="BT4" s="270"/>
      <c r="BU4" s="271"/>
      <c r="BV4" s="233"/>
      <c r="BW4" s="205"/>
      <c r="BX4" s="260"/>
      <c r="BY4" s="260"/>
      <c r="BZ4" s="260"/>
      <c r="CA4" s="260"/>
      <c r="CB4" s="260"/>
      <c r="CC4" s="260"/>
      <c r="CD4" s="260"/>
      <c r="CE4" s="260"/>
      <c r="CF4" s="260"/>
      <c r="CG4" s="260"/>
      <c r="CH4" s="260"/>
      <c r="CI4" s="260"/>
      <c r="CJ4" s="260"/>
      <c r="CK4" s="260"/>
      <c r="CL4" s="260"/>
      <c r="CM4" s="260"/>
      <c r="CN4" s="260"/>
      <c r="CO4" s="225"/>
      <c r="CP4" s="226"/>
      <c r="CQ4" s="226"/>
      <c r="CR4" s="226"/>
      <c r="CS4" s="227"/>
      <c r="CT4" s="260"/>
      <c r="CU4" s="260"/>
      <c r="CV4" s="260"/>
      <c r="CW4" s="260"/>
      <c r="CX4" s="260"/>
      <c r="CY4" s="260"/>
      <c r="CZ4" s="260"/>
      <c r="DA4" s="260"/>
      <c r="DB4" s="260"/>
      <c r="DC4" s="260"/>
      <c r="DD4" s="260"/>
      <c r="DE4" s="260"/>
      <c r="DF4" s="225"/>
      <c r="DG4" s="226"/>
      <c r="DH4" s="226"/>
      <c r="DI4" s="226"/>
      <c r="DJ4" s="227"/>
      <c r="DK4" s="260"/>
      <c r="DL4" s="260"/>
      <c r="DM4" s="260"/>
      <c r="DN4" s="260"/>
      <c r="DO4" s="260"/>
      <c r="DP4" s="260"/>
      <c r="DQ4" s="260"/>
      <c r="DR4" s="260"/>
      <c r="DS4" s="260"/>
      <c r="DT4" s="260"/>
      <c r="DU4" s="260"/>
      <c r="DV4" s="260"/>
      <c r="DW4" s="359"/>
      <c r="DX4" s="359"/>
      <c r="DY4" s="359"/>
      <c r="DZ4" s="359"/>
      <c r="EA4" s="359"/>
      <c r="EB4" s="359"/>
      <c r="EC4" s="374"/>
      <c r="ED4" s="374"/>
      <c r="EE4" s="374"/>
      <c r="EF4" s="374"/>
      <c r="EG4" s="374"/>
      <c r="EH4" s="374"/>
      <c r="EI4" s="374"/>
      <c r="EJ4" s="374"/>
      <c r="EK4" s="374"/>
      <c r="EL4" s="374"/>
      <c r="EM4" s="374"/>
      <c r="EN4" s="374"/>
      <c r="EO4" s="374"/>
      <c r="EP4" s="374"/>
      <c r="EQ4" s="374"/>
      <c r="ER4" s="374"/>
      <c r="ES4" s="374"/>
      <c r="ET4" s="374"/>
      <c r="EU4" s="205"/>
      <c r="EV4" s="205"/>
      <c r="EW4" s="205"/>
      <c r="EX4" s="205"/>
      <c r="EY4" s="205"/>
      <c r="EZ4" s="208"/>
      <c r="FA4" s="205"/>
      <c r="FB4" s="205"/>
      <c r="FC4" s="205"/>
      <c r="FD4" s="205"/>
      <c r="FE4" s="205"/>
      <c r="FF4" s="205"/>
      <c r="FG4" s="205"/>
      <c r="FH4" s="205"/>
      <c r="FI4" s="205"/>
      <c r="FJ4" s="205"/>
      <c r="FK4" s="205"/>
      <c r="FL4" s="208"/>
      <c r="FM4" s="208"/>
      <c r="FN4" s="205"/>
      <c r="FO4" s="205"/>
      <c r="FP4" s="205"/>
      <c r="FQ4" s="205"/>
      <c r="FR4" s="205"/>
      <c r="FS4" s="205"/>
      <c r="FT4" s="205"/>
      <c r="FU4" s="205"/>
      <c r="FV4" s="205"/>
      <c r="FW4" s="205"/>
      <c r="FX4" s="208"/>
      <c r="FY4" s="205"/>
      <c r="FZ4" s="205"/>
      <c r="GA4" s="205"/>
      <c r="GB4" s="205"/>
      <c r="GC4" s="205"/>
      <c r="GD4" s="205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</row>
    <row r="5" spans="1:240" ht="15.75" thickTop="1" x14ac:dyDescent="0.25">
      <c r="A5" s="448"/>
      <c r="B5" s="449"/>
      <c r="C5" s="449"/>
      <c r="D5" s="449"/>
      <c r="E5" s="449"/>
      <c r="F5" s="449"/>
      <c r="G5" s="450"/>
      <c r="H5" s="450"/>
      <c r="I5" s="451"/>
      <c r="J5" s="451"/>
      <c r="K5" s="451"/>
      <c r="L5" s="451"/>
      <c r="M5" s="451"/>
      <c r="N5" s="452"/>
      <c r="O5" s="453"/>
      <c r="P5" s="454"/>
      <c r="Q5" s="454"/>
      <c r="R5" s="454"/>
      <c r="S5" s="455"/>
      <c r="T5" s="456"/>
      <c r="U5" s="30"/>
      <c r="V5" s="396" t="str">
        <f t="shared" ref="V5:V10" si="0">VLOOKUP(BR5,$BS$5:$CB$21,6,0)</f>
        <v>Equipe 01</v>
      </c>
      <c r="W5" s="397"/>
      <c r="X5" s="397"/>
      <c r="Y5" s="397"/>
      <c r="Z5" s="398"/>
      <c r="AA5" s="37">
        <f t="shared" ref="AA5:AA10" si="1">VLOOKUP(V5,$BX$5:$CN$19,7,0)</f>
        <v>0</v>
      </c>
      <c r="AB5" s="38" t="str">
        <f t="shared" ref="AB5:AB10" si="2">VLOOKUP(V5,$BX$5:$CN$19,8,0)</f>
        <v>u</v>
      </c>
      <c r="AC5" s="39">
        <v>1</v>
      </c>
      <c r="AD5" s="40">
        <f t="shared" ref="AD5:AD10" si="3">VLOOKUP(V5,$BX$5:$CN$19,10,0)</f>
        <v>0</v>
      </c>
      <c r="AE5" s="45">
        <f t="shared" ref="AE5:AE10" si="4">VLOOKUP(V5,$BX$5:$CN$19,11,0)</f>
        <v>0</v>
      </c>
      <c r="AF5" s="46">
        <f t="shared" ref="AF5:AF10" si="5">VLOOKUP(V5,$BX$5:$CN$19,12,0)</f>
        <v>0</v>
      </c>
      <c r="AG5" s="46">
        <f t="shared" ref="AG5:AG10" si="6">VLOOKUP(V5,$BX$5:$CN$19,13,0)</f>
        <v>0</v>
      </c>
      <c r="AH5" s="46">
        <f t="shared" ref="AH5:AH10" si="7">VLOOKUP(V5,$BX$5:$CN$19,14,0)</f>
        <v>0</v>
      </c>
      <c r="AI5" s="46">
        <f t="shared" ref="AI5:AI10" si="8">VLOOKUP(V5,$BX$5:$CN$19,15,0)</f>
        <v>0</v>
      </c>
      <c r="AJ5" s="46">
        <f t="shared" ref="AJ5:AJ10" si="9">VLOOKUP(V5,$BX$5:$CN$19,16,0)</f>
        <v>0</v>
      </c>
      <c r="AK5" s="47">
        <f t="shared" ref="AK5:AK10" si="10">VLOOKUP(V5,$BX$5:$CN$19,17,0)</f>
        <v>0</v>
      </c>
      <c r="AL5" s="364" t="str">
        <f t="shared" ref="AL5:AL10" si="11">VLOOKUP(BT5,$BU$5:$CS$21,4,0)</f>
        <v>Equipe 01</v>
      </c>
      <c r="AM5" s="365"/>
      <c r="AN5" s="365"/>
      <c r="AO5" s="365"/>
      <c r="AP5" s="366"/>
      <c r="AQ5" s="16">
        <f t="shared" ref="AQ5:AQ10" si="12">VLOOKUP(AL5,$CO$5:$DE$19,7,0)</f>
        <v>0</v>
      </c>
      <c r="AR5" s="17" t="str">
        <f t="shared" ref="AR5:AR10" si="13">VLOOKUP(AL5,$CO$5:$DE$19,8,0)</f>
        <v>u</v>
      </c>
      <c r="AS5" s="18">
        <v>1</v>
      </c>
      <c r="AT5" s="19">
        <f t="shared" ref="AT5:AT10" si="14">VLOOKUP(AL5,$CO$5:$DE$19,10,0)</f>
        <v>0</v>
      </c>
      <c r="AU5" s="20">
        <f t="shared" ref="AU5:AU10" si="15">VLOOKUP(AL5,$CO$5:$DE$19,11,0)</f>
        <v>0</v>
      </c>
      <c r="AV5" s="21">
        <f t="shared" ref="AV5:AV10" si="16">VLOOKUP(AL5,$CO$5:$DE$19,12,0)</f>
        <v>0</v>
      </c>
      <c r="AW5" s="21">
        <f t="shared" ref="AW5:AW10" si="17">VLOOKUP(AL5,$CO$5:$DE$19,13,0)</f>
        <v>0</v>
      </c>
      <c r="AX5" s="21">
        <f t="shared" ref="AX5:AX10" si="18">VLOOKUP(AL5,$CO$5:$DE$19,14,0)</f>
        <v>0</v>
      </c>
      <c r="AY5" s="21">
        <f t="shared" ref="AY5:AY10" si="19">VLOOKUP(AL5,$CO$5:$DE$19,15,0)</f>
        <v>0</v>
      </c>
      <c r="AZ5" s="21">
        <f t="shared" ref="AZ5:AZ10" si="20">VLOOKUP(AL5,$CO$5:$DE$19,16,0)</f>
        <v>0</v>
      </c>
      <c r="BA5" s="22">
        <f t="shared" ref="BA5:BA10" si="21">VLOOKUP(AL5,$CO$5:$DE$19,17,0)</f>
        <v>0</v>
      </c>
      <c r="BB5" s="356" t="str">
        <f t="shared" ref="BB5:BB10" si="22">VLOOKUP(BV5,$BW$5:$DF$21,2,0)</f>
        <v>Equipe 01</v>
      </c>
      <c r="BC5" s="357"/>
      <c r="BD5" s="357"/>
      <c r="BE5" s="357"/>
      <c r="BF5" s="358"/>
      <c r="BG5" s="51">
        <f t="shared" ref="BG5:BG10" si="23">VLOOKUP(BB5,$DF$5:$DV$19,7,0)</f>
        <v>0</v>
      </c>
      <c r="BH5" s="52" t="str">
        <f t="shared" ref="BH5:BH10" si="24">VLOOKUP(BB5,$DF$5:$DV$19,8,0)</f>
        <v>u</v>
      </c>
      <c r="BI5" s="53">
        <v>1</v>
      </c>
      <c r="BJ5" s="54">
        <f t="shared" ref="BJ5:BJ10" si="25">VLOOKUP(BB5,$DF$5:$DV$19,10,0)</f>
        <v>0</v>
      </c>
      <c r="BK5" s="55">
        <f t="shared" ref="BK5:BK10" si="26">VLOOKUP(BB5,$DF$5:$DV$19,11,0)</f>
        <v>0</v>
      </c>
      <c r="BL5" s="56">
        <f t="shared" ref="BL5:BL10" si="27">VLOOKUP(BB5,$DF$5:$DV$19,12,0)</f>
        <v>0</v>
      </c>
      <c r="BM5" s="56">
        <f t="shared" ref="BM5:BM10" si="28">VLOOKUP(BB5,$DF$5:$DV$19,13,0)</f>
        <v>0</v>
      </c>
      <c r="BN5" s="56">
        <f t="shared" ref="BN5:BN10" si="29">VLOOKUP(BB5,$DF$5:$DV$19,14,0)</f>
        <v>0</v>
      </c>
      <c r="BO5" s="56">
        <f t="shared" ref="BO5:BO10" si="30">VLOOKUP(BB5,$DF$5:$DV$19,15,0)</f>
        <v>0</v>
      </c>
      <c r="BP5" s="56">
        <f t="shared" ref="BP5:BP10" si="31">VLOOKUP(BB5,$DF$5:$DV$19,16,0)</f>
        <v>0</v>
      </c>
      <c r="BQ5" s="57">
        <f t="shared" ref="BQ5:BQ10" si="32">VLOOKUP(BB5,$DF$5:$DV$19,17,0)</f>
        <v>0</v>
      </c>
      <c r="BR5" s="15">
        <v>1</v>
      </c>
      <c r="BS5" s="8">
        <f t="shared" ref="BS5:BS10" si="33">CF5</f>
        <v>1</v>
      </c>
      <c r="BT5" s="10">
        <v>1</v>
      </c>
      <c r="BU5" s="11">
        <f t="shared" ref="BU5:BU10" si="34">CW5</f>
        <v>1</v>
      </c>
      <c r="BV5" s="9">
        <v>1</v>
      </c>
      <c r="BW5" s="2">
        <f t="shared" ref="BW5:BW10" si="35">DN5</f>
        <v>1</v>
      </c>
      <c r="BX5" s="261" t="str">
        <f>Equipes!A2</f>
        <v>Equipe 01</v>
      </c>
      <c r="BY5" s="261"/>
      <c r="BZ5" s="261"/>
      <c r="CA5" s="261"/>
      <c r="CB5" s="261"/>
      <c r="CC5" s="3">
        <f t="shared" ref="CC5:CC10" si="36">RANK(DW5,$DW$5:$DW$19)</f>
        <v>1</v>
      </c>
      <c r="CD5" s="3">
        <f>'J01'!CC5-CC5</f>
        <v>0</v>
      </c>
      <c r="CE5" s="4" t="str">
        <f>IF(CC5&gt;'J01'!CC5,'J01'!$CE$14,IF(CC5='J01'!CC5,'J01'!$CU$14,IF(CC5&lt;'J01'!CC5,'J01'!$CT$14)))</f>
        <v>u</v>
      </c>
      <c r="CF5" s="3">
        <f t="shared" ref="CF5:CF10" si="37">RANK(DX5,$DX$5:$DX$13)</f>
        <v>1</v>
      </c>
      <c r="CG5" s="3">
        <f>SUMPRODUCT(($B$5:$F$13=BX5)*($EG$5:$EG$13))+SUMPRODUCT(($I$5:$M$13=BX5)*($EH$5:$EH$13))+'J01'!CG5</f>
        <v>0</v>
      </c>
      <c r="CH5" s="3">
        <f>SUMPRODUCT(($B$5:$F$13=BX5)*($EI$5:$EI$13))+SUMPRODUCT(($I$5:$M$13=BX5)*($EJ$5:$EJ$13))+'J01'!CH5</f>
        <v>0</v>
      </c>
      <c r="CI5" s="3">
        <f>SUMPRODUCT(($B$5:$F$13=BX5)*($EK$5:$EK$13))+SUMPRODUCT(($I$5:$M$13=BX5)*($EL$5:$EL$13))+'J01'!CI5</f>
        <v>0</v>
      </c>
      <c r="CJ5" s="3">
        <f>SUMPRODUCT(($B$5:$F$13=BX5)*($EM$5:$EM$13))+SUMPRODUCT(($I$5:$M$13=BX5)*($EN$5:$EN$13))+'J01'!CJ5</f>
        <v>0</v>
      </c>
      <c r="CK5" s="3">
        <f>SUMPRODUCT(($B$5:$F$13=BX5)*($EO$5:$EO$13))+SUMPRODUCT(($I$5:$M$13=BX5)*($EP$5:$EP$13))+'J01'!CK5</f>
        <v>0</v>
      </c>
      <c r="CL5" s="3">
        <f>SUMPRODUCT(($B$5:$F$13=BX5)*($EQ$5:$EQ$13))+SUMPRODUCT(($I$5:$M$13=BX5)*($ER$5:$ER$13))+'J01'!CL5</f>
        <v>0</v>
      </c>
      <c r="CM5" s="3">
        <f>SUMPRODUCT(($B$5:$F$13=BX5)*($ES$5:$ES$13))+SUMPRODUCT(($I$5:$M$13=BX5)*($ET$5:$ET$13))+'J01'!CM5</f>
        <v>0</v>
      </c>
      <c r="CN5" s="3">
        <f>CL5-CM5</f>
        <v>0</v>
      </c>
      <c r="CO5" s="212" t="str">
        <f>BX5</f>
        <v>Equipe 01</v>
      </c>
      <c r="CP5" s="213"/>
      <c r="CQ5" s="213"/>
      <c r="CR5" s="213"/>
      <c r="CS5" s="214"/>
      <c r="CT5" s="3">
        <f t="shared" ref="CT5:CT10" si="38">RANK(DY5,$DY$5:$DY$19)</f>
        <v>1</v>
      </c>
      <c r="CU5" s="3">
        <f>'J01'!CT5-CT5</f>
        <v>0</v>
      </c>
      <c r="CV5" s="4" t="str">
        <f>IF(CT5&gt;'J01'!CT5,'J01'!$CV$14,IF(CT5='J01'!CT5,'J01'!$CU$14,IF(CT5&lt;'J01'!CT5,'J01'!$CT$14)))</f>
        <v>u</v>
      </c>
      <c r="CW5" s="3">
        <f t="shared" ref="CW5:CW10" si="39">RANK(DZ5,$DZ$5:$DZ$19)</f>
        <v>1</v>
      </c>
      <c r="CX5" s="3">
        <f>SUMPRODUCT(($B$5:$F$13=CO5)*($EG$5:$EG$13))+'J01'!CX5</f>
        <v>0</v>
      </c>
      <c r="CY5" s="3">
        <f>SUMPRODUCT(($B$5:$F$13=CO5)*($EI$5:$EI$13))+'J01'!CY5</f>
        <v>0</v>
      </c>
      <c r="CZ5" s="3">
        <f>SUMPRODUCT(($B$5:$F$13=CO5)*($EK$5:$EK$13))+'J01'!CZ5</f>
        <v>0</v>
      </c>
      <c r="DA5" s="3">
        <f>SUMPRODUCT(($B$5:$F$13=CO5)*($EM$5:$EM$13))+'J01'!DA5</f>
        <v>0</v>
      </c>
      <c r="DB5" s="3">
        <f>SUMPRODUCT(($B$5:$F$13=CO5)*($EO$5:$EO$13))+'J01'!DB5</f>
        <v>0</v>
      </c>
      <c r="DC5" s="3">
        <f>SUMPRODUCT(($B$5:$F$13=CO5)*($EQ$5:$EQ$13))+'J01'!DC5</f>
        <v>0</v>
      </c>
      <c r="DD5" s="3">
        <f>SUMPRODUCT(($B$5:$F$13=CO5)*($ES$5:$ES$13))+'J01'!DD5</f>
        <v>0</v>
      </c>
      <c r="DE5" s="3">
        <f>DC5-DD5</f>
        <v>0</v>
      </c>
      <c r="DF5" s="212" t="str">
        <f>BX5</f>
        <v>Equipe 01</v>
      </c>
      <c r="DG5" s="213"/>
      <c r="DH5" s="213"/>
      <c r="DI5" s="213"/>
      <c r="DJ5" s="214"/>
      <c r="DK5" s="3">
        <f t="shared" ref="DK5:DK10" si="40">RANK(EA5,$EA$5:$EA$19)</f>
        <v>1</v>
      </c>
      <c r="DL5" s="3">
        <f>'J01'!DK5-DK5</f>
        <v>0</v>
      </c>
      <c r="DM5" s="4" t="str">
        <f>IF(DK5&gt;'J01'!DK5,'J01'!$DM$14,IF(DK5='J01'!DK5,'J01'!$DL$14,IF(DK5&lt;'J01'!DK5,'J01'!$DK$14)))</f>
        <v>u</v>
      </c>
      <c r="DN5" s="3">
        <f t="shared" ref="DN5:DN10" si="41">RANK(EB5,$EB$5:$EB$19)</f>
        <v>1</v>
      </c>
      <c r="DO5" s="3">
        <f>SUMPRODUCT(($I$5:$M$13=DF5)*($EH$5:$EH$13))+'J01'!DO5</f>
        <v>0</v>
      </c>
      <c r="DP5" s="3">
        <f>SUMPRODUCT(($I$5:$M$13=DF5)*($EJ$5:$EJ$13))+'J01'!DP5</f>
        <v>0</v>
      </c>
      <c r="DQ5" s="3">
        <f>SUMPRODUCT(($I$5:$M$13=DF5)*($EL$5:$EL$13))+'J01'!DQ5</f>
        <v>0</v>
      </c>
      <c r="DR5" s="3">
        <f>SUMPRODUCT(($I$5:$M$13=DF5)*($EN$5:$EN$13))+'J01'!DR5</f>
        <v>0</v>
      </c>
      <c r="DS5" s="3">
        <f>SUMPRODUCT(($I$5:$M$13=DF5)*($EP$5:$EP$13))+'J01'!DS5</f>
        <v>0</v>
      </c>
      <c r="DT5" s="3">
        <f>SUMPRODUCT(($I$5:$M$13=DF5)*($ER$5:$ER$13))+'J01'!DT5</f>
        <v>0</v>
      </c>
      <c r="DU5" s="3">
        <f>SUMPRODUCT(($I$5:$M$13=DF5)*($ET$5:$ET$13))+'J01'!DU5</f>
        <v>0</v>
      </c>
      <c r="DV5" s="3">
        <f>DT5-DU5</f>
        <v>0</v>
      </c>
      <c r="DW5" s="6">
        <f>SUM(CG5*1000+(CN5)/100+(CL5)/1000)</f>
        <v>0</v>
      </c>
      <c r="DX5" s="91">
        <f>DW5+0.0000006</f>
        <v>5.9999999999999997E-7</v>
      </c>
      <c r="DY5" s="6">
        <f>SUM(CX5*1000+(DE5)/100+(DC5)/1000)</f>
        <v>0</v>
      </c>
      <c r="DZ5" s="119">
        <f>DY5+0.0000006</f>
        <v>5.9999999999999997E-7</v>
      </c>
      <c r="EA5" s="6">
        <f>SUM(DO5*1000+(DV5)/100+(DT5)/1000)</f>
        <v>0</v>
      </c>
      <c r="EB5" s="119">
        <f>EA5+0.0000006</f>
        <v>5.9999999999999997E-7</v>
      </c>
      <c r="EC5" s="2">
        <f>A5</f>
        <v>0</v>
      </c>
      <c r="ED5" s="2">
        <f>N5</f>
        <v>0</v>
      </c>
      <c r="EE5" s="2">
        <f>IF(G5="",0,IF(G5&gt;H5,3,IF(G5=H5,1,IF(G5&lt;H5,0))))</f>
        <v>0</v>
      </c>
      <c r="EF5" s="2">
        <f>IF(H5="",0,IF(H5&gt;G5,3,IF(H5=G5,1,IF(H5&lt;G5,0))))</f>
        <v>0</v>
      </c>
      <c r="EG5" s="2">
        <f>EE5-EC5</f>
        <v>0</v>
      </c>
      <c r="EH5" s="2">
        <f>EF5-ED5</f>
        <v>0</v>
      </c>
      <c r="EI5" s="2">
        <f>IF(G5="",0,1)</f>
        <v>0</v>
      </c>
      <c r="EJ5" s="2">
        <f>IF(H5="",0,1)</f>
        <v>0</v>
      </c>
      <c r="EK5" s="2" t="b">
        <f>IF(G5&lt;&gt;"",IF(G5&gt;H5,1))</f>
        <v>0</v>
      </c>
      <c r="EL5" s="2" t="b">
        <f>IF(H5&lt;&gt;"",IF(H5&gt;G5,1))</f>
        <v>0</v>
      </c>
      <c r="EM5" s="2" t="b">
        <f>IF(G5&lt;&gt;"",IF(G5=H5,1))</f>
        <v>0</v>
      </c>
      <c r="EN5" s="2" t="b">
        <f>IF(H5&lt;&gt;"",IF(H5=G5,1))</f>
        <v>0</v>
      </c>
      <c r="EO5" s="2" t="b">
        <f>IF(G5&lt;&gt;"",IF(G5&lt;H5,1))</f>
        <v>0</v>
      </c>
      <c r="EP5" s="2" t="b">
        <f>IF(H5&lt;&gt;"",IF(H5&lt;G5,1))</f>
        <v>0</v>
      </c>
      <c r="EQ5" s="2">
        <f>G5</f>
        <v>0</v>
      </c>
      <c r="ER5" s="2">
        <f>H5</f>
        <v>0</v>
      </c>
      <c r="ES5" s="2">
        <f>H5</f>
        <v>0</v>
      </c>
      <c r="ET5" s="2">
        <f>G5</f>
        <v>0</v>
      </c>
      <c r="EU5" s="205" t="str">
        <f t="shared" ref="EU5:EU10" si="42">VLOOKUP(BR5,$BS$5:$CB$13,6,0)</f>
        <v>Equipe 01</v>
      </c>
      <c r="EV5" s="205"/>
      <c r="EW5" s="205"/>
      <c r="EX5" s="205"/>
      <c r="EY5" s="205"/>
      <c r="EZ5" s="6">
        <f t="shared" ref="EZ5:EZ10" si="43">VLOOKUP(EU5,$BX$5:$DW$13,52,0)</f>
        <v>0</v>
      </c>
      <c r="FA5" s="2">
        <f t="shared" ref="FA5:FA10" si="44">RANK(EZ5,$EZ$5:$EZ$13)</f>
        <v>1</v>
      </c>
      <c r="FB5" s="205" t="str">
        <f>BX5</f>
        <v>Equipe 01</v>
      </c>
      <c r="FC5" s="205"/>
      <c r="FD5" s="205"/>
      <c r="FE5" s="205"/>
      <c r="FF5" s="205"/>
      <c r="FG5" s="205" t="str">
        <f t="shared" ref="FG5:FG10" si="45">VLOOKUP(BT5,$BU$5:$CS$13,21,0)</f>
        <v>Equipe 01</v>
      </c>
      <c r="FH5" s="205"/>
      <c r="FI5" s="205"/>
      <c r="FJ5" s="205"/>
      <c r="FK5" s="205"/>
      <c r="FL5" s="6">
        <f t="shared" ref="FL5:FL10" si="46">VLOOKUP(FG5,$CO$5:$DY$13,37,0)</f>
        <v>0</v>
      </c>
      <c r="FM5" s="7">
        <f t="shared" ref="FM5:FM10" si="47">RANK(FL5,$FL$5:$FL$13)</f>
        <v>1</v>
      </c>
      <c r="FN5" s="205" t="str">
        <f>CO5</f>
        <v>Equipe 01</v>
      </c>
      <c r="FO5" s="205"/>
      <c r="FP5" s="205"/>
      <c r="FQ5" s="205"/>
      <c r="FR5" s="205"/>
      <c r="FS5" s="205" t="str">
        <f t="shared" ref="FS5:FS10" si="48">VLOOKUP(BV5,$BW$5:$DF$13,36,0)</f>
        <v>Equipe 01</v>
      </c>
      <c r="FT5" s="205"/>
      <c r="FU5" s="205"/>
      <c r="FV5" s="205"/>
      <c r="FW5" s="205"/>
      <c r="FX5" s="6">
        <f>VLOOKUP(FS5,$DF$5:$EA$21,22,0)</f>
        <v>0</v>
      </c>
      <c r="FY5" s="2">
        <f t="shared" ref="FY5:FY10" si="49">RANK(FX5,$FX$5:$FX$13)</f>
        <v>1</v>
      </c>
      <c r="FZ5" s="205" t="str">
        <f>DF5</f>
        <v>Equipe 01</v>
      </c>
      <c r="GA5" s="205"/>
      <c r="GB5" s="205"/>
      <c r="GC5" s="205"/>
      <c r="GD5" s="205"/>
      <c r="GE5" s="350" t="str">
        <f>BX5</f>
        <v>Equipe 01</v>
      </c>
      <c r="GF5" s="350"/>
      <c r="GG5" s="350"/>
      <c r="GH5" s="350"/>
      <c r="GI5" s="35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</row>
    <row r="6" spans="1:240" x14ac:dyDescent="0.25">
      <c r="A6" s="457"/>
      <c r="B6" s="458"/>
      <c r="C6" s="458"/>
      <c r="D6" s="458"/>
      <c r="E6" s="458"/>
      <c r="F6" s="458"/>
      <c r="G6" s="459"/>
      <c r="H6" s="459"/>
      <c r="I6" s="460"/>
      <c r="J6" s="460"/>
      <c r="K6" s="460"/>
      <c r="L6" s="460"/>
      <c r="M6" s="460"/>
      <c r="N6" s="461"/>
      <c r="O6" s="462"/>
      <c r="P6" s="463"/>
      <c r="Q6" s="463"/>
      <c r="R6" s="463"/>
      <c r="S6" s="464"/>
      <c r="T6" s="465"/>
      <c r="U6" s="30"/>
      <c r="V6" s="396" t="str">
        <f t="shared" si="0"/>
        <v>Equipe 02</v>
      </c>
      <c r="W6" s="397"/>
      <c r="X6" s="397"/>
      <c r="Y6" s="397"/>
      <c r="Z6" s="398"/>
      <c r="AA6" s="41">
        <f t="shared" si="1"/>
        <v>0</v>
      </c>
      <c r="AB6" s="42" t="str">
        <f t="shared" si="2"/>
        <v>u</v>
      </c>
      <c r="AC6" s="43">
        <f>IF(EZ6=EZ5,FA5,FA6)</f>
        <v>1</v>
      </c>
      <c r="AD6" s="44">
        <f t="shared" si="3"/>
        <v>0</v>
      </c>
      <c r="AE6" s="48">
        <f t="shared" si="4"/>
        <v>0</v>
      </c>
      <c r="AF6" s="49">
        <f t="shared" si="5"/>
        <v>0</v>
      </c>
      <c r="AG6" s="49">
        <f t="shared" si="6"/>
        <v>0</v>
      </c>
      <c r="AH6" s="49">
        <f t="shared" si="7"/>
        <v>0</v>
      </c>
      <c r="AI6" s="49">
        <f t="shared" si="8"/>
        <v>0</v>
      </c>
      <c r="AJ6" s="49">
        <f t="shared" si="9"/>
        <v>0</v>
      </c>
      <c r="AK6" s="50">
        <f t="shared" si="10"/>
        <v>0</v>
      </c>
      <c r="AL6" s="361" t="str">
        <f t="shared" si="11"/>
        <v>Equipe 02</v>
      </c>
      <c r="AM6" s="362"/>
      <c r="AN6" s="362"/>
      <c r="AO6" s="362"/>
      <c r="AP6" s="363"/>
      <c r="AQ6" s="23">
        <f t="shared" si="12"/>
        <v>0</v>
      </c>
      <c r="AR6" s="24" t="str">
        <f t="shared" si="13"/>
        <v>u</v>
      </c>
      <c r="AS6" s="25">
        <f>IF(FL6=FL5,FM5,FM6)</f>
        <v>1</v>
      </c>
      <c r="AT6" s="26">
        <f t="shared" si="14"/>
        <v>0</v>
      </c>
      <c r="AU6" s="27">
        <f t="shared" si="15"/>
        <v>0</v>
      </c>
      <c r="AV6" s="28">
        <f t="shared" si="16"/>
        <v>0</v>
      </c>
      <c r="AW6" s="28">
        <f t="shared" si="17"/>
        <v>0</v>
      </c>
      <c r="AX6" s="28">
        <f t="shared" si="18"/>
        <v>0</v>
      </c>
      <c r="AY6" s="28">
        <f t="shared" si="19"/>
        <v>0</v>
      </c>
      <c r="AZ6" s="28">
        <f t="shared" si="20"/>
        <v>0</v>
      </c>
      <c r="BA6" s="29">
        <f t="shared" si="21"/>
        <v>0</v>
      </c>
      <c r="BB6" s="353" t="str">
        <f t="shared" si="22"/>
        <v>Equipe 02</v>
      </c>
      <c r="BC6" s="354"/>
      <c r="BD6" s="354"/>
      <c r="BE6" s="354"/>
      <c r="BF6" s="355"/>
      <c r="BG6" s="58">
        <f t="shared" si="23"/>
        <v>0</v>
      </c>
      <c r="BH6" s="59" t="str">
        <f t="shared" si="24"/>
        <v>u</v>
      </c>
      <c r="BI6" s="60">
        <f>IF(FX6=FX5,FY5,FY6)</f>
        <v>1</v>
      </c>
      <c r="BJ6" s="61">
        <f t="shared" si="25"/>
        <v>0</v>
      </c>
      <c r="BK6" s="62">
        <f t="shared" si="26"/>
        <v>0</v>
      </c>
      <c r="BL6" s="63">
        <f t="shared" si="27"/>
        <v>0</v>
      </c>
      <c r="BM6" s="63">
        <f t="shared" si="28"/>
        <v>0</v>
      </c>
      <c r="BN6" s="63">
        <f t="shared" si="29"/>
        <v>0</v>
      </c>
      <c r="BO6" s="63">
        <f t="shared" si="30"/>
        <v>0</v>
      </c>
      <c r="BP6" s="63">
        <f t="shared" si="31"/>
        <v>0</v>
      </c>
      <c r="BQ6" s="64">
        <f t="shared" si="32"/>
        <v>0</v>
      </c>
      <c r="BR6" s="15">
        <v>2</v>
      </c>
      <c r="BS6" s="8">
        <f t="shared" si="33"/>
        <v>2</v>
      </c>
      <c r="BT6" s="10">
        <v>2</v>
      </c>
      <c r="BU6" s="11">
        <f t="shared" si="34"/>
        <v>2</v>
      </c>
      <c r="BV6" s="9">
        <v>2</v>
      </c>
      <c r="BW6" s="2">
        <f t="shared" si="35"/>
        <v>2</v>
      </c>
      <c r="BX6" s="261" t="str">
        <f>Equipes!A3</f>
        <v>Equipe 02</v>
      </c>
      <c r="BY6" s="261"/>
      <c r="BZ6" s="261"/>
      <c r="CA6" s="261"/>
      <c r="CB6" s="261"/>
      <c r="CC6" s="93">
        <f t="shared" si="36"/>
        <v>1</v>
      </c>
      <c r="CD6" s="3">
        <f>'J01'!CC6-CC6</f>
        <v>0</v>
      </c>
      <c r="CE6" s="4" t="str">
        <f>IF(CC6&gt;'J01'!CC6,'J01'!$CE$14,IF(CC6='J01'!CC6,'J01'!$CU$14,IF(CC6&lt;'J01'!CC6,'J01'!$CT$14)))</f>
        <v>u</v>
      </c>
      <c r="CF6" s="3">
        <f t="shared" si="37"/>
        <v>2</v>
      </c>
      <c r="CG6" s="3">
        <f>SUMPRODUCT(($B$5:$F$13=BX6)*($EG$5:$EG$13))+SUMPRODUCT(($I$5:$M$13=BX6)*($EH$5:$EH$13))+'J01'!CG6</f>
        <v>0</v>
      </c>
      <c r="CH6" s="3">
        <f>SUMPRODUCT(($B$5:$F$13=BX6)*($EI$5:$EI$13))+SUMPRODUCT(($I$5:$M$13=BX6)*($EJ$5:$EJ$13))+'J01'!CH6</f>
        <v>0</v>
      </c>
      <c r="CI6" s="3">
        <f>SUMPRODUCT(($B$5:$F$13=BX6)*($EK$5:$EK$13))+SUMPRODUCT(($I$5:$M$13=BX6)*($EL$5:$EL$13))+'J01'!CI6</f>
        <v>0</v>
      </c>
      <c r="CJ6" s="3">
        <f>SUMPRODUCT(($B$5:$F$13=BX6)*($EM$5:$EM$13))+SUMPRODUCT(($I$5:$M$13=BX6)*($EN$5:$EN$13))+'J01'!CJ6</f>
        <v>0</v>
      </c>
      <c r="CK6" s="3">
        <f>SUMPRODUCT(($B$5:$F$13=BX6)*($EO$5:$EO$13))+SUMPRODUCT(($I$5:$M$13=BX6)*($EP$5:$EP$13))+'J01'!CK6</f>
        <v>0</v>
      </c>
      <c r="CL6" s="3">
        <f>SUMPRODUCT(($B$5:$F$13=BX6)*($EQ$5:$EQ$13))+SUMPRODUCT(($I$5:$M$13=BX6)*($ER$5:$ER$13))+'J01'!CL6</f>
        <v>0</v>
      </c>
      <c r="CM6" s="3">
        <f>SUMPRODUCT(($B$5:$F$13=BX6)*($ES$5:$ES$13))+SUMPRODUCT(($I$5:$M$13=BX6)*($ET$5:$ET$13))+'J01'!CM6</f>
        <v>0</v>
      </c>
      <c r="CN6" s="3">
        <f t="shared" ref="CN6:CN10" si="50">CL6-CM6</f>
        <v>0</v>
      </c>
      <c r="CO6" s="212" t="str">
        <f t="shared" ref="CO6:CO10" si="51">BX6</f>
        <v>Equipe 02</v>
      </c>
      <c r="CP6" s="213"/>
      <c r="CQ6" s="213"/>
      <c r="CR6" s="213"/>
      <c r="CS6" s="214"/>
      <c r="CT6" s="93">
        <f t="shared" si="38"/>
        <v>1</v>
      </c>
      <c r="CU6" s="3">
        <f>'J01'!CT6-CT6</f>
        <v>0</v>
      </c>
      <c r="CV6" s="4" t="str">
        <f>IF(CT6&gt;'J01'!CT6,'J01'!$CV$14,IF(CT6='J01'!CT6,'J01'!$CU$14,IF(CT6&lt;'J01'!CT6,'J01'!$CT$14)))</f>
        <v>u</v>
      </c>
      <c r="CW6" s="3">
        <f t="shared" si="39"/>
        <v>2</v>
      </c>
      <c r="CX6" s="3">
        <f>SUMPRODUCT(($B$5:$F$13=CO6)*($EG$5:$EG$13))+'J01'!CX6</f>
        <v>0</v>
      </c>
      <c r="CY6" s="3">
        <f>SUMPRODUCT(($B$5:$F$13=CO6)*($EI$5:$EI$13))+'J01'!CY6</f>
        <v>0</v>
      </c>
      <c r="CZ6" s="3">
        <f>SUMPRODUCT(($B$5:$F$13=CO6)*($EK$5:$EK$13))+'J01'!CZ6</f>
        <v>0</v>
      </c>
      <c r="DA6" s="3">
        <f>SUMPRODUCT(($B$5:$F$13=CO6)*($EM$5:$EM$13))+'J01'!DA6</f>
        <v>0</v>
      </c>
      <c r="DB6" s="3">
        <f>SUMPRODUCT(($B$5:$F$13=CO6)*($EO$5:$EO$13))+'J01'!DB6</f>
        <v>0</v>
      </c>
      <c r="DC6" s="3">
        <f>SUMPRODUCT(($B$5:$F$13=CO6)*($EQ$5:$EQ$13))+'J01'!DC6</f>
        <v>0</v>
      </c>
      <c r="DD6" s="3">
        <f>SUMPRODUCT(($B$5:$F$13=CO6)*($ES$5:$ES$13))+'J01'!DD6</f>
        <v>0</v>
      </c>
      <c r="DE6" s="3">
        <f t="shared" ref="DE6:DE10" si="52">DC6-DD6</f>
        <v>0</v>
      </c>
      <c r="DF6" s="212" t="str">
        <f t="shared" ref="DF6:DF10" si="53">BX6</f>
        <v>Equipe 02</v>
      </c>
      <c r="DG6" s="213"/>
      <c r="DH6" s="213"/>
      <c r="DI6" s="213"/>
      <c r="DJ6" s="214"/>
      <c r="DK6" s="93">
        <f t="shared" si="40"/>
        <v>1</v>
      </c>
      <c r="DL6" s="3">
        <f>'J01'!DK6-DK6</f>
        <v>0</v>
      </c>
      <c r="DM6" s="4" t="str">
        <f>IF(DK6&gt;'J01'!DK6,'J01'!$DM$14,IF(DK6='J01'!DK6,'J01'!$DL$14,IF(DK6&lt;'J01'!DK6,'J01'!$DK$14)))</f>
        <v>u</v>
      </c>
      <c r="DN6" s="3">
        <f t="shared" si="41"/>
        <v>2</v>
      </c>
      <c r="DO6" s="3">
        <f>SUMPRODUCT(($I$5:$M$13=DF6)*($EH$5:$EH$13))+'J01'!DO6</f>
        <v>0</v>
      </c>
      <c r="DP6" s="3">
        <f>SUMPRODUCT(($I$5:$M$13=DF6)*($EJ$5:$EJ$13))+'J01'!DP6</f>
        <v>0</v>
      </c>
      <c r="DQ6" s="3">
        <f>SUMPRODUCT(($I$5:$M$13=DF6)*($EL$5:$EL$13))+'J01'!DQ6</f>
        <v>0</v>
      </c>
      <c r="DR6" s="3">
        <f>SUMPRODUCT(($I$5:$M$13=DF6)*($EN$5:$EN$13))+'J01'!DR6</f>
        <v>0</v>
      </c>
      <c r="DS6" s="3">
        <f>SUMPRODUCT(($I$5:$M$13=DF6)*($EP$5:$EP$13))+'J01'!DS6</f>
        <v>0</v>
      </c>
      <c r="DT6" s="3">
        <f>SUMPRODUCT(($I$5:$M$13=DF6)*($ER$5:$ER$13))+'J01'!DT6</f>
        <v>0</v>
      </c>
      <c r="DU6" s="3">
        <f>SUMPRODUCT(($I$5:$M$13=DF6)*($ET$5:$ET$13))+'J01'!DU6</f>
        <v>0</v>
      </c>
      <c r="DV6" s="3">
        <f t="shared" ref="DV6:DV10" si="54">DT6-DU6</f>
        <v>0</v>
      </c>
      <c r="DW6" s="6">
        <f t="shared" ref="DW6:DW10" si="55">SUM(CG6*1000+(CN6)/100+(CL6)/1000)</f>
        <v>0</v>
      </c>
      <c r="DX6" s="91">
        <f>DW6+0.0000005</f>
        <v>4.9999999999999998E-7</v>
      </c>
      <c r="DY6" s="6">
        <f t="shared" ref="DY6:DY10" si="56">SUM(CX6*1000+(DE6)/100+(DC6)/1000)</f>
        <v>0</v>
      </c>
      <c r="DZ6" s="119">
        <f>DY6+0.0000005</f>
        <v>4.9999999999999998E-7</v>
      </c>
      <c r="EA6" s="6">
        <f t="shared" ref="EA6:EA10" si="57">SUM(DO6*1000+(DV6)/100+(DT6)/1000)</f>
        <v>0</v>
      </c>
      <c r="EB6" s="119">
        <f>EA6+0.0000005</f>
        <v>4.9999999999999998E-7</v>
      </c>
      <c r="EC6" s="2">
        <f t="shared" ref="EC6:EC7" si="58">A6</f>
        <v>0</v>
      </c>
      <c r="ED6" s="2">
        <f t="shared" ref="ED6:ED7" si="59">N6</f>
        <v>0</v>
      </c>
      <c r="EE6" s="2">
        <f t="shared" ref="EE6:EE7" si="60">IF(G6="",0,IF(G6&gt;H6,3,IF(G6=H6,1,IF(G6&lt;H6,0))))</f>
        <v>0</v>
      </c>
      <c r="EF6" s="2">
        <f t="shared" ref="EF6:EF7" si="61">IF(H6="",0,IF(H6&gt;G6,3,IF(H6=G6,1,IF(H6&lt;G6,0))))</f>
        <v>0</v>
      </c>
      <c r="EG6" s="2">
        <f t="shared" ref="EG6:EG7" si="62">EE6-EC6</f>
        <v>0</v>
      </c>
      <c r="EH6" s="2">
        <f t="shared" ref="EH6:EH7" si="63">EF6-ED6</f>
        <v>0</v>
      </c>
      <c r="EI6" s="2">
        <f t="shared" ref="EI6:EI7" si="64">IF(G6="",0,1)</f>
        <v>0</v>
      </c>
      <c r="EJ6" s="2">
        <f t="shared" ref="EJ6:EJ7" si="65">IF(H6="",0,1)</f>
        <v>0</v>
      </c>
      <c r="EK6" s="2" t="b">
        <f t="shared" ref="EK6:EK7" si="66">IF(G6&lt;&gt;"",IF(G6&gt;H6,1))</f>
        <v>0</v>
      </c>
      <c r="EL6" s="2" t="b">
        <f t="shared" ref="EL6:EL7" si="67">IF(H6&lt;&gt;"",IF(H6&gt;G6,1))</f>
        <v>0</v>
      </c>
      <c r="EM6" s="2" t="b">
        <f t="shared" ref="EM6:EM7" si="68">IF(G6&lt;&gt;"",IF(G6=H6,1))</f>
        <v>0</v>
      </c>
      <c r="EN6" s="2" t="b">
        <f t="shared" ref="EN6:EN7" si="69">IF(H6&lt;&gt;"",IF(H6=G6,1))</f>
        <v>0</v>
      </c>
      <c r="EO6" s="2" t="b">
        <f t="shared" ref="EO6:EO7" si="70">IF(G6&lt;&gt;"",IF(G6&lt;H6,1))</f>
        <v>0</v>
      </c>
      <c r="EP6" s="2" t="b">
        <f t="shared" ref="EP6:EP7" si="71">IF(H6&lt;&gt;"",IF(H6&lt;G6,1))</f>
        <v>0</v>
      </c>
      <c r="EQ6" s="2">
        <f t="shared" ref="EQ6:EQ7" si="72">G6</f>
        <v>0</v>
      </c>
      <c r="ER6" s="2">
        <f t="shared" ref="ER6:ER7" si="73">H6</f>
        <v>0</v>
      </c>
      <c r="ES6" s="2">
        <f t="shared" ref="ES6:ES7" si="74">H6</f>
        <v>0</v>
      </c>
      <c r="ET6" s="2">
        <f t="shared" ref="ET6:ET7" si="75">G6</f>
        <v>0</v>
      </c>
      <c r="EU6" s="205" t="str">
        <f t="shared" si="42"/>
        <v>Equipe 02</v>
      </c>
      <c r="EV6" s="205"/>
      <c r="EW6" s="205"/>
      <c r="EX6" s="205"/>
      <c r="EY6" s="205"/>
      <c r="EZ6" s="109">
        <f t="shared" si="43"/>
        <v>0</v>
      </c>
      <c r="FA6" s="108">
        <f t="shared" si="44"/>
        <v>1</v>
      </c>
      <c r="FB6" s="205" t="str">
        <f t="shared" ref="FB6:FB10" si="76">BX6</f>
        <v>Equipe 02</v>
      </c>
      <c r="FC6" s="205"/>
      <c r="FD6" s="205"/>
      <c r="FE6" s="205"/>
      <c r="FF6" s="205"/>
      <c r="FG6" s="205" t="str">
        <f t="shared" si="45"/>
        <v>Equipe 02</v>
      </c>
      <c r="FH6" s="205"/>
      <c r="FI6" s="205"/>
      <c r="FJ6" s="205"/>
      <c r="FK6" s="205"/>
      <c r="FL6" s="109">
        <f t="shared" si="46"/>
        <v>0</v>
      </c>
      <c r="FM6" s="7">
        <f t="shared" si="47"/>
        <v>1</v>
      </c>
      <c r="FN6" s="205" t="str">
        <f t="shared" ref="FN6:FN10" si="77">CO6</f>
        <v>Equipe 02</v>
      </c>
      <c r="FO6" s="205"/>
      <c r="FP6" s="205"/>
      <c r="FQ6" s="205"/>
      <c r="FR6" s="205"/>
      <c r="FS6" s="205" t="str">
        <f t="shared" si="48"/>
        <v>Equipe 02</v>
      </c>
      <c r="FT6" s="205"/>
      <c r="FU6" s="205"/>
      <c r="FV6" s="205"/>
      <c r="FW6" s="205"/>
      <c r="FX6" s="164">
        <f t="shared" ref="FX6:FX10" si="78">VLOOKUP(FS6,$DF$5:$EA$21,22,0)</f>
        <v>0</v>
      </c>
      <c r="FY6" s="108">
        <f t="shared" si="49"/>
        <v>1</v>
      </c>
      <c r="FZ6" s="205" t="str">
        <f t="shared" ref="FZ6:FZ10" si="79">DF6</f>
        <v>Equipe 02</v>
      </c>
      <c r="GA6" s="205"/>
      <c r="GB6" s="205"/>
      <c r="GC6" s="205"/>
      <c r="GD6" s="205"/>
      <c r="GE6" s="350" t="str">
        <f t="shared" ref="GE6:GE10" si="80">BX6</f>
        <v>Equipe 02</v>
      </c>
      <c r="GF6" s="350"/>
      <c r="GG6" s="350"/>
      <c r="GH6" s="350"/>
      <c r="GI6" s="35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</row>
    <row r="7" spans="1:240" ht="15.75" thickBot="1" x14ac:dyDescent="0.3">
      <c r="A7" s="466"/>
      <c r="B7" s="467"/>
      <c r="C7" s="467"/>
      <c r="D7" s="467"/>
      <c r="E7" s="467"/>
      <c r="F7" s="467"/>
      <c r="G7" s="468"/>
      <c r="H7" s="468"/>
      <c r="I7" s="469"/>
      <c r="J7" s="469"/>
      <c r="K7" s="469"/>
      <c r="L7" s="469"/>
      <c r="M7" s="469"/>
      <c r="N7" s="470"/>
      <c r="O7" s="471"/>
      <c r="P7" s="472"/>
      <c r="Q7" s="472"/>
      <c r="R7" s="472"/>
      <c r="S7" s="473"/>
      <c r="T7" s="474"/>
      <c r="U7" s="30"/>
      <c r="V7" s="396" t="str">
        <f t="shared" si="0"/>
        <v>Equipe 03</v>
      </c>
      <c r="W7" s="397"/>
      <c r="X7" s="397"/>
      <c r="Y7" s="397"/>
      <c r="Z7" s="398"/>
      <c r="AA7" s="41">
        <f t="shared" si="1"/>
        <v>0</v>
      </c>
      <c r="AB7" s="42" t="str">
        <f t="shared" si="2"/>
        <v>u</v>
      </c>
      <c r="AC7" s="43">
        <f t="shared" ref="AC7:AC10" si="81">IF(EZ7=EZ6,FA6,FA7)</f>
        <v>1</v>
      </c>
      <c r="AD7" s="44">
        <f t="shared" si="3"/>
        <v>0</v>
      </c>
      <c r="AE7" s="48">
        <f t="shared" si="4"/>
        <v>0</v>
      </c>
      <c r="AF7" s="49">
        <f t="shared" si="5"/>
        <v>0</v>
      </c>
      <c r="AG7" s="49">
        <f t="shared" si="6"/>
        <v>0</v>
      </c>
      <c r="AH7" s="49">
        <f t="shared" si="7"/>
        <v>0</v>
      </c>
      <c r="AI7" s="49">
        <f t="shared" si="8"/>
        <v>0</v>
      </c>
      <c r="AJ7" s="49">
        <f t="shared" si="9"/>
        <v>0</v>
      </c>
      <c r="AK7" s="50">
        <f t="shared" si="10"/>
        <v>0</v>
      </c>
      <c r="AL7" s="361" t="str">
        <f t="shared" si="11"/>
        <v>Equipe 03</v>
      </c>
      <c r="AM7" s="362"/>
      <c r="AN7" s="362"/>
      <c r="AO7" s="362"/>
      <c r="AP7" s="363"/>
      <c r="AQ7" s="23">
        <f t="shared" si="12"/>
        <v>0</v>
      </c>
      <c r="AR7" s="24" t="str">
        <f t="shared" si="13"/>
        <v>u</v>
      </c>
      <c r="AS7" s="25">
        <f t="shared" ref="AS7:AS10" si="82">IF(FL7=FL6,FM6,FM7)</f>
        <v>1</v>
      </c>
      <c r="AT7" s="26">
        <f t="shared" si="14"/>
        <v>0</v>
      </c>
      <c r="AU7" s="27">
        <f t="shared" si="15"/>
        <v>0</v>
      </c>
      <c r="AV7" s="28">
        <f t="shared" si="16"/>
        <v>0</v>
      </c>
      <c r="AW7" s="28">
        <f t="shared" si="17"/>
        <v>0</v>
      </c>
      <c r="AX7" s="28">
        <f t="shared" si="18"/>
        <v>0</v>
      </c>
      <c r="AY7" s="28">
        <f t="shared" si="19"/>
        <v>0</v>
      </c>
      <c r="AZ7" s="28">
        <f t="shared" si="20"/>
        <v>0</v>
      </c>
      <c r="BA7" s="29">
        <f t="shared" si="21"/>
        <v>0</v>
      </c>
      <c r="BB7" s="353" t="str">
        <f t="shared" si="22"/>
        <v>Equipe 03</v>
      </c>
      <c r="BC7" s="354"/>
      <c r="BD7" s="354"/>
      <c r="BE7" s="354"/>
      <c r="BF7" s="355"/>
      <c r="BG7" s="58">
        <f t="shared" si="23"/>
        <v>0</v>
      </c>
      <c r="BH7" s="59" t="str">
        <f t="shared" si="24"/>
        <v>u</v>
      </c>
      <c r="BI7" s="60">
        <f t="shared" ref="BI7:BI10" si="83">IF(FX7=FX6,FY6,FY7)</f>
        <v>1</v>
      </c>
      <c r="BJ7" s="61">
        <f t="shared" si="25"/>
        <v>0</v>
      </c>
      <c r="BK7" s="62">
        <f t="shared" si="26"/>
        <v>0</v>
      </c>
      <c r="BL7" s="63">
        <f t="shared" si="27"/>
        <v>0</v>
      </c>
      <c r="BM7" s="63">
        <f t="shared" si="28"/>
        <v>0</v>
      </c>
      <c r="BN7" s="63">
        <f t="shared" si="29"/>
        <v>0</v>
      </c>
      <c r="BO7" s="63">
        <f t="shared" si="30"/>
        <v>0</v>
      </c>
      <c r="BP7" s="63">
        <f t="shared" si="31"/>
        <v>0</v>
      </c>
      <c r="BQ7" s="64">
        <f t="shared" si="32"/>
        <v>0</v>
      </c>
      <c r="BR7" s="15">
        <v>3</v>
      </c>
      <c r="BS7" s="8">
        <f t="shared" si="33"/>
        <v>3</v>
      </c>
      <c r="BT7" s="10">
        <v>3</v>
      </c>
      <c r="BU7" s="11">
        <f t="shared" si="34"/>
        <v>3</v>
      </c>
      <c r="BV7" s="9">
        <v>3</v>
      </c>
      <c r="BW7" s="2">
        <f t="shared" si="35"/>
        <v>3</v>
      </c>
      <c r="BX7" s="261" t="str">
        <f>Equipes!A4</f>
        <v>Equipe 03</v>
      </c>
      <c r="BY7" s="261"/>
      <c r="BZ7" s="261"/>
      <c r="CA7" s="261"/>
      <c r="CB7" s="261"/>
      <c r="CC7" s="93">
        <f t="shared" si="36"/>
        <v>1</v>
      </c>
      <c r="CD7" s="3">
        <f>'J01'!CC7-CC7</f>
        <v>0</v>
      </c>
      <c r="CE7" s="4" t="str">
        <f>IF(CC7&gt;'J01'!CC7,'J01'!$CE$14,IF(CC7='J01'!CC7,'J01'!$CU$14,IF(CC7&lt;'J01'!CC7,'J01'!$CT$14)))</f>
        <v>u</v>
      </c>
      <c r="CF7" s="3">
        <f t="shared" si="37"/>
        <v>3</v>
      </c>
      <c r="CG7" s="3">
        <f>SUMPRODUCT(($B$5:$F$13=BX7)*($EG$5:$EG$13))+SUMPRODUCT(($I$5:$M$13=BX7)*($EH$5:$EH$13))+'J01'!CG7</f>
        <v>0</v>
      </c>
      <c r="CH7" s="3">
        <f>SUMPRODUCT(($B$5:$F$13=BX7)*($EI$5:$EI$13))+SUMPRODUCT(($I$5:$M$13=BX7)*($EJ$5:$EJ$13))+'J01'!CH7</f>
        <v>0</v>
      </c>
      <c r="CI7" s="3">
        <f>SUMPRODUCT(($B$5:$F$13=BX7)*($EK$5:$EK$13))+SUMPRODUCT(($I$5:$M$13=BX7)*($EL$5:$EL$13))+'J01'!CI7</f>
        <v>0</v>
      </c>
      <c r="CJ7" s="3">
        <f>SUMPRODUCT(($B$5:$F$13=BX7)*($EM$5:$EM$13))+SUMPRODUCT(($I$5:$M$13=BX7)*($EN$5:$EN$13))+'J01'!CJ7</f>
        <v>0</v>
      </c>
      <c r="CK7" s="3">
        <f>SUMPRODUCT(($B$5:$F$13=BX7)*($EO$5:$EO$13))+SUMPRODUCT(($I$5:$M$13=BX7)*($EP$5:$EP$13))+'J01'!CK7</f>
        <v>0</v>
      </c>
      <c r="CL7" s="3">
        <f>SUMPRODUCT(($B$5:$F$13=BX7)*($EQ$5:$EQ$13))+SUMPRODUCT(($I$5:$M$13=BX7)*($ER$5:$ER$13))+'J01'!CL7</f>
        <v>0</v>
      </c>
      <c r="CM7" s="3">
        <f>SUMPRODUCT(($B$5:$F$13=BX7)*($ES$5:$ES$13))+SUMPRODUCT(($I$5:$M$13=BX7)*($ET$5:$ET$13))+'J01'!CM7</f>
        <v>0</v>
      </c>
      <c r="CN7" s="3">
        <f t="shared" si="50"/>
        <v>0</v>
      </c>
      <c r="CO7" s="212" t="str">
        <f t="shared" si="51"/>
        <v>Equipe 03</v>
      </c>
      <c r="CP7" s="213"/>
      <c r="CQ7" s="213"/>
      <c r="CR7" s="213"/>
      <c r="CS7" s="214"/>
      <c r="CT7" s="93">
        <f t="shared" si="38"/>
        <v>1</v>
      </c>
      <c r="CU7" s="3">
        <f>'J01'!CT7-CT7</f>
        <v>0</v>
      </c>
      <c r="CV7" s="4" t="str">
        <f>IF(CT7&gt;'J01'!CT7,'J01'!$CV$14,IF(CT7='J01'!CT7,'J01'!$CU$14,IF(CT7&lt;'J01'!CT7,'J01'!$CT$14)))</f>
        <v>u</v>
      </c>
      <c r="CW7" s="3">
        <f t="shared" si="39"/>
        <v>3</v>
      </c>
      <c r="CX7" s="3">
        <f>SUMPRODUCT(($B$5:$F$13=CO7)*($EG$5:$EG$13))+'J01'!CX7</f>
        <v>0</v>
      </c>
      <c r="CY7" s="3">
        <f>SUMPRODUCT(($B$5:$F$13=CO7)*($EI$5:$EI$13))+'J01'!CY7</f>
        <v>0</v>
      </c>
      <c r="CZ7" s="3">
        <f>SUMPRODUCT(($B$5:$F$13=CO7)*($EK$5:$EK$13))+'J01'!CZ7</f>
        <v>0</v>
      </c>
      <c r="DA7" s="3">
        <f>SUMPRODUCT(($B$5:$F$13=CO7)*($EM$5:$EM$13))+'J01'!DA7</f>
        <v>0</v>
      </c>
      <c r="DB7" s="3">
        <f>SUMPRODUCT(($B$5:$F$13=CO7)*($EO$5:$EO$13))+'J01'!DB7</f>
        <v>0</v>
      </c>
      <c r="DC7" s="3">
        <f>SUMPRODUCT(($B$5:$F$13=CO7)*($EQ$5:$EQ$13))+'J01'!DC7</f>
        <v>0</v>
      </c>
      <c r="DD7" s="3">
        <f>SUMPRODUCT(($B$5:$F$13=CO7)*($ES$5:$ES$13))+'J01'!DD7</f>
        <v>0</v>
      </c>
      <c r="DE7" s="3">
        <f t="shared" si="52"/>
        <v>0</v>
      </c>
      <c r="DF7" s="212" t="str">
        <f t="shared" si="53"/>
        <v>Equipe 03</v>
      </c>
      <c r="DG7" s="213"/>
      <c r="DH7" s="213"/>
      <c r="DI7" s="213"/>
      <c r="DJ7" s="214"/>
      <c r="DK7" s="93">
        <f t="shared" si="40"/>
        <v>1</v>
      </c>
      <c r="DL7" s="3">
        <f>'J01'!DK7-DK7</f>
        <v>0</v>
      </c>
      <c r="DM7" s="4" t="str">
        <f>IF(DK7&gt;'J01'!DK7,'J01'!$DM$14,IF(DK7='J01'!DK7,'J01'!$DL$14,IF(DK7&lt;'J01'!DK7,'J01'!$DK$14)))</f>
        <v>u</v>
      </c>
      <c r="DN7" s="3">
        <f t="shared" si="41"/>
        <v>3</v>
      </c>
      <c r="DO7" s="3">
        <f>SUMPRODUCT(($I$5:$M$13=DF7)*($EH$5:$EH$13))+'J01'!DO7</f>
        <v>0</v>
      </c>
      <c r="DP7" s="3">
        <f>SUMPRODUCT(($I$5:$M$13=DF7)*($EJ$5:$EJ$13))+'J01'!DP7</f>
        <v>0</v>
      </c>
      <c r="DQ7" s="3">
        <f>SUMPRODUCT(($I$5:$M$13=DF7)*($EL$5:$EL$13))+'J01'!DQ7</f>
        <v>0</v>
      </c>
      <c r="DR7" s="3">
        <f>SUMPRODUCT(($I$5:$M$13=DF7)*($EN$5:$EN$13))+'J01'!DR7</f>
        <v>0</v>
      </c>
      <c r="DS7" s="3">
        <f>SUMPRODUCT(($I$5:$M$13=DF7)*($EP$5:$EP$13))+'J01'!DS7</f>
        <v>0</v>
      </c>
      <c r="DT7" s="3">
        <f>SUMPRODUCT(($I$5:$M$13=DF7)*($ER$5:$ER$13))+'J01'!DT7</f>
        <v>0</v>
      </c>
      <c r="DU7" s="3">
        <f>SUMPRODUCT(($I$5:$M$13=DF7)*($ET$5:$ET$13))+'J01'!DU7</f>
        <v>0</v>
      </c>
      <c r="DV7" s="3">
        <f t="shared" si="54"/>
        <v>0</v>
      </c>
      <c r="DW7" s="6">
        <f t="shared" si="55"/>
        <v>0</v>
      </c>
      <c r="DX7" s="111">
        <f>DW7+0.0000004</f>
        <v>3.9999999999999998E-7</v>
      </c>
      <c r="DY7" s="6">
        <f t="shared" si="56"/>
        <v>0</v>
      </c>
      <c r="DZ7" s="119">
        <f>DY7+0.0000004</f>
        <v>3.9999999999999998E-7</v>
      </c>
      <c r="EA7" s="6">
        <f t="shared" si="57"/>
        <v>0</v>
      </c>
      <c r="EB7" s="119">
        <f>EA7+0.0000004</f>
        <v>3.9999999999999998E-7</v>
      </c>
      <c r="EC7" s="2">
        <f t="shared" si="58"/>
        <v>0</v>
      </c>
      <c r="ED7" s="2">
        <f t="shared" si="59"/>
        <v>0</v>
      </c>
      <c r="EE7" s="2">
        <f t="shared" si="60"/>
        <v>0</v>
      </c>
      <c r="EF7" s="2">
        <f t="shared" si="61"/>
        <v>0</v>
      </c>
      <c r="EG7" s="2">
        <f t="shared" si="62"/>
        <v>0</v>
      </c>
      <c r="EH7" s="2">
        <f t="shared" si="63"/>
        <v>0</v>
      </c>
      <c r="EI7" s="2">
        <f t="shared" si="64"/>
        <v>0</v>
      </c>
      <c r="EJ7" s="2">
        <f t="shared" si="65"/>
        <v>0</v>
      </c>
      <c r="EK7" s="2" t="b">
        <f t="shared" si="66"/>
        <v>0</v>
      </c>
      <c r="EL7" s="2" t="b">
        <f t="shared" si="67"/>
        <v>0</v>
      </c>
      <c r="EM7" s="2" t="b">
        <f t="shared" si="68"/>
        <v>0</v>
      </c>
      <c r="EN7" s="2" t="b">
        <f t="shared" si="69"/>
        <v>0</v>
      </c>
      <c r="EO7" s="2" t="b">
        <f t="shared" si="70"/>
        <v>0</v>
      </c>
      <c r="EP7" s="2" t="b">
        <f t="shared" si="71"/>
        <v>0</v>
      </c>
      <c r="EQ7" s="2">
        <f t="shared" si="72"/>
        <v>0</v>
      </c>
      <c r="ER7" s="2">
        <f t="shared" si="73"/>
        <v>0</v>
      </c>
      <c r="ES7" s="2">
        <f t="shared" si="74"/>
        <v>0</v>
      </c>
      <c r="ET7" s="2">
        <f t="shared" si="75"/>
        <v>0</v>
      </c>
      <c r="EU7" s="205" t="str">
        <f t="shared" si="42"/>
        <v>Equipe 03</v>
      </c>
      <c r="EV7" s="205"/>
      <c r="EW7" s="205"/>
      <c r="EX7" s="205"/>
      <c r="EY7" s="205"/>
      <c r="EZ7" s="109">
        <f t="shared" si="43"/>
        <v>0</v>
      </c>
      <c r="FA7" s="108">
        <f t="shared" si="44"/>
        <v>1</v>
      </c>
      <c r="FB7" s="205" t="str">
        <f t="shared" si="76"/>
        <v>Equipe 03</v>
      </c>
      <c r="FC7" s="205"/>
      <c r="FD7" s="205"/>
      <c r="FE7" s="205"/>
      <c r="FF7" s="205"/>
      <c r="FG7" s="205" t="str">
        <f t="shared" si="45"/>
        <v>Equipe 03</v>
      </c>
      <c r="FH7" s="205"/>
      <c r="FI7" s="205"/>
      <c r="FJ7" s="205"/>
      <c r="FK7" s="205"/>
      <c r="FL7" s="109">
        <f t="shared" si="46"/>
        <v>0</v>
      </c>
      <c r="FM7" s="7">
        <f t="shared" si="47"/>
        <v>1</v>
      </c>
      <c r="FN7" s="205" t="str">
        <f t="shared" si="77"/>
        <v>Equipe 03</v>
      </c>
      <c r="FO7" s="205"/>
      <c r="FP7" s="205"/>
      <c r="FQ7" s="205"/>
      <c r="FR7" s="205"/>
      <c r="FS7" s="205" t="str">
        <f t="shared" si="48"/>
        <v>Equipe 03</v>
      </c>
      <c r="FT7" s="205"/>
      <c r="FU7" s="205"/>
      <c r="FV7" s="205"/>
      <c r="FW7" s="205"/>
      <c r="FX7" s="164">
        <f t="shared" si="78"/>
        <v>0</v>
      </c>
      <c r="FY7" s="108">
        <f t="shared" si="49"/>
        <v>1</v>
      </c>
      <c r="FZ7" s="205" t="str">
        <f t="shared" si="79"/>
        <v>Equipe 03</v>
      </c>
      <c r="GA7" s="205"/>
      <c r="GB7" s="205"/>
      <c r="GC7" s="205"/>
      <c r="GD7" s="205"/>
      <c r="GE7" s="350" t="str">
        <f t="shared" si="80"/>
        <v>Equipe 03</v>
      </c>
      <c r="GF7" s="350"/>
      <c r="GG7" s="350"/>
      <c r="GH7" s="350"/>
      <c r="GI7" s="35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</row>
    <row r="8" spans="1:240" ht="15.75" thickTop="1" x14ac:dyDescent="0.25">
      <c r="A8" s="101"/>
      <c r="B8" s="242"/>
      <c r="C8" s="242"/>
      <c r="D8" s="242"/>
      <c r="E8" s="242"/>
      <c r="F8" s="242"/>
      <c r="G8" s="102"/>
      <c r="H8" s="102"/>
      <c r="I8" s="242"/>
      <c r="J8" s="242"/>
      <c r="K8" s="242"/>
      <c r="L8" s="242"/>
      <c r="M8" s="242"/>
      <c r="N8" s="101"/>
      <c r="O8" s="321"/>
      <c r="P8" s="321"/>
      <c r="Q8" s="321"/>
      <c r="R8" s="321"/>
      <c r="S8" s="349"/>
      <c r="T8" s="349"/>
      <c r="U8" s="30"/>
      <c r="V8" s="396" t="str">
        <f t="shared" si="0"/>
        <v>Equipe 04</v>
      </c>
      <c r="W8" s="397"/>
      <c r="X8" s="397"/>
      <c r="Y8" s="397"/>
      <c r="Z8" s="398"/>
      <c r="AA8" s="41">
        <f t="shared" si="1"/>
        <v>0</v>
      </c>
      <c r="AB8" s="42" t="str">
        <f t="shared" si="2"/>
        <v>u</v>
      </c>
      <c r="AC8" s="43">
        <f t="shared" si="81"/>
        <v>1</v>
      </c>
      <c r="AD8" s="44">
        <f t="shared" si="3"/>
        <v>0</v>
      </c>
      <c r="AE8" s="48">
        <f t="shared" si="4"/>
        <v>0</v>
      </c>
      <c r="AF8" s="49">
        <f t="shared" si="5"/>
        <v>0</v>
      </c>
      <c r="AG8" s="49">
        <f t="shared" si="6"/>
        <v>0</v>
      </c>
      <c r="AH8" s="49">
        <f t="shared" si="7"/>
        <v>0</v>
      </c>
      <c r="AI8" s="49">
        <f t="shared" si="8"/>
        <v>0</v>
      </c>
      <c r="AJ8" s="49">
        <f t="shared" si="9"/>
        <v>0</v>
      </c>
      <c r="AK8" s="50">
        <f t="shared" si="10"/>
        <v>0</v>
      </c>
      <c r="AL8" s="361" t="str">
        <f t="shared" si="11"/>
        <v>Equipe 04</v>
      </c>
      <c r="AM8" s="362"/>
      <c r="AN8" s="362"/>
      <c r="AO8" s="362"/>
      <c r="AP8" s="363"/>
      <c r="AQ8" s="23">
        <f t="shared" si="12"/>
        <v>0</v>
      </c>
      <c r="AR8" s="24" t="str">
        <f t="shared" si="13"/>
        <v>u</v>
      </c>
      <c r="AS8" s="25">
        <f t="shared" si="82"/>
        <v>1</v>
      </c>
      <c r="AT8" s="26">
        <f t="shared" si="14"/>
        <v>0</v>
      </c>
      <c r="AU8" s="27">
        <f t="shared" si="15"/>
        <v>0</v>
      </c>
      <c r="AV8" s="28">
        <f t="shared" si="16"/>
        <v>0</v>
      </c>
      <c r="AW8" s="28">
        <f t="shared" si="17"/>
        <v>0</v>
      </c>
      <c r="AX8" s="28">
        <f t="shared" si="18"/>
        <v>0</v>
      </c>
      <c r="AY8" s="28">
        <f t="shared" si="19"/>
        <v>0</v>
      </c>
      <c r="AZ8" s="28">
        <f t="shared" si="20"/>
        <v>0</v>
      </c>
      <c r="BA8" s="29">
        <f t="shared" si="21"/>
        <v>0</v>
      </c>
      <c r="BB8" s="353" t="str">
        <f t="shared" si="22"/>
        <v>Equipe 04</v>
      </c>
      <c r="BC8" s="354"/>
      <c r="BD8" s="354"/>
      <c r="BE8" s="354"/>
      <c r="BF8" s="355"/>
      <c r="BG8" s="58">
        <f t="shared" si="23"/>
        <v>0</v>
      </c>
      <c r="BH8" s="59" t="str">
        <f t="shared" si="24"/>
        <v>u</v>
      </c>
      <c r="BI8" s="60">
        <f t="shared" si="83"/>
        <v>1</v>
      </c>
      <c r="BJ8" s="61">
        <f t="shared" si="25"/>
        <v>0</v>
      </c>
      <c r="BK8" s="62">
        <f t="shared" si="26"/>
        <v>0</v>
      </c>
      <c r="BL8" s="63">
        <f t="shared" si="27"/>
        <v>0</v>
      </c>
      <c r="BM8" s="63">
        <f t="shared" si="28"/>
        <v>0</v>
      </c>
      <c r="BN8" s="63">
        <f t="shared" si="29"/>
        <v>0</v>
      </c>
      <c r="BO8" s="63">
        <f t="shared" si="30"/>
        <v>0</v>
      </c>
      <c r="BP8" s="63">
        <f t="shared" si="31"/>
        <v>0</v>
      </c>
      <c r="BQ8" s="64">
        <f t="shared" si="32"/>
        <v>0</v>
      </c>
      <c r="BR8" s="15">
        <v>4</v>
      </c>
      <c r="BS8" s="8">
        <f t="shared" si="33"/>
        <v>4</v>
      </c>
      <c r="BT8" s="10">
        <v>4</v>
      </c>
      <c r="BU8" s="11">
        <f t="shared" si="34"/>
        <v>4</v>
      </c>
      <c r="BV8" s="9">
        <v>4</v>
      </c>
      <c r="BW8" s="2">
        <f t="shared" si="35"/>
        <v>4</v>
      </c>
      <c r="BX8" s="261" t="str">
        <f>Equipes!A5</f>
        <v>Equipe 04</v>
      </c>
      <c r="BY8" s="261"/>
      <c r="BZ8" s="261"/>
      <c r="CA8" s="261"/>
      <c r="CB8" s="261"/>
      <c r="CC8" s="93">
        <f t="shared" si="36"/>
        <v>1</v>
      </c>
      <c r="CD8" s="3">
        <f>'J01'!CC8-CC8</f>
        <v>0</v>
      </c>
      <c r="CE8" s="4" t="str">
        <f>IF(CC8&gt;'J01'!CC8,'J01'!$CE$14,IF(CC8='J01'!CC8,'J01'!$CU$14,IF(CC8&lt;'J01'!CC8,'J01'!$CT$14)))</f>
        <v>u</v>
      </c>
      <c r="CF8" s="3">
        <f t="shared" si="37"/>
        <v>4</v>
      </c>
      <c r="CG8" s="3">
        <f>SUMPRODUCT(($B$5:$F$13=BX8)*($EG$5:$EG$13))+SUMPRODUCT(($I$5:$M$13=BX8)*($EH$5:$EH$13))+'J01'!CG8</f>
        <v>0</v>
      </c>
      <c r="CH8" s="3">
        <f>SUMPRODUCT(($B$5:$F$13=BX8)*($EI$5:$EI$13))+SUMPRODUCT(($I$5:$M$13=BX8)*($EJ$5:$EJ$13))+'J01'!CH8</f>
        <v>0</v>
      </c>
      <c r="CI8" s="3">
        <f>SUMPRODUCT(($B$5:$F$13=BX8)*($EK$5:$EK$13))+SUMPRODUCT(($I$5:$M$13=BX8)*($EL$5:$EL$13))+'J01'!CI8</f>
        <v>0</v>
      </c>
      <c r="CJ8" s="3">
        <f>SUMPRODUCT(($B$5:$F$13=BX8)*($EM$5:$EM$13))+SUMPRODUCT(($I$5:$M$13=BX8)*($EN$5:$EN$13))+'J01'!CJ8</f>
        <v>0</v>
      </c>
      <c r="CK8" s="3">
        <f>SUMPRODUCT(($B$5:$F$13=BX8)*($EO$5:$EO$13))+SUMPRODUCT(($I$5:$M$13=BX8)*($EP$5:$EP$13))+'J01'!CK8</f>
        <v>0</v>
      </c>
      <c r="CL8" s="3">
        <f>SUMPRODUCT(($B$5:$F$13=BX8)*($EQ$5:$EQ$13))+SUMPRODUCT(($I$5:$M$13=BX8)*($ER$5:$ER$13))+'J01'!CL8</f>
        <v>0</v>
      </c>
      <c r="CM8" s="3">
        <f>SUMPRODUCT(($B$5:$F$13=BX8)*($ES$5:$ES$13))+SUMPRODUCT(($I$5:$M$13=BX8)*($ET$5:$ET$13))+'J01'!CM8</f>
        <v>0</v>
      </c>
      <c r="CN8" s="3">
        <f t="shared" si="50"/>
        <v>0</v>
      </c>
      <c r="CO8" s="212" t="str">
        <f t="shared" si="51"/>
        <v>Equipe 04</v>
      </c>
      <c r="CP8" s="213"/>
      <c r="CQ8" s="213"/>
      <c r="CR8" s="213"/>
      <c r="CS8" s="214"/>
      <c r="CT8" s="93">
        <f t="shared" si="38"/>
        <v>1</v>
      </c>
      <c r="CU8" s="3">
        <f>'J01'!CT8-CT8</f>
        <v>0</v>
      </c>
      <c r="CV8" s="4" t="str">
        <f>IF(CT8&gt;'J01'!CT8,'J01'!$CV$14,IF(CT8='J01'!CT8,'J01'!$CU$14,IF(CT8&lt;'J01'!CT8,'J01'!$CT$14)))</f>
        <v>u</v>
      </c>
      <c r="CW8" s="3">
        <f t="shared" si="39"/>
        <v>4</v>
      </c>
      <c r="CX8" s="3">
        <f>SUMPRODUCT(($B$5:$F$13=CO8)*($EG$5:$EG$13))+'J01'!CX8</f>
        <v>0</v>
      </c>
      <c r="CY8" s="3">
        <f>SUMPRODUCT(($B$5:$F$13=CO8)*($EI$5:$EI$13))+'J01'!CY8</f>
        <v>0</v>
      </c>
      <c r="CZ8" s="3">
        <f>SUMPRODUCT(($B$5:$F$13=CO8)*($EK$5:$EK$13))+'J01'!CZ8</f>
        <v>0</v>
      </c>
      <c r="DA8" s="3">
        <f>SUMPRODUCT(($B$5:$F$13=CO8)*($EM$5:$EM$13))+'J01'!DA8</f>
        <v>0</v>
      </c>
      <c r="DB8" s="3">
        <f>SUMPRODUCT(($B$5:$F$13=CO8)*($EO$5:$EO$13))+'J01'!DB8</f>
        <v>0</v>
      </c>
      <c r="DC8" s="3">
        <f>SUMPRODUCT(($B$5:$F$13=CO8)*($EQ$5:$EQ$13))+'J01'!DC8</f>
        <v>0</v>
      </c>
      <c r="DD8" s="3">
        <f>SUMPRODUCT(($B$5:$F$13=CO8)*($ES$5:$ES$13))+'J01'!DD8</f>
        <v>0</v>
      </c>
      <c r="DE8" s="3">
        <f t="shared" si="52"/>
        <v>0</v>
      </c>
      <c r="DF8" s="212" t="str">
        <f t="shared" si="53"/>
        <v>Equipe 04</v>
      </c>
      <c r="DG8" s="213"/>
      <c r="DH8" s="213"/>
      <c r="DI8" s="213"/>
      <c r="DJ8" s="214"/>
      <c r="DK8" s="93">
        <f t="shared" si="40"/>
        <v>1</v>
      </c>
      <c r="DL8" s="3">
        <f>'J01'!DK8-DK8</f>
        <v>0</v>
      </c>
      <c r="DM8" s="4" t="str">
        <f>IF(DK8&gt;'J01'!DK8,'J01'!$DM$14,IF(DK8='J01'!DK8,'J01'!$DL$14,IF(DK8&lt;'J01'!DK8,'J01'!$DK$14)))</f>
        <v>u</v>
      </c>
      <c r="DN8" s="3">
        <f t="shared" si="41"/>
        <v>4</v>
      </c>
      <c r="DO8" s="3">
        <f>SUMPRODUCT(($I$5:$M$13=DF8)*($EH$5:$EH$13))+'J01'!DO8</f>
        <v>0</v>
      </c>
      <c r="DP8" s="3">
        <f>SUMPRODUCT(($I$5:$M$13=DF8)*($EJ$5:$EJ$13))+'J01'!DP8</f>
        <v>0</v>
      </c>
      <c r="DQ8" s="3">
        <f>SUMPRODUCT(($I$5:$M$13=DF8)*($EL$5:$EL$13))+'J01'!DQ8</f>
        <v>0</v>
      </c>
      <c r="DR8" s="3">
        <f>SUMPRODUCT(($I$5:$M$13=DF8)*($EN$5:$EN$13))+'J01'!DR8</f>
        <v>0</v>
      </c>
      <c r="DS8" s="3">
        <f>SUMPRODUCT(($I$5:$M$13=DF8)*($EP$5:$EP$13))+'J01'!DS8</f>
        <v>0</v>
      </c>
      <c r="DT8" s="3">
        <f>SUMPRODUCT(($I$5:$M$13=DF8)*($ER$5:$ER$13))+'J01'!DT8</f>
        <v>0</v>
      </c>
      <c r="DU8" s="3">
        <f>SUMPRODUCT(($I$5:$M$13=DF8)*($ET$5:$ET$13))+'J01'!DU8</f>
        <v>0</v>
      </c>
      <c r="DV8" s="3">
        <f t="shared" si="54"/>
        <v>0</v>
      </c>
      <c r="DW8" s="6">
        <f t="shared" si="55"/>
        <v>0</v>
      </c>
      <c r="DX8" s="91">
        <f>DW8+0.0000003</f>
        <v>2.9999999999999999E-7</v>
      </c>
      <c r="DY8" s="6">
        <f t="shared" si="56"/>
        <v>0</v>
      </c>
      <c r="DZ8" s="119">
        <f>DY8+0.0000003</f>
        <v>2.9999999999999999E-7</v>
      </c>
      <c r="EA8" s="6">
        <f t="shared" si="57"/>
        <v>0</v>
      </c>
      <c r="EB8" s="119">
        <f>EA8+0.0000003</f>
        <v>2.9999999999999999E-7</v>
      </c>
      <c r="EC8" s="97"/>
      <c r="ED8" s="117"/>
      <c r="EE8" s="117"/>
      <c r="EF8" s="117"/>
      <c r="EG8" s="117"/>
      <c r="EH8" s="117"/>
      <c r="EI8" s="117"/>
      <c r="EJ8" s="117"/>
      <c r="EK8" s="117"/>
      <c r="EL8" s="117"/>
      <c r="EM8" s="117"/>
      <c r="EN8" s="117"/>
      <c r="EO8" s="117"/>
      <c r="EP8" s="117"/>
      <c r="EQ8" s="117"/>
      <c r="ER8" s="117"/>
      <c r="ES8" s="117"/>
      <c r="ET8" s="96"/>
      <c r="EU8" s="205" t="str">
        <f t="shared" si="42"/>
        <v>Equipe 04</v>
      </c>
      <c r="EV8" s="205"/>
      <c r="EW8" s="205"/>
      <c r="EX8" s="205"/>
      <c r="EY8" s="205"/>
      <c r="EZ8" s="109">
        <f t="shared" si="43"/>
        <v>0</v>
      </c>
      <c r="FA8" s="108">
        <f t="shared" si="44"/>
        <v>1</v>
      </c>
      <c r="FB8" s="205" t="str">
        <f t="shared" si="76"/>
        <v>Equipe 04</v>
      </c>
      <c r="FC8" s="205"/>
      <c r="FD8" s="205"/>
      <c r="FE8" s="205"/>
      <c r="FF8" s="205"/>
      <c r="FG8" s="205" t="str">
        <f t="shared" si="45"/>
        <v>Equipe 04</v>
      </c>
      <c r="FH8" s="205"/>
      <c r="FI8" s="205"/>
      <c r="FJ8" s="205"/>
      <c r="FK8" s="205"/>
      <c r="FL8" s="109">
        <f t="shared" si="46"/>
        <v>0</v>
      </c>
      <c r="FM8" s="7">
        <f t="shared" si="47"/>
        <v>1</v>
      </c>
      <c r="FN8" s="205" t="str">
        <f t="shared" si="77"/>
        <v>Equipe 04</v>
      </c>
      <c r="FO8" s="205"/>
      <c r="FP8" s="205"/>
      <c r="FQ8" s="205"/>
      <c r="FR8" s="205"/>
      <c r="FS8" s="205" t="str">
        <f t="shared" si="48"/>
        <v>Equipe 04</v>
      </c>
      <c r="FT8" s="205"/>
      <c r="FU8" s="205"/>
      <c r="FV8" s="205"/>
      <c r="FW8" s="205"/>
      <c r="FX8" s="164">
        <f t="shared" si="78"/>
        <v>0</v>
      </c>
      <c r="FY8" s="108">
        <f t="shared" si="49"/>
        <v>1</v>
      </c>
      <c r="FZ8" s="205" t="str">
        <f t="shared" si="79"/>
        <v>Equipe 04</v>
      </c>
      <c r="GA8" s="205"/>
      <c r="GB8" s="205"/>
      <c r="GC8" s="205"/>
      <c r="GD8" s="205"/>
      <c r="GE8" s="350" t="str">
        <f t="shared" si="80"/>
        <v>Equipe 04</v>
      </c>
      <c r="GF8" s="350"/>
      <c r="GG8" s="350"/>
      <c r="GH8" s="350"/>
      <c r="GI8" s="350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/>
      <c r="GY8" s="30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30"/>
      <c r="HK8" s="30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</row>
    <row r="9" spans="1:240" x14ac:dyDescent="0.25">
      <c r="A9" s="89"/>
      <c r="B9" s="234"/>
      <c r="C9" s="234"/>
      <c r="D9" s="234"/>
      <c r="E9" s="234"/>
      <c r="F9" s="234"/>
      <c r="G9" s="90"/>
      <c r="H9" s="90"/>
      <c r="I9" s="234"/>
      <c r="J9" s="234"/>
      <c r="K9" s="234"/>
      <c r="L9" s="234"/>
      <c r="M9" s="234"/>
      <c r="N9" s="89"/>
      <c r="O9" s="320"/>
      <c r="P9" s="320"/>
      <c r="Q9" s="320"/>
      <c r="R9" s="320"/>
      <c r="S9" s="348"/>
      <c r="T9" s="348"/>
      <c r="U9" s="30"/>
      <c r="V9" s="396" t="str">
        <f t="shared" si="0"/>
        <v>Equipe 05</v>
      </c>
      <c r="W9" s="397"/>
      <c r="X9" s="397"/>
      <c r="Y9" s="397"/>
      <c r="Z9" s="398"/>
      <c r="AA9" s="41">
        <f t="shared" si="1"/>
        <v>0</v>
      </c>
      <c r="AB9" s="42" t="str">
        <f t="shared" si="2"/>
        <v>u</v>
      </c>
      <c r="AC9" s="43">
        <f t="shared" si="81"/>
        <v>1</v>
      </c>
      <c r="AD9" s="44">
        <f t="shared" si="3"/>
        <v>0</v>
      </c>
      <c r="AE9" s="48">
        <f t="shared" si="4"/>
        <v>0</v>
      </c>
      <c r="AF9" s="49">
        <f t="shared" si="5"/>
        <v>0</v>
      </c>
      <c r="AG9" s="49">
        <f t="shared" si="6"/>
        <v>0</v>
      </c>
      <c r="AH9" s="49">
        <f t="shared" si="7"/>
        <v>0</v>
      </c>
      <c r="AI9" s="49">
        <f t="shared" si="8"/>
        <v>0</v>
      </c>
      <c r="AJ9" s="49">
        <f t="shared" si="9"/>
        <v>0</v>
      </c>
      <c r="AK9" s="50">
        <f t="shared" si="10"/>
        <v>0</v>
      </c>
      <c r="AL9" s="361" t="str">
        <f t="shared" si="11"/>
        <v>Equipe 05</v>
      </c>
      <c r="AM9" s="362"/>
      <c r="AN9" s="362"/>
      <c r="AO9" s="362"/>
      <c r="AP9" s="363"/>
      <c r="AQ9" s="23">
        <f t="shared" si="12"/>
        <v>0</v>
      </c>
      <c r="AR9" s="24" t="str">
        <f t="shared" si="13"/>
        <v>u</v>
      </c>
      <c r="AS9" s="25">
        <f t="shared" si="82"/>
        <v>1</v>
      </c>
      <c r="AT9" s="26">
        <f t="shared" si="14"/>
        <v>0</v>
      </c>
      <c r="AU9" s="27">
        <f t="shared" si="15"/>
        <v>0</v>
      </c>
      <c r="AV9" s="28">
        <f t="shared" si="16"/>
        <v>0</v>
      </c>
      <c r="AW9" s="28">
        <f t="shared" si="17"/>
        <v>0</v>
      </c>
      <c r="AX9" s="28">
        <f t="shared" si="18"/>
        <v>0</v>
      </c>
      <c r="AY9" s="28">
        <f t="shared" si="19"/>
        <v>0</v>
      </c>
      <c r="AZ9" s="28">
        <f t="shared" si="20"/>
        <v>0</v>
      </c>
      <c r="BA9" s="29">
        <f t="shared" si="21"/>
        <v>0</v>
      </c>
      <c r="BB9" s="353" t="str">
        <f t="shared" si="22"/>
        <v>Equipe 05</v>
      </c>
      <c r="BC9" s="354"/>
      <c r="BD9" s="354"/>
      <c r="BE9" s="354"/>
      <c r="BF9" s="355"/>
      <c r="BG9" s="58">
        <f t="shared" si="23"/>
        <v>0</v>
      </c>
      <c r="BH9" s="59" t="str">
        <f t="shared" si="24"/>
        <v>u</v>
      </c>
      <c r="BI9" s="60">
        <f t="shared" si="83"/>
        <v>1</v>
      </c>
      <c r="BJ9" s="61">
        <f t="shared" si="25"/>
        <v>0</v>
      </c>
      <c r="BK9" s="62">
        <f t="shared" si="26"/>
        <v>0</v>
      </c>
      <c r="BL9" s="63">
        <f t="shared" si="27"/>
        <v>0</v>
      </c>
      <c r="BM9" s="63">
        <f t="shared" si="28"/>
        <v>0</v>
      </c>
      <c r="BN9" s="63">
        <f t="shared" si="29"/>
        <v>0</v>
      </c>
      <c r="BO9" s="63">
        <f t="shared" si="30"/>
        <v>0</v>
      </c>
      <c r="BP9" s="63">
        <f t="shared" si="31"/>
        <v>0</v>
      </c>
      <c r="BQ9" s="64">
        <f t="shared" si="32"/>
        <v>0</v>
      </c>
      <c r="BR9" s="15">
        <v>5</v>
      </c>
      <c r="BS9" s="8">
        <f t="shared" si="33"/>
        <v>5</v>
      </c>
      <c r="BT9" s="10">
        <v>5</v>
      </c>
      <c r="BU9" s="11">
        <f t="shared" si="34"/>
        <v>5</v>
      </c>
      <c r="BV9" s="9">
        <v>5</v>
      </c>
      <c r="BW9" s="2">
        <f t="shared" si="35"/>
        <v>5</v>
      </c>
      <c r="BX9" s="261" t="str">
        <f>Equipes!A6</f>
        <v>Equipe 05</v>
      </c>
      <c r="BY9" s="261"/>
      <c r="BZ9" s="261"/>
      <c r="CA9" s="261"/>
      <c r="CB9" s="261"/>
      <c r="CC9" s="93">
        <f t="shared" si="36"/>
        <v>1</v>
      </c>
      <c r="CD9" s="3">
        <f>'J01'!CC9-CC9</f>
        <v>0</v>
      </c>
      <c r="CE9" s="4" t="str">
        <f>IF(CC9&gt;'J01'!CC9,'J01'!$CE$14,IF(CC9='J01'!CC9,'J01'!$CU$14,IF(CC9&lt;'J01'!CC9,'J01'!$CT$14)))</f>
        <v>u</v>
      </c>
      <c r="CF9" s="3">
        <f t="shared" si="37"/>
        <v>5</v>
      </c>
      <c r="CG9" s="3">
        <f>SUMPRODUCT(($B$5:$F$13=BX9)*($EG$5:$EG$13))+SUMPRODUCT(($I$5:$M$13=BX9)*($EH$5:$EH$13))+'J01'!CG9</f>
        <v>0</v>
      </c>
      <c r="CH9" s="3">
        <f>SUMPRODUCT(($B$5:$F$13=BX9)*($EI$5:$EI$13))+SUMPRODUCT(($I$5:$M$13=BX9)*($EJ$5:$EJ$13))+'J01'!CH9</f>
        <v>0</v>
      </c>
      <c r="CI9" s="3">
        <f>SUMPRODUCT(($B$5:$F$13=BX9)*($EK$5:$EK$13))+SUMPRODUCT(($I$5:$M$13=BX9)*($EL$5:$EL$13))+'J01'!CI9</f>
        <v>0</v>
      </c>
      <c r="CJ9" s="3">
        <f>SUMPRODUCT(($B$5:$F$13=BX9)*($EM$5:$EM$13))+SUMPRODUCT(($I$5:$M$13=BX9)*($EN$5:$EN$13))+'J01'!CJ9</f>
        <v>0</v>
      </c>
      <c r="CK9" s="3">
        <f>SUMPRODUCT(($B$5:$F$13=BX9)*($EO$5:$EO$13))+SUMPRODUCT(($I$5:$M$13=BX9)*($EP$5:$EP$13))+'J01'!CK9</f>
        <v>0</v>
      </c>
      <c r="CL9" s="3">
        <f>SUMPRODUCT(($B$5:$F$13=BX9)*($EQ$5:$EQ$13))+SUMPRODUCT(($I$5:$M$13=BX9)*($ER$5:$ER$13))+'J01'!CL9</f>
        <v>0</v>
      </c>
      <c r="CM9" s="3">
        <f>SUMPRODUCT(($B$5:$F$13=BX9)*($ES$5:$ES$13))+SUMPRODUCT(($I$5:$M$13=BX9)*($ET$5:$ET$13))+'J01'!CM9</f>
        <v>0</v>
      </c>
      <c r="CN9" s="3">
        <f t="shared" si="50"/>
        <v>0</v>
      </c>
      <c r="CO9" s="212" t="str">
        <f t="shared" si="51"/>
        <v>Equipe 05</v>
      </c>
      <c r="CP9" s="213"/>
      <c r="CQ9" s="213"/>
      <c r="CR9" s="213"/>
      <c r="CS9" s="214"/>
      <c r="CT9" s="93">
        <f t="shared" si="38"/>
        <v>1</v>
      </c>
      <c r="CU9" s="3">
        <f>'J01'!CT9-CT9</f>
        <v>0</v>
      </c>
      <c r="CV9" s="4" t="str">
        <f>IF(CT9&gt;'J01'!CT9,'J01'!$CV$14,IF(CT9='J01'!CT9,'J01'!$CU$14,IF(CT9&lt;'J01'!CT9,'J01'!$CT$14)))</f>
        <v>u</v>
      </c>
      <c r="CW9" s="3">
        <f t="shared" si="39"/>
        <v>5</v>
      </c>
      <c r="CX9" s="3">
        <f>SUMPRODUCT(($B$5:$F$13=CO9)*($EG$5:$EG$13))+'J01'!CX9</f>
        <v>0</v>
      </c>
      <c r="CY9" s="3">
        <f>SUMPRODUCT(($B$5:$F$13=CO9)*($EI$5:$EI$13))+'J01'!CY9</f>
        <v>0</v>
      </c>
      <c r="CZ9" s="3">
        <f>SUMPRODUCT(($B$5:$F$13=CO9)*($EK$5:$EK$13))+'J01'!CZ9</f>
        <v>0</v>
      </c>
      <c r="DA9" s="3">
        <f>SUMPRODUCT(($B$5:$F$13=CO9)*($EM$5:$EM$13))+'J01'!DA9</f>
        <v>0</v>
      </c>
      <c r="DB9" s="3">
        <f>SUMPRODUCT(($B$5:$F$13=CO9)*($EO$5:$EO$13))+'J01'!DB9</f>
        <v>0</v>
      </c>
      <c r="DC9" s="3">
        <f>SUMPRODUCT(($B$5:$F$13=CO9)*($EQ$5:$EQ$13))+'J01'!DC9</f>
        <v>0</v>
      </c>
      <c r="DD9" s="3">
        <f>SUMPRODUCT(($B$5:$F$13=CO9)*($ES$5:$ES$13))+'J01'!DD9</f>
        <v>0</v>
      </c>
      <c r="DE9" s="3">
        <f t="shared" si="52"/>
        <v>0</v>
      </c>
      <c r="DF9" s="212" t="str">
        <f t="shared" si="53"/>
        <v>Equipe 05</v>
      </c>
      <c r="DG9" s="213"/>
      <c r="DH9" s="213"/>
      <c r="DI9" s="213"/>
      <c r="DJ9" s="214"/>
      <c r="DK9" s="93">
        <f t="shared" si="40"/>
        <v>1</v>
      </c>
      <c r="DL9" s="3">
        <f>'J01'!DK9-DK9</f>
        <v>0</v>
      </c>
      <c r="DM9" s="4" t="str">
        <f>IF(DK9&gt;'J01'!DK9,'J01'!$DM$14,IF(DK9='J01'!DK9,'J01'!$DL$14,IF(DK9&lt;'J01'!DK9,'J01'!$DK$14)))</f>
        <v>u</v>
      </c>
      <c r="DN9" s="3">
        <f t="shared" si="41"/>
        <v>5</v>
      </c>
      <c r="DO9" s="3">
        <f>SUMPRODUCT(($I$5:$M$13=DF9)*($EH$5:$EH$13))+'J01'!DO9</f>
        <v>0</v>
      </c>
      <c r="DP9" s="3">
        <f>SUMPRODUCT(($I$5:$M$13=DF9)*($EJ$5:$EJ$13))+'J01'!DP9</f>
        <v>0</v>
      </c>
      <c r="DQ9" s="3">
        <f>SUMPRODUCT(($I$5:$M$13=DF9)*($EL$5:$EL$13))+'J01'!DQ9</f>
        <v>0</v>
      </c>
      <c r="DR9" s="3">
        <f>SUMPRODUCT(($I$5:$M$13=DF9)*($EN$5:$EN$13))+'J01'!DR9</f>
        <v>0</v>
      </c>
      <c r="DS9" s="3">
        <f>SUMPRODUCT(($I$5:$M$13=DF9)*($EP$5:$EP$13))+'J01'!DS9</f>
        <v>0</v>
      </c>
      <c r="DT9" s="3">
        <f>SUMPRODUCT(($I$5:$M$13=DF9)*($ER$5:$ER$13))+'J01'!DT9</f>
        <v>0</v>
      </c>
      <c r="DU9" s="3">
        <f>SUMPRODUCT(($I$5:$M$13=DF9)*($ET$5:$ET$13))+'J01'!DU9</f>
        <v>0</v>
      </c>
      <c r="DV9" s="3">
        <f t="shared" si="54"/>
        <v>0</v>
      </c>
      <c r="DW9" s="6">
        <f t="shared" si="55"/>
        <v>0</v>
      </c>
      <c r="DX9" s="91">
        <f>DW9+0.0000002</f>
        <v>1.9999999999999999E-7</v>
      </c>
      <c r="DY9" s="6">
        <f t="shared" si="56"/>
        <v>0</v>
      </c>
      <c r="DZ9" s="119">
        <f>DY9+0.0000002</f>
        <v>1.9999999999999999E-7</v>
      </c>
      <c r="EA9" s="6">
        <f t="shared" si="57"/>
        <v>0</v>
      </c>
      <c r="EB9" s="119">
        <f>EA9+0.0000002</f>
        <v>1.9999999999999999E-7</v>
      </c>
      <c r="EC9" s="121"/>
      <c r="ED9" s="118"/>
      <c r="EE9" s="118"/>
      <c r="EF9" s="118"/>
      <c r="EG9" s="118"/>
      <c r="EH9" s="118"/>
      <c r="EI9" s="118"/>
      <c r="EJ9" s="118"/>
      <c r="EK9" s="118"/>
      <c r="EL9" s="118"/>
      <c r="EM9" s="118"/>
      <c r="EN9" s="118"/>
      <c r="EO9" s="118"/>
      <c r="EP9" s="118"/>
      <c r="EQ9" s="118"/>
      <c r="ER9" s="118"/>
      <c r="ES9" s="118"/>
      <c r="ET9" s="120"/>
      <c r="EU9" s="205" t="str">
        <f t="shared" si="42"/>
        <v>Equipe 05</v>
      </c>
      <c r="EV9" s="205"/>
      <c r="EW9" s="205"/>
      <c r="EX9" s="205"/>
      <c r="EY9" s="205"/>
      <c r="EZ9" s="109">
        <f t="shared" si="43"/>
        <v>0</v>
      </c>
      <c r="FA9" s="108">
        <f t="shared" si="44"/>
        <v>1</v>
      </c>
      <c r="FB9" s="205" t="str">
        <f t="shared" si="76"/>
        <v>Equipe 05</v>
      </c>
      <c r="FC9" s="205"/>
      <c r="FD9" s="205"/>
      <c r="FE9" s="205"/>
      <c r="FF9" s="205"/>
      <c r="FG9" s="205" t="str">
        <f t="shared" si="45"/>
        <v>Equipe 05</v>
      </c>
      <c r="FH9" s="205"/>
      <c r="FI9" s="205"/>
      <c r="FJ9" s="205"/>
      <c r="FK9" s="205"/>
      <c r="FL9" s="109">
        <f t="shared" si="46"/>
        <v>0</v>
      </c>
      <c r="FM9" s="7">
        <f t="shared" si="47"/>
        <v>1</v>
      </c>
      <c r="FN9" s="205" t="str">
        <f t="shared" si="77"/>
        <v>Equipe 05</v>
      </c>
      <c r="FO9" s="205"/>
      <c r="FP9" s="205"/>
      <c r="FQ9" s="205"/>
      <c r="FR9" s="205"/>
      <c r="FS9" s="205" t="str">
        <f t="shared" si="48"/>
        <v>Equipe 05</v>
      </c>
      <c r="FT9" s="205"/>
      <c r="FU9" s="205"/>
      <c r="FV9" s="205"/>
      <c r="FW9" s="205"/>
      <c r="FX9" s="164">
        <f t="shared" si="78"/>
        <v>0</v>
      </c>
      <c r="FY9" s="108">
        <f t="shared" si="49"/>
        <v>1</v>
      </c>
      <c r="FZ9" s="205" t="str">
        <f t="shared" si="79"/>
        <v>Equipe 05</v>
      </c>
      <c r="GA9" s="205"/>
      <c r="GB9" s="205"/>
      <c r="GC9" s="205"/>
      <c r="GD9" s="205"/>
      <c r="GE9" s="350" t="str">
        <f t="shared" si="80"/>
        <v>Equipe 05</v>
      </c>
      <c r="GF9" s="350"/>
      <c r="GG9" s="350"/>
      <c r="GH9" s="350"/>
      <c r="GI9" s="350"/>
      <c r="GJ9" s="30"/>
      <c r="GK9" s="30"/>
      <c r="GL9" s="30"/>
      <c r="GM9" s="30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30"/>
      <c r="GY9" s="30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30"/>
      <c r="HK9" s="30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30"/>
      <c r="HW9" s="30"/>
      <c r="HX9" s="30"/>
      <c r="HY9" s="30"/>
      <c r="HZ9" s="30"/>
      <c r="IA9" s="30"/>
      <c r="IB9" s="30"/>
      <c r="IC9" s="30"/>
      <c r="ID9" s="30"/>
      <c r="IE9" s="30"/>
      <c r="IF9" s="30"/>
    </row>
    <row r="10" spans="1:240" ht="15.75" thickBot="1" x14ac:dyDescent="0.3">
      <c r="A10" s="89"/>
      <c r="B10" s="234"/>
      <c r="C10" s="234"/>
      <c r="D10" s="234"/>
      <c r="E10" s="234"/>
      <c r="F10" s="234"/>
      <c r="G10" s="90"/>
      <c r="H10" s="90"/>
      <c r="I10" s="234"/>
      <c r="J10" s="234"/>
      <c r="K10" s="234"/>
      <c r="L10" s="234"/>
      <c r="M10" s="234"/>
      <c r="N10" s="89"/>
      <c r="O10" s="320"/>
      <c r="P10" s="320"/>
      <c r="Q10" s="320"/>
      <c r="R10" s="320"/>
      <c r="S10" s="348"/>
      <c r="T10" s="348"/>
      <c r="U10" s="30"/>
      <c r="V10" s="393" t="str">
        <f t="shared" si="0"/>
        <v>Equipe 06</v>
      </c>
      <c r="W10" s="394"/>
      <c r="X10" s="394"/>
      <c r="Y10" s="394"/>
      <c r="Z10" s="395"/>
      <c r="AA10" s="125">
        <f t="shared" si="1"/>
        <v>0</v>
      </c>
      <c r="AB10" s="126" t="str">
        <f t="shared" si="2"/>
        <v>u</v>
      </c>
      <c r="AC10" s="127">
        <f t="shared" si="81"/>
        <v>1</v>
      </c>
      <c r="AD10" s="128">
        <f t="shared" si="3"/>
        <v>0</v>
      </c>
      <c r="AE10" s="159">
        <f t="shared" si="4"/>
        <v>0</v>
      </c>
      <c r="AF10" s="160">
        <f t="shared" si="5"/>
        <v>0</v>
      </c>
      <c r="AG10" s="160">
        <f t="shared" si="6"/>
        <v>0</v>
      </c>
      <c r="AH10" s="160">
        <f t="shared" si="7"/>
        <v>0</v>
      </c>
      <c r="AI10" s="160">
        <f t="shared" si="8"/>
        <v>0</v>
      </c>
      <c r="AJ10" s="160">
        <f t="shared" si="9"/>
        <v>0</v>
      </c>
      <c r="AK10" s="161">
        <f t="shared" si="10"/>
        <v>0</v>
      </c>
      <c r="AL10" s="371" t="str">
        <f t="shared" si="11"/>
        <v>Equipe 06</v>
      </c>
      <c r="AM10" s="372"/>
      <c r="AN10" s="372"/>
      <c r="AO10" s="372"/>
      <c r="AP10" s="373"/>
      <c r="AQ10" s="129">
        <f t="shared" si="12"/>
        <v>0</v>
      </c>
      <c r="AR10" s="130" t="str">
        <f t="shared" si="13"/>
        <v>u</v>
      </c>
      <c r="AS10" s="131">
        <f t="shared" si="82"/>
        <v>1</v>
      </c>
      <c r="AT10" s="132">
        <f t="shared" si="14"/>
        <v>0</v>
      </c>
      <c r="AU10" s="133">
        <f t="shared" si="15"/>
        <v>0</v>
      </c>
      <c r="AV10" s="134">
        <f t="shared" si="16"/>
        <v>0</v>
      </c>
      <c r="AW10" s="134">
        <f t="shared" si="17"/>
        <v>0</v>
      </c>
      <c r="AX10" s="134">
        <f t="shared" si="18"/>
        <v>0</v>
      </c>
      <c r="AY10" s="134">
        <f t="shared" si="19"/>
        <v>0</v>
      </c>
      <c r="AZ10" s="134">
        <f t="shared" si="20"/>
        <v>0</v>
      </c>
      <c r="BA10" s="135">
        <f t="shared" si="21"/>
        <v>0</v>
      </c>
      <c r="BB10" s="368" t="str">
        <f t="shared" si="22"/>
        <v>Equipe 06</v>
      </c>
      <c r="BC10" s="369"/>
      <c r="BD10" s="369"/>
      <c r="BE10" s="369"/>
      <c r="BF10" s="370"/>
      <c r="BG10" s="136">
        <f t="shared" si="23"/>
        <v>0</v>
      </c>
      <c r="BH10" s="137" t="str">
        <f t="shared" si="24"/>
        <v>u</v>
      </c>
      <c r="BI10" s="138">
        <f t="shared" si="83"/>
        <v>1</v>
      </c>
      <c r="BJ10" s="139">
        <f t="shared" si="25"/>
        <v>0</v>
      </c>
      <c r="BK10" s="140">
        <f t="shared" si="26"/>
        <v>0</v>
      </c>
      <c r="BL10" s="141">
        <f t="shared" si="27"/>
        <v>0</v>
      </c>
      <c r="BM10" s="141">
        <f t="shared" si="28"/>
        <v>0</v>
      </c>
      <c r="BN10" s="141">
        <f t="shared" si="29"/>
        <v>0</v>
      </c>
      <c r="BO10" s="141">
        <f t="shared" si="30"/>
        <v>0</v>
      </c>
      <c r="BP10" s="141">
        <f t="shared" si="31"/>
        <v>0</v>
      </c>
      <c r="BQ10" s="142">
        <f t="shared" si="32"/>
        <v>0</v>
      </c>
      <c r="BR10" s="143">
        <v>6</v>
      </c>
      <c r="BS10" s="144">
        <f t="shared" si="33"/>
        <v>6</v>
      </c>
      <c r="BT10" s="145">
        <v>6</v>
      </c>
      <c r="BU10" s="146">
        <f t="shared" si="34"/>
        <v>6</v>
      </c>
      <c r="BV10" s="143">
        <v>6</v>
      </c>
      <c r="BW10" s="147">
        <f t="shared" si="35"/>
        <v>6</v>
      </c>
      <c r="BX10" s="262" t="str">
        <f>Equipes!A7</f>
        <v>Equipe 06</v>
      </c>
      <c r="BY10" s="262"/>
      <c r="BZ10" s="262"/>
      <c r="CA10" s="262"/>
      <c r="CB10" s="262"/>
      <c r="CC10" s="148">
        <f t="shared" si="36"/>
        <v>1</v>
      </c>
      <c r="CD10" s="148">
        <f>'J01'!CC10-CC10</f>
        <v>0</v>
      </c>
      <c r="CE10" s="162" t="str">
        <f>IF(CC10&gt;'J01'!CC10,'J01'!$CE$14,IF(CC10='J01'!CC10,'J01'!$CU$14,IF(CC10&lt;'J01'!CC10,'J01'!$CT$14)))</f>
        <v>u</v>
      </c>
      <c r="CF10" s="148">
        <f t="shared" si="37"/>
        <v>6</v>
      </c>
      <c r="CG10" s="148">
        <f>SUMPRODUCT(($B$5:$F$13=BX10)*($EG$5:$EG$13))+SUMPRODUCT(($I$5:$M$13=BX10)*($EH$5:$EH$13))+'J01'!CG10</f>
        <v>0</v>
      </c>
      <c r="CH10" s="148">
        <f>SUMPRODUCT(($B$5:$F$13=BX10)*($EI$5:$EI$13))+SUMPRODUCT(($I$5:$M$13=BX10)*($EJ$5:$EJ$13))+'J01'!CH10</f>
        <v>0</v>
      </c>
      <c r="CI10" s="148">
        <f>SUMPRODUCT(($B$5:$F$13=BX10)*($EK$5:$EK$13))+SUMPRODUCT(($I$5:$M$13=BX10)*($EL$5:$EL$13))+'J01'!CI10</f>
        <v>0</v>
      </c>
      <c r="CJ10" s="148">
        <f>SUMPRODUCT(($B$5:$F$13=BX10)*($EM$5:$EM$13))+SUMPRODUCT(($I$5:$M$13=BX10)*($EN$5:$EN$13))+'J01'!CJ10</f>
        <v>0</v>
      </c>
      <c r="CK10" s="148">
        <f>SUMPRODUCT(($B$5:$F$13=BX10)*($EO$5:$EO$13))+SUMPRODUCT(($I$5:$M$13=BX10)*($EP$5:$EP$13))+'J01'!CK10</f>
        <v>0</v>
      </c>
      <c r="CL10" s="148">
        <f>SUMPRODUCT(($B$5:$F$13=BX10)*($EQ$5:$EQ$13))+SUMPRODUCT(($I$5:$M$13=BX10)*($ER$5:$ER$13))+'J01'!CL10</f>
        <v>0</v>
      </c>
      <c r="CM10" s="148">
        <f>SUMPRODUCT(($B$5:$F$13=BX10)*($ES$5:$ES$13))+SUMPRODUCT(($I$5:$M$13=BX10)*($ET$5:$ET$13))+'J01'!CM10</f>
        <v>0</v>
      </c>
      <c r="CN10" s="148">
        <f t="shared" si="50"/>
        <v>0</v>
      </c>
      <c r="CO10" s="249" t="str">
        <f t="shared" si="51"/>
        <v>Equipe 06</v>
      </c>
      <c r="CP10" s="250"/>
      <c r="CQ10" s="250"/>
      <c r="CR10" s="250"/>
      <c r="CS10" s="251"/>
      <c r="CT10" s="148">
        <f t="shared" si="38"/>
        <v>1</v>
      </c>
      <c r="CU10" s="148">
        <f>'J01'!CT10-CT10</f>
        <v>0</v>
      </c>
      <c r="CV10" s="162" t="str">
        <f>IF(CT10&gt;'J01'!CT10,'J01'!$CV$14,IF(CT10='J01'!CT10,'J01'!$CU$14,IF(CT10&lt;'J01'!CT10,'J01'!$CT$14)))</f>
        <v>u</v>
      </c>
      <c r="CW10" s="148">
        <f t="shared" si="39"/>
        <v>6</v>
      </c>
      <c r="CX10" s="148">
        <f>SUMPRODUCT(($B$5:$F$13=CO10)*($EG$5:$EG$13))+'J01'!CX10</f>
        <v>0</v>
      </c>
      <c r="CY10" s="148">
        <f>SUMPRODUCT(($B$5:$F$13=CO10)*($EI$5:$EI$13))+'J01'!CY10</f>
        <v>0</v>
      </c>
      <c r="CZ10" s="148">
        <f>SUMPRODUCT(($B$5:$F$13=CO10)*($EK$5:$EK$13))+'J01'!CZ10</f>
        <v>0</v>
      </c>
      <c r="DA10" s="148">
        <f>SUMPRODUCT(($B$5:$F$13=CO10)*($EM$5:$EM$13))+'J01'!DA10</f>
        <v>0</v>
      </c>
      <c r="DB10" s="148">
        <f>SUMPRODUCT(($B$5:$F$13=CO10)*($EO$5:$EO$13))+'J01'!DB10</f>
        <v>0</v>
      </c>
      <c r="DC10" s="148">
        <f>SUMPRODUCT(($B$5:$F$13=CO10)*($EQ$5:$EQ$13))+'J01'!DC10</f>
        <v>0</v>
      </c>
      <c r="DD10" s="148">
        <f>SUMPRODUCT(($B$5:$F$13=CO10)*($ES$5:$ES$13))+'J01'!DD10</f>
        <v>0</v>
      </c>
      <c r="DE10" s="148">
        <f t="shared" si="52"/>
        <v>0</v>
      </c>
      <c r="DF10" s="249" t="str">
        <f t="shared" si="53"/>
        <v>Equipe 06</v>
      </c>
      <c r="DG10" s="250"/>
      <c r="DH10" s="250"/>
      <c r="DI10" s="250"/>
      <c r="DJ10" s="251"/>
      <c r="DK10" s="148">
        <f t="shared" si="40"/>
        <v>1</v>
      </c>
      <c r="DL10" s="148">
        <f>'J01'!DK10-DK10</f>
        <v>0</v>
      </c>
      <c r="DM10" s="162" t="str">
        <f>IF(DK10&gt;'J01'!DK10,'J01'!$DM$14,IF(DK10='J01'!DK10,'J01'!$DL$14,IF(DK10&lt;'J01'!DK10,'J01'!$DK$14)))</f>
        <v>u</v>
      </c>
      <c r="DN10" s="148">
        <f t="shared" si="41"/>
        <v>6</v>
      </c>
      <c r="DO10" s="148">
        <f>SUMPRODUCT(($I$5:$M$13=DF10)*($EH$5:$EH$13))+'J01'!DO10</f>
        <v>0</v>
      </c>
      <c r="DP10" s="148">
        <f>SUMPRODUCT(($I$5:$M$13=DF10)*($EJ$5:$EJ$13))+'J01'!DP10</f>
        <v>0</v>
      </c>
      <c r="DQ10" s="148">
        <f>SUMPRODUCT(($I$5:$M$13=DF10)*($EL$5:$EL$13))+'J01'!DQ10</f>
        <v>0</v>
      </c>
      <c r="DR10" s="148">
        <f>SUMPRODUCT(($I$5:$M$13=DF10)*($EN$5:$EN$13))+'J01'!DR10</f>
        <v>0</v>
      </c>
      <c r="DS10" s="148">
        <f>SUMPRODUCT(($I$5:$M$13=DF10)*($EP$5:$EP$13))+'J01'!DS10</f>
        <v>0</v>
      </c>
      <c r="DT10" s="148">
        <f>SUMPRODUCT(($I$5:$M$13=DF10)*($ER$5:$ER$13))+'J01'!DT10</f>
        <v>0</v>
      </c>
      <c r="DU10" s="148">
        <f>SUMPRODUCT(($I$5:$M$13=DF10)*($ET$5:$ET$13))+'J01'!DU10</f>
        <v>0</v>
      </c>
      <c r="DV10" s="148">
        <f t="shared" si="54"/>
        <v>0</v>
      </c>
      <c r="DW10" s="149">
        <f t="shared" si="55"/>
        <v>0</v>
      </c>
      <c r="DX10" s="149">
        <f>DW10+0.0000001</f>
        <v>9.9999999999999995E-8</v>
      </c>
      <c r="DY10" s="149">
        <f t="shared" si="56"/>
        <v>0</v>
      </c>
      <c r="DZ10" s="149">
        <f>DY10+0.0000001</f>
        <v>9.9999999999999995E-8</v>
      </c>
      <c r="EA10" s="149">
        <f t="shared" si="57"/>
        <v>0</v>
      </c>
      <c r="EB10" s="149">
        <f>EA10+0.0000001</f>
        <v>9.9999999999999995E-8</v>
      </c>
      <c r="EC10" s="116"/>
      <c r="ED10" s="114"/>
      <c r="EE10" s="114"/>
      <c r="EF10" s="114"/>
      <c r="EG10" s="114"/>
      <c r="EH10" s="114"/>
      <c r="EI10" s="114"/>
      <c r="EJ10" s="114"/>
      <c r="EK10" s="114"/>
      <c r="EL10" s="114"/>
      <c r="EM10" s="114"/>
      <c r="EN10" s="114"/>
      <c r="EO10" s="114"/>
      <c r="EP10" s="114"/>
      <c r="EQ10" s="114"/>
      <c r="ER10" s="114"/>
      <c r="ES10" s="114"/>
      <c r="ET10" s="115"/>
      <c r="EU10" s="205" t="str">
        <f t="shared" si="42"/>
        <v>Equipe 06</v>
      </c>
      <c r="EV10" s="205"/>
      <c r="EW10" s="205"/>
      <c r="EX10" s="205"/>
      <c r="EY10" s="205"/>
      <c r="EZ10" s="109">
        <f t="shared" si="43"/>
        <v>0</v>
      </c>
      <c r="FA10" s="108">
        <f t="shared" si="44"/>
        <v>1</v>
      </c>
      <c r="FB10" s="205" t="str">
        <f t="shared" si="76"/>
        <v>Equipe 06</v>
      </c>
      <c r="FC10" s="205"/>
      <c r="FD10" s="205"/>
      <c r="FE10" s="205"/>
      <c r="FF10" s="205"/>
      <c r="FG10" s="205" t="str">
        <f t="shared" si="45"/>
        <v>Equipe 06</v>
      </c>
      <c r="FH10" s="205"/>
      <c r="FI10" s="205"/>
      <c r="FJ10" s="205"/>
      <c r="FK10" s="205"/>
      <c r="FL10" s="109">
        <f t="shared" si="46"/>
        <v>0</v>
      </c>
      <c r="FM10" s="7">
        <f t="shared" si="47"/>
        <v>1</v>
      </c>
      <c r="FN10" s="205" t="str">
        <f t="shared" si="77"/>
        <v>Equipe 06</v>
      </c>
      <c r="FO10" s="205"/>
      <c r="FP10" s="205"/>
      <c r="FQ10" s="205"/>
      <c r="FR10" s="205"/>
      <c r="FS10" s="205" t="str">
        <f t="shared" si="48"/>
        <v>Equipe 06</v>
      </c>
      <c r="FT10" s="205"/>
      <c r="FU10" s="205"/>
      <c r="FV10" s="205"/>
      <c r="FW10" s="205"/>
      <c r="FX10" s="164">
        <f t="shared" si="78"/>
        <v>0</v>
      </c>
      <c r="FY10" s="108">
        <f t="shared" si="49"/>
        <v>1</v>
      </c>
      <c r="FZ10" s="205" t="str">
        <f t="shared" si="79"/>
        <v>Equipe 06</v>
      </c>
      <c r="GA10" s="205"/>
      <c r="GB10" s="205"/>
      <c r="GC10" s="205"/>
      <c r="GD10" s="205"/>
      <c r="GE10" s="350" t="str">
        <f t="shared" si="80"/>
        <v>Equipe 06</v>
      </c>
      <c r="GF10" s="350"/>
      <c r="GG10" s="350"/>
      <c r="GH10" s="350"/>
      <c r="GI10" s="350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/>
      <c r="GY10" s="30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30"/>
      <c r="HK10" s="30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30"/>
      <c r="HW10" s="30"/>
      <c r="HX10" s="30"/>
      <c r="HY10" s="30"/>
      <c r="HZ10" s="30"/>
      <c r="IA10" s="30"/>
      <c r="IB10" s="30"/>
      <c r="IC10" s="30"/>
      <c r="ID10" s="30"/>
      <c r="IE10" s="30"/>
      <c r="IF10" s="30"/>
    </row>
    <row r="11" spans="1:240" ht="15.75" thickTop="1" x14ac:dyDescent="0.25">
      <c r="A11" s="89"/>
      <c r="B11" s="234"/>
      <c r="C11" s="234"/>
      <c r="D11" s="234"/>
      <c r="E11" s="234"/>
      <c r="F11" s="234"/>
      <c r="G11" s="90"/>
      <c r="H11" s="90"/>
      <c r="I11" s="234"/>
      <c r="J11" s="234"/>
      <c r="K11" s="234"/>
      <c r="L11" s="234"/>
      <c r="M11" s="234"/>
      <c r="N11" s="89"/>
      <c r="O11" s="320"/>
      <c r="P11" s="320"/>
      <c r="Q11" s="320"/>
      <c r="R11" s="320"/>
      <c r="S11" s="348"/>
      <c r="T11" s="348"/>
      <c r="U11" s="30"/>
      <c r="V11" s="367"/>
      <c r="W11" s="367"/>
      <c r="X11" s="367"/>
      <c r="Y11" s="367"/>
      <c r="Z11" s="367"/>
      <c r="AA11" s="150"/>
      <c r="AB11" s="151"/>
      <c r="AC11" s="152"/>
      <c r="AD11" s="153"/>
      <c r="AE11" s="150"/>
      <c r="AF11" s="150"/>
      <c r="AG11" s="150"/>
      <c r="AH11" s="150"/>
      <c r="AI11" s="150"/>
      <c r="AJ11" s="150"/>
      <c r="AK11" s="150"/>
      <c r="AL11" s="367"/>
      <c r="AM11" s="367"/>
      <c r="AN11" s="367"/>
      <c r="AO11" s="367"/>
      <c r="AP11" s="367"/>
      <c r="AQ11" s="150"/>
      <c r="AR11" s="151"/>
      <c r="AS11" s="152"/>
      <c r="AT11" s="153"/>
      <c r="AU11" s="150"/>
      <c r="AV11" s="150"/>
      <c r="AW11" s="150"/>
      <c r="AX11" s="150"/>
      <c r="AY11" s="150"/>
      <c r="AZ11" s="150"/>
      <c r="BA11" s="150"/>
      <c r="BB11" s="367"/>
      <c r="BC11" s="367"/>
      <c r="BD11" s="367"/>
      <c r="BE11" s="367"/>
      <c r="BF11" s="367"/>
      <c r="BG11" s="150"/>
      <c r="BH11" s="151"/>
      <c r="BI11" s="152"/>
      <c r="BJ11" s="153"/>
      <c r="BK11" s="150"/>
      <c r="BL11" s="150"/>
      <c r="BM11" s="150"/>
      <c r="BN11" s="150"/>
      <c r="BO11" s="150"/>
      <c r="BP11" s="150"/>
      <c r="BQ11" s="150"/>
      <c r="BR11" s="154"/>
      <c r="BS11" s="154"/>
      <c r="BT11" s="154"/>
      <c r="BU11" s="154"/>
      <c r="BV11" s="154"/>
      <c r="BW11" s="154"/>
      <c r="BX11" s="252"/>
      <c r="BY11" s="252"/>
      <c r="BZ11" s="252"/>
      <c r="CA11" s="252"/>
      <c r="CB11" s="252"/>
      <c r="CC11" s="155"/>
      <c r="CD11" s="155"/>
      <c r="CE11" s="163"/>
      <c r="CF11" s="155"/>
      <c r="CG11" s="155"/>
      <c r="CH11" s="155"/>
      <c r="CI11" s="155"/>
      <c r="CJ11" s="155"/>
      <c r="CK11" s="155"/>
      <c r="CL11" s="155"/>
      <c r="CM11" s="155"/>
      <c r="CN11" s="155"/>
      <c r="CO11" s="252"/>
      <c r="CP11" s="252"/>
      <c r="CQ11" s="252"/>
      <c r="CR11" s="252"/>
      <c r="CS11" s="252"/>
      <c r="CT11" s="155"/>
      <c r="CU11" s="155"/>
      <c r="CV11" s="163"/>
      <c r="CW11" s="155"/>
      <c r="CX11" s="155"/>
      <c r="CY11" s="155"/>
      <c r="CZ11" s="155"/>
      <c r="DA11" s="155"/>
      <c r="DB11" s="155"/>
      <c r="DC11" s="155"/>
      <c r="DD11" s="155"/>
      <c r="DE11" s="155"/>
      <c r="DF11" s="252"/>
      <c r="DG11" s="252"/>
      <c r="DH11" s="252"/>
      <c r="DI11" s="252"/>
      <c r="DJ11" s="252"/>
      <c r="DK11" s="155"/>
      <c r="DL11" s="155"/>
      <c r="DM11" s="163"/>
      <c r="DN11" s="155"/>
      <c r="DO11" s="155"/>
      <c r="DP11" s="155"/>
      <c r="DQ11" s="155"/>
      <c r="DR11" s="155"/>
      <c r="DS11" s="155"/>
      <c r="DT11" s="155"/>
      <c r="DU11" s="155"/>
      <c r="DV11" s="155"/>
      <c r="DW11" s="156"/>
      <c r="DX11" s="156"/>
      <c r="DY11" s="156"/>
      <c r="DZ11" s="156"/>
      <c r="EA11" s="156"/>
      <c r="EB11" s="156"/>
      <c r="EC11" s="118"/>
      <c r="ED11" s="114"/>
      <c r="EE11" s="114"/>
      <c r="EF11" s="114"/>
      <c r="EG11" s="114"/>
      <c r="EH11" s="114"/>
      <c r="EI11" s="114"/>
      <c r="EJ11" s="114"/>
      <c r="EK11" s="114"/>
      <c r="EL11" s="114"/>
      <c r="EM11" s="114"/>
      <c r="EN11" s="114"/>
      <c r="EO11" s="114"/>
      <c r="EP11" s="114"/>
      <c r="EQ11" s="114"/>
      <c r="ER11" s="114"/>
      <c r="ES11" s="114"/>
      <c r="ET11" s="118"/>
      <c r="EU11" s="206"/>
      <c r="EV11" s="206"/>
      <c r="EW11" s="206"/>
      <c r="EX11" s="206"/>
      <c r="EY11" s="206"/>
      <c r="EZ11" s="79"/>
      <c r="FA11" s="117"/>
      <c r="FB11" s="206"/>
      <c r="FC11" s="206"/>
      <c r="FD11" s="206"/>
      <c r="FE11" s="206"/>
      <c r="FF11" s="206"/>
      <c r="FG11" s="206"/>
      <c r="FH11" s="206"/>
      <c r="FI11" s="206"/>
      <c r="FJ11" s="206"/>
      <c r="FK11" s="206"/>
      <c r="FL11" s="79"/>
      <c r="FM11" s="80"/>
      <c r="FN11" s="206"/>
      <c r="FO11" s="206"/>
      <c r="FP11" s="206"/>
      <c r="FQ11" s="206"/>
      <c r="FR11" s="206"/>
      <c r="FS11" s="206"/>
      <c r="FT11" s="206"/>
      <c r="FU11" s="206"/>
      <c r="FV11" s="206"/>
      <c r="FW11" s="206"/>
      <c r="FX11" s="79"/>
      <c r="FY11" s="117"/>
      <c r="FZ11" s="206"/>
      <c r="GA11" s="206"/>
      <c r="GB11" s="206"/>
      <c r="GC11" s="206"/>
      <c r="GD11" s="206"/>
      <c r="GE11" s="206"/>
      <c r="GF11" s="206"/>
      <c r="GG11" s="206"/>
      <c r="GH11" s="206"/>
      <c r="GI11" s="206"/>
      <c r="GJ11" s="30"/>
      <c r="GK11" s="30"/>
      <c r="GL11" s="30"/>
      <c r="GM11" s="30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30"/>
      <c r="GY11" s="30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30"/>
      <c r="HK11" s="30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30"/>
      <c r="HW11" s="30"/>
      <c r="HX11" s="30"/>
      <c r="HY11" s="30"/>
      <c r="HZ11" s="30"/>
      <c r="IA11" s="30"/>
      <c r="IB11" s="30"/>
      <c r="IC11" s="30"/>
      <c r="ID11" s="30"/>
      <c r="IE11" s="30"/>
      <c r="IF11" s="30"/>
    </row>
    <row r="12" spans="1:240" ht="15.75" thickBot="1" x14ac:dyDescent="0.3">
      <c r="A12" s="89"/>
      <c r="B12" s="234"/>
      <c r="C12" s="234"/>
      <c r="D12" s="234"/>
      <c r="E12" s="234"/>
      <c r="F12" s="234"/>
      <c r="G12" s="90"/>
      <c r="H12" s="90"/>
      <c r="I12" s="234"/>
      <c r="J12" s="234"/>
      <c r="K12" s="234"/>
      <c r="L12" s="234"/>
      <c r="M12" s="234"/>
      <c r="N12" s="89"/>
      <c r="O12" s="320"/>
      <c r="P12" s="320"/>
      <c r="Q12" s="320"/>
      <c r="R12" s="320"/>
      <c r="S12" s="348"/>
      <c r="T12" s="348"/>
      <c r="U12" s="30"/>
      <c r="V12" s="360"/>
      <c r="W12" s="360"/>
      <c r="X12" s="360"/>
      <c r="Y12" s="360"/>
      <c r="Z12" s="360"/>
      <c r="AA12" s="83"/>
      <c r="AB12" s="84"/>
      <c r="AC12" s="85"/>
      <c r="AD12" s="86"/>
      <c r="AE12" s="83"/>
      <c r="AF12" s="83"/>
      <c r="AG12" s="83"/>
      <c r="AH12" s="83"/>
      <c r="AI12" s="83"/>
      <c r="AJ12" s="83"/>
      <c r="AK12" s="83"/>
      <c r="AL12" s="360"/>
      <c r="AM12" s="360"/>
      <c r="AN12" s="360"/>
      <c r="AO12" s="360"/>
      <c r="AP12" s="360"/>
      <c r="AQ12" s="83"/>
      <c r="AR12" s="84"/>
      <c r="AS12" s="85"/>
      <c r="AT12" s="86"/>
      <c r="AU12" s="83"/>
      <c r="AV12" s="83"/>
      <c r="AW12" s="83"/>
      <c r="AX12" s="83"/>
      <c r="AY12" s="83"/>
      <c r="AZ12" s="83"/>
      <c r="BA12" s="83"/>
      <c r="BB12" s="360"/>
      <c r="BC12" s="360"/>
      <c r="BD12" s="360"/>
      <c r="BE12" s="360"/>
      <c r="BF12" s="360"/>
      <c r="BG12" s="83"/>
      <c r="BH12" s="84"/>
      <c r="BI12" s="85"/>
      <c r="BJ12" s="86"/>
      <c r="BK12" s="83"/>
      <c r="BL12" s="83"/>
      <c r="BM12" s="83"/>
      <c r="BN12" s="83"/>
      <c r="BO12" s="83"/>
      <c r="BP12" s="83"/>
      <c r="BQ12" s="83"/>
      <c r="BR12" s="118"/>
      <c r="BS12" s="118"/>
      <c r="BT12" s="118"/>
      <c r="BU12" s="118"/>
      <c r="BV12" s="118"/>
      <c r="BW12" s="118"/>
      <c r="BX12" s="235"/>
      <c r="BY12" s="235"/>
      <c r="BZ12" s="235"/>
      <c r="CA12" s="235"/>
      <c r="CB12" s="235"/>
      <c r="CC12" s="122"/>
      <c r="CD12" s="122"/>
      <c r="CE12" s="88"/>
      <c r="CF12" s="122"/>
      <c r="CG12" s="122"/>
      <c r="CH12" s="122"/>
      <c r="CI12" s="122"/>
      <c r="CJ12" s="122"/>
      <c r="CK12" s="122"/>
      <c r="CL12" s="122"/>
      <c r="CM12" s="122"/>
      <c r="CN12" s="122"/>
      <c r="CO12" s="235"/>
      <c r="CP12" s="235"/>
      <c r="CQ12" s="235"/>
      <c r="CR12" s="235"/>
      <c r="CS12" s="235"/>
      <c r="CT12" s="122"/>
      <c r="CU12" s="122"/>
      <c r="CV12" s="88"/>
      <c r="CW12" s="122"/>
      <c r="CX12" s="122"/>
      <c r="CY12" s="122"/>
      <c r="CZ12" s="122"/>
      <c r="DA12" s="122"/>
      <c r="DB12" s="122"/>
      <c r="DC12" s="122"/>
      <c r="DD12" s="122"/>
      <c r="DE12" s="122"/>
      <c r="DF12" s="235"/>
      <c r="DG12" s="235"/>
      <c r="DH12" s="235"/>
      <c r="DI12" s="235"/>
      <c r="DJ12" s="235"/>
      <c r="DK12" s="122"/>
      <c r="DL12" s="122"/>
      <c r="DM12" s="88"/>
      <c r="DN12" s="122"/>
      <c r="DO12" s="122"/>
      <c r="DP12" s="122"/>
      <c r="DQ12" s="122"/>
      <c r="DR12" s="122"/>
      <c r="DS12" s="122"/>
      <c r="DT12" s="122"/>
      <c r="DU12" s="122"/>
      <c r="DV12" s="122"/>
      <c r="DW12" s="81"/>
      <c r="DX12" s="81"/>
      <c r="DY12" s="81"/>
      <c r="DZ12" s="81"/>
      <c r="EA12" s="81"/>
      <c r="EB12" s="81"/>
      <c r="EC12" s="118"/>
      <c r="ED12" s="110"/>
      <c r="EE12" s="110"/>
      <c r="EF12" s="110"/>
      <c r="EG12" s="110"/>
      <c r="EH12" s="110"/>
      <c r="EI12" s="110"/>
      <c r="EJ12" s="110"/>
      <c r="EK12" s="110"/>
      <c r="EL12" s="110"/>
      <c r="EM12" s="110"/>
      <c r="EN12" s="110"/>
      <c r="EO12" s="110"/>
      <c r="EP12" s="110"/>
      <c r="EQ12" s="110"/>
      <c r="ER12" s="110"/>
      <c r="ES12" s="110"/>
      <c r="ET12" s="118"/>
      <c r="EU12" s="191"/>
      <c r="EV12" s="191"/>
      <c r="EW12" s="191"/>
      <c r="EX12" s="191"/>
      <c r="EY12" s="191"/>
      <c r="EZ12" s="81"/>
      <c r="FA12" s="118"/>
      <c r="FB12" s="191"/>
      <c r="FC12" s="191"/>
      <c r="FD12" s="191"/>
      <c r="FE12" s="191"/>
      <c r="FF12" s="191"/>
      <c r="FG12" s="191"/>
      <c r="FH12" s="191"/>
      <c r="FI12" s="191"/>
      <c r="FJ12" s="191"/>
      <c r="FK12" s="191"/>
      <c r="FL12" s="81"/>
      <c r="FM12" s="82"/>
      <c r="FN12" s="191"/>
      <c r="FO12" s="191"/>
      <c r="FP12" s="191"/>
      <c r="FQ12" s="191"/>
      <c r="FR12" s="191"/>
      <c r="FS12" s="191"/>
      <c r="FT12" s="191"/>
      <c r="FU12" s="191"/>
      <c r="FV12" s="191"/>
      <c r="FW12" s="191"/>
      <c r="FX12" s="81"/>
      <c r="FY12" s="118"/>
      <c r="FZ12" s="191"/>
      <c r="GA12" s="191"/>
      <c r="GB12" s="191"/>
      <c r="GC12" s="191"/>
      <c r="GD12" s="191"/>
      <c r="GE12" s="191"/>
      <c r="GF12" s="191"/>
      <c r="GG12" s="191"/>
      <c r="GH12" s="191"/>
      <c r="GI12" s="191"/>
      <c r="GJ12" s="30"/>
      <c r="GK12" s="30"/>
      <c r="GL12" s="30"/>
      <c r="GM12" s="30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30"/>
      <c r="GY12" s="30"/>
      <c r="GZ12" s="30"/>
      <c r="HA12" s="30"/>
      <c r="HB12" s="30"/>
      <c r="HC12" s="30"/>
      <c r="HD12" s="30"/>
      <c r="HE12" s="30"/>
      <c r="HF12" s="30"/>
      <c r="HG12" s="30"/>
      <c r="HH12" s="30"/>
      <c r="HI12" s="30"/>
      <c r="HJ12" s="30"/>
      <c r="HK12" s="30"/>
      <c r="HL12" s="30"/>
      <c r="HM12" s="30"/>
      <c r="HN12" s="30"/>
      <c r="HO12" s="30"/>
      <c r="HP12" s="30"/>
      <c r="HQ12" s="30"/>
      <c r="HR12" s="30"/>
      <c r="HS12" s="30"/>
      <c r="HT12" s="30"/>
      <c r="HU12" s="30"/>
      <c r="HV12" s="30"/>
      <c r="HW12" s="30"/>
      <c r="HX12" s="30"/>
      <c r="HY12" s="30"/>
      <c r="HZ12" s="30"/>
      <c r="IA12" s="30"/>
      <c r="IB12" s="30"/>
      <c r="IC12" s="30"/>
      <c r="ID12" s="30"/>
      <c r="IE12" s="30"/>
      <c r="IF12" s="30"/>
    </row>
    <row r="13" spans="1:240" ht="15.75" thickTop="1" x14ac:dyDescent="0.25">
      <c r="A13" s="89"/>
      <c r="B13" s="234"/>
      <c r="C13" s="234"/>
      <c r="D13" s="234"/>
      <c r="E13" s="234"/>
      <c r="F13" s="234"/>
      <c r="G13" s="90"/>
      <c r="H13" s="90"/>
      <c r="I13" s="234"/>
      <c r="J13" s="234"/>
      <c r="K13" s="234"/>
      <c r="L13" s="234"/>
      <c r="M13" s="234"/>
      <c r="N13" s="89"/>
      <c r="O13" s="320"/>
      <c r="P13" s="320"/>
      <c r="Q13" s="320"/>
      <c r="R13" s="320"/>
      <c r="S13" s="348"/>
      <c r="T13" s="348"/>
      <c r="U13" s="30"/>
      <c r="V13" s="360"/>
      <c r="W13" s="360"/>
      <c r="X13" s="360"/>
      <c r="Y13" s="360"/>
      <c r="Z13" s="360"/>
      <c r="AA13" s="83"/>
      <c r="AB13" s="84"/>
      <c r="AC13" s="85"/>
      <c r="AD13" s="86"/>
      <c r="AE13" s="322" t="s">
        <v>42</v>
      </c>
      <c r="AF13" s="323"/>
      <c r="AG13" s="323"/>
      <c r="AH13" s="324"/>
      <c r="AI13" s="328">
        <f>SUM(G5:H13)</f>
        <v>0</v>
      </c>
      <c r="AJ13" s="329"/>
      <c r="AK13" s="330"/>
      <c r="AL13" s="360"/>
      <c r="AM13" s="360"/>
      <c r="AN13" s="360"/>
      <c r="AO13" s="360"/>
      <c r="AP13" s="360"/>
      <c r="AQ13" s="83"/>
      <c r="AR13" s="84"/>
      <c r="AS13" s="85"/>
      <c r="AT13" s="86"/>
      <c r="AU13" s="83"/>
      <c r="AV13" s="83"/>
      <c r="AW13" s="83"/>
      <c r="AX13" s="83"/>
      <c r="AY13" s="83"/>
      <c r="AZ13" s="83"/>
      <c r="BA13" s="83"/>
      <c r="BB13" s="360"/>
      <c r="BC13" s="360"/>
      <c r="BD13" s="360"/>
      <c r="BE13" s="360"/>
      <c r="BF13" s="360"/>
      <c r="BG13" s="83"/>
      <c r="BH13" s="84"/>
      <c r="BI13" s="85"/>
      <c r="BJ13" s="86"/>
      <c r="BK13" s="83"/>
      <c r="BL13" s="83"/>
      <c r="BM13" s="83"/>
      <c r="BN13" s="83"/>
      <c r="BO13" s="83"/>
      <c r="BP13" s="83"/>
      <c r="BQ13" s="83"/>
      <c r="BR13" s="118"/>
      <c r="BS13" s="118"/>
      <c r="BT13" s="118"/>
      <c r="BU13" s="118"/>
      <c r="BV13" s="118"/>
      <c r="BW13" s="118"/>
      <c r="BX13" s="235"/>
      <c r="BY13" s="235"/>
      <c r="BZ13" s="235"/>
      <c r="CA13" s="235"/>
      <c r="CB13" s="235"/>
      <c r="CC13" s="32" t="s">
        <v>23</v>
      </c>
      <c r="CD13" s="32" t="s">
        <v>22</v>
      </c>
      <c r="CE13" s="32" t="s">
        <v>24</v>
      </c>
      <c r="CF13" s="122"/>
      <c r="CG13" s="122"/>
      <c r="CH13" s="122"/>
      <c r="CI13" s="122"/>
      <c r="CJ13" s="122"/>
      <c r="CK13" s="122"/>
      <c r="CL13" s="122"/>
      <c r="CM13" s="122"/>
      <c r="CN13" s="122"/>
      <c r="CO13" s="235"/>
      <c r="CP13" s="235"/>
      <c r="CQ13" s="235"/>
      <c r="CR13" s="235"/>
      <c r="CS13" s="235"/>
      <c r="CT13" s="32" t="s">
        <v>23</v>
      </c>
      <c r="CU13" s="32" t="s">
        <v>22</v>
      </c>
      <c r="CV13" s="32" t="s">
        <v>24</v>
      </c>
      <c r="CW13" s="122"/>
      <c r="CX13" s="122"/>
      <c r="CY13" s="122"/>
      <c r="CZ13" s="122"/>
      <c r="DA13" s="122"/>
      <c r="DB13" s="122"/>
      <c r="DC13" s="122"/>
      <c r="DD13" s="122"/>
      <c r="DE13" s="122"/>
      <c r="DF13" s="235"/>
      <c r="DG13" s="235"/>
      <c r="DH13" s="235"/>
      <c r="DI13" s="235"/>
      <c r="DJ13" s="235"/>
      <c r="DK13" s="32" t="s">
        <v>23</v>
      </c>
      <c r="DL13" s="32" t="s">
        <v>22</v>
      </c>
      <c r="DM13" s="32" t="s">
        <v>24</v>
      </c>
      <c r="DN13" s="122"/>
      <c r="DO13" s="122"/>
      <c r="DP13" s="122"/>
      <c r="DQ13" s="122"/>
      <c r="DR13" s="122"/>
      <c r="DS13" s="122"/>
      <c r="DT13" s="122"/>
      <c r="DU13" s="122"/>
      <c r="DV13" s="122"/>
      <c r="DW13" s="81"/>
      <c r="DX13" s="81"/>
      <c r="DY13" s="81"/>
      <c r="DZ13" s="81"/>
      <c r="EA13" s="81"/>
      <c r="EB13" s="81"/>
      <c r="EC13" s="114"/>
      <c r="ED13" s="103"/>
      <c r="EE13" s="103"/>
      <c r="EF13" s="103"/>
      <c r="EG13" s="103"/>
      <c r="EH13" s="103"/>
      <c r="EI13" s="103"/>
      <c r="EJ13" s="103"/>
      <c r="EK13" s="103"/>
      <c r="EL13" s="103"/>
      <c r="EM13" s="103"/>
      <c r="EN13" s="103"/>
      <c r="EO13" s="103"/>
      <c r="EP13" s="103"/>
      <c r="EQ13" s="103"/>
      <c r="ER13" s="103"/>
      <c r="ES13" s="103"/>
      <c r="ET13" s="114"/>
      <c r="EU13" s="191"/>
      <c r="EV13" s="191"/>
      <c r="EW13" s="191"/>
      <c r="EX13" s="191"/>
      <c r="EY13" s="191"/>
      <c r="EZ13" s="81"/>
      <c r="FA13" s="118"/>
      <c r="FB13" s="191"/>
      <c r="FC13" s="191"/>
      <c r="FD13" s="191"/>
      <c r="FE13" s="191"/>
      <c r="FF13" s="191"/>
      <c r="FG13" s="191"/>
      <c r="FH13" s="191"/>
      <c r="FI13" s="191"/>
      <c r="FJ13" s="191"/>
      <c r="FK13" s="191"/>
      <c r="FL13" s="81"/>
      <c r="FM13" s="82"/>
      <c r="FN13" s="191"/>
      <c r="FO13" s="191"/>
      <c r="FP13" s="191"/>
      <c r="FQ13" s="191"/>
      <c r="FR13" s="191"/>
      <c r="FS13" s="191"/>
      <c r="FT13" s="191"/>
      <c r="FU13" s="191"/>
      <c r="FV13" s="191"/>
      <c r="FW13" s="191"/>
      <c r="FX13" s="81"/>
      <c r="FY13" s="118"/>
      <c r="FZ13" s="191"/>
      <c r="GA13" s="191"/>
      <c r="GB13" s="191"/>
      <c r="GC13" s="191"/>
      <c r="GD13" s="191"/>
      <c r="GE13" s="191"/>
      <c r="GF13" s="191"/>
      <c r="GG13" s="191"/>
      <c r="GH13" s="191"/>
      <c r="GI13" s="191"/>
      <c r="GJ13" s="30"/>
      <c r="GK13" s="30"/>
      <c r="GL13" s="30"/>
      <c r="GM13" s="30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30"/>
      <c r="GY13" s="30"/>
      <c r="GZ13" s="30"/>
      <c r="HA13" s="30"/>
      <c r="HB13" s="30"/>
      <c r="HC13" s="30"/>
      <c r="HD13" s="30"/>
      <c r="HE13" s="30"/>
      <c r="HF13" s="30"/>
      <c r="HG13" s="30"/>
      <c r="HH13" s="30"/>
      <c r="HI13" s="30"/>
      <c r="HJ13" s="30"/>
      <c r="HK13" s="30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30"/>
      <c r="HW13" s="30"/>
      <c r="HX13" s="30"/>
      <c r="HY13" s="30"/>
      <c r="HZ13" s="30"/>
      <c r="IA13" s="30"/>
      <c r="IB13" s="30"/>
      <c r="IC13" s="30"/>
      <c r="ID13" s="30"/>
      <c r="IE13" s="30"/>
      <c r="IF13" s="30"/>
    </row>
    <row r="14" spans="1:240" x14ac:dyDescent="0.25">
      <c r="A14" s="30"/>
      <c r="B14" s="165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30"/>
      <c r="O14" s="30"/>
      <c r="P14" s="30"/>
      <c r="Q14" s="30"/>
      <c r="R14" s="30"/>
      <c r="S14" s="30"/>
      <c r="T14" s="30"/>
      <c r="U14" s="30"/>
      <c r="V14" s="360"/>
      <c r="W14" s="360"/>
      <c r="X14" s="360"/>
      <c r="Y14" s="360"/>
      <c r="Z14" s="360"/>
      <c r="AA14" s="83"/>
      <c r="AB14" s="84"/>
      <c r="AC14" s="85"/>
      <c r="AD14" s="86"/>
      <c r="AE14" s="325"/>
      <c r="AF14" s="326"/>
      <c r="AG14" s="326"/>
      <c r="AH14" s="327"/>
      <c r="AI14" s="331"/>
      <c r="AJ14" s="332"/>
      <c r="AK14" s="333"/>
      <c r="AL14" s="360"/>
      <c r="AM14" s="360"/>
      <c r="AN14" s="360"/>
      <c r="AO14" s="360"/>
      <c r="AP14" s="360"/>
      <c r="AQ14" s="83"/>
      <c r="AR14" s="84"/>
      <c r="AS14" s="85"/>
      <c r="AT14" s="86"/>
      <c r="AU14" s="83"/>
      <c r="AV14" s="83"/>
      <c r="AW14" s="83"/>
      <c r="AX14" s="83"/>
      <c r="AY14" s="83"/>
      <c r="AZ14" s="83"/>
      <c r="BA14" s="83"/>
      <c r="BB14" s="360"/>
      <c r="BC14" s="360"/>
      <c r="BD14" s="360"/>
      <c r="BE14" s="360"/>
      <c r="BF14" s="360"/>
      <c r="BG14" s="83"/>
      <c r="BH14" s="84"/>
      <c r="BI14" s="85"/>
      <c r="BJ14" s="86"/>
      <c r="BK14" s="83"/>
      <c r="BL14" s="83"/>
      <c r="BM14" s="83"/>
      <c r="BN14" s="83"/>
      <c r="BO14" s="83"/>
      <c r="BP14" s="83"/>
      <c r="BQ14" s="83"/>
      <c r="BR14" s="114"/>
      <c r="BS14" s="114"/>
      <c r="BT14" s="114"/>
      <c r="BU14" s="114"/>
      <c r="BV14" s="114"/>
      <c r="BW14" s="114"/>
      <c r="BX14" s="235"/>
      <c r="BY14" s="235"/>
      <c r="BZ14" s="235"/>
      <c r="CA14" s="235"/>
      <c r="CB14" s="235"/>
      <c r="CC14" s="30" t="s">
        <v>23</v>
      </c>
      <c r="CD14" s="30" t="s">
        <v>22</v>
      </c>
      <c r="CE14" s="30" t="s">
        <v>24</v>
      </c>
      <c r="CF14" s="114"/>
      <c r="CG14" s="113"/>
      <c r="CH14" s="113"/>
      <c r="CI14" s="113"/>
      <c r="CJ14" s="113"/>
      <c r="CK14" s="113"/>
      <c r="CL14" s="113"/>
      <c r="CM14" s="113"/>
      <c r="CN14" s="113"/>
      <c r="CO14" s="235"/>
      <c r="CP14" s="235"/>
      <c r="CQ14" s="235"/>
      <c r="CR14" s="235"/>
      <c r="CS14" s="235"/>
      <c r="CT14" s="30" t="s">
        <v>23</v>
      </c>
      <c r="CU14" s="30" t="s">
        <v>22</v>
      </c>
      <c r="CV14" s="30" t="s">
        <v>24</v>
      </c>
      <c r="CW14" s="113"/>
      <c r="CX14" s="113"/>
      <c r="CY14" s="113"/>
      <c r="CZ14" s="113"/>
      <c r="DA14" s="113"/>
      <c r="DB14" s="113"/>
      <c r="DC14" s="113"/>
      <c r="DD14" s="113"/>
      <c r="DE14" s="113"/>
      <c r="DF14" s="235"/>
      <c r="DG14" s="235"/>
      <c r="DH14" s="235"/>
      <c r="DI14" s="235"/>
      <c r="DJ14" s="235"/>
      <c r="DK14" s="30" t="s">
        <v>23</v>
      </c>
      <c r="DL14" s="30" t="s">
        <v>22</v>
      </c>
      <c r="DM14" s="30" t="s">
        <v>24</v>
      </c>
      <c r="DN14" s="113"/>
      <c r="DO14" s="113"/>
      <c r="DP14" s="113"/>
      <c r="DQ14" s="113"/>
      <c r="DR14" s="113"/>
      <c r="DS14" s="113"/>
      <c r="DT14" s="113"/>
      <c r="DU14" s="113"/>
      <c r="DV14" s="113"/>
      <c r="DW14" s="81"/>
      <c r="DX14" s="81"/>
      <c r="DY14" s="81"/>
      <c r="DZ14" s="81"/>
      <c r="EA14" s="81"/>
      <c r="EB14" s="81"/>
      <c r="EC14" s="30"/>
      <c r="ED14" s="30"/>
      <c r="EE14" s="30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30"/>
      <c r="EQ14" s="30"/>
      <c r="ER14" s="30"/>
      <c r="ES14" s="30"/>
      <c r="ET14" s="30"/>
      <c r="EU14" s="191"/>
      <c r="EV14" s="191"/>
      <c r="EW14" s="191"/>
      <c r="EX14" s="191"/>
      <c r="EY14" s="191"/>
      <c r="EZ14" s="81"/>
      <c r="FA14" s="114"/>
      <c r="FB14" s="191"/>
      <c r="FC14" s="191"/>
      <c r="FD14" s="191"/>
      <c r="FE14" s="191"/>
      <c r="FF14" s="191"/>
      <c r="FG14" s="191"/>
      <c r="FH14" s="191"/>
      <c r="FI14" s="191"/>
      <c r="FJ14" s="191"/>
      <c r="FK14" s="191"/>
      <c r="FL14" s="81"/>
      <c r="FM14" s="82"/>
      <c r="FN14" s="191"/>
      <c r="FO14" s="191"/>
      <c r="FP14" s="191"/>
      <c r="FQ14" s="191"/>
      <c r="FR14" s="191"/>
      <c r="FS14" s="191"/>
      <c r="FT14" s="191"/>
      <c r="FU14" s="191"/>
      <c r="FV14" s="191"/>
      <c r="FW14" s="191"/>
      <c r="FX14" s="81"/>
      <c r="FY14" s="114"/>
      <c r="FZ14" s="191"/>
      <c r="GA14" s="191"/>
      <c r="GB14" s="191"/>
      <c r="GC14" s="191"/>
      <c r="GD14" s="191"/>
      <c r="GE14" s="191"/>
      <c r="GF14" s="191"/>
      <c r="GG14" s="191"/>
      <c r="GH14" s="191"/>
      <c r="GI14" s="191"/>
      <c r="GJ14" s="30"/>
      <c r="GK14" s="30"/>
      <c r="GL14" s="30"/>
      <c r="GM14" s="30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30"/>
      <c r="GY14" s="30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30"/>
      <c r="HK14" s="30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30"/>
      <c r="HW14" s="30"/>
      <c r="HX14" s="30"/>
      <c r="HY14" s="30"/>
      <c r="HZ14" s="30"/>
      <c r="IA14" s="30"/>
      <c r="IB14" s="30"/>
      <c r="IC14" s="30"/>
      <c r="ID14" s="30"/>
      <c r="IE14" s="30"/>
      <c r="IF14" s="30"/>
    </row>
    <row r="15" spans="1:240" x14ac:dyDescent="0.25">
      <c r="A15" s="273"/>
      <c r="B15" s="273"/>
      <c r="C15" s="273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30"/>
      <c r="R15" s="30"/>
      <c r="S15" s="30"/>
      <c r="T15" s="30"/>
      <c r="U15" s="30"/>
      <c r="V15" s="360"/>
      <c r="W15" s="360"/>
      <c r="X15" s="360"/>
      <c r="Y15" s="360"/>
      <c r="Z15" s="360"/>
      <c r="AA15" s="83"/>
      <c r="AB15" s="84"/>
      <c r="AC15" s="85"/>
      <c r="AD15" s="86"/>
      <c r="AE15" s="198" t="s">
        <v>43</v>
      </c>
      <c r="AF15" s="199"/>
      <c r="AG15" s="199"/>
      <c r="AH15" s="199"/>
      <c r="AI15" s="196">
        <f>AI13+'J01'!AI15:AK16</f>
        <v>0</v>
      </c>
      <c r="AJ15" s="196"/>
      <c r="AK15" s="197"/>
      <c r="AL15" s="360"/>
      <c r="AM15" s="360"/>
      <c r="AN15" s="360"/>
      <c r="AO15" s="360"/>
      <c r="AP15" s="360"/>
      <c r="AQ15" s="83"/>
      <c r="AR15" s="84"/>
      <c r="AS15" s="85"/>
      <c r="AT15" s="86"/>
      <c r="AU15" s="83"/>
      <c r="AV15" s="83"/>
      <c r="AW15" s="83"/>
      <c r="AX15" s="83"/>
      <c r="AY15" s="83"/>
      <c r="AZ15" s="83"/>
      <c r="BA15" s="83"/>
      <c r="BB15" s="360"/>
      <c r="BC15" s="360"/>
      <c r="BD15" s="360"/>
      <c r="BE15" s="360"/>
      <c r="BF15" s="360"/>
      <c r="BG15" s="83"/>
      <c r="BH15" s="84"/>
      <c r="BI15" s="85"/>
      <c r="BJ15" s="86"/>
      <c r="BK15" s="83"/>
      <c r="BL15" s="83"/>
      <c r="BM15" s="83"/>
      <c r="BN15" s="83"/>
      <c r="BO15" s="83"/>
      <c r="BP15" s="83"/>
      <c r="BQ15" s="83"/>
      <c r="BR15" s="110"/>
      <c r="BS15" s="110"/>
      <c r="BT15" s="110"/>
      <c r="BU15" s="110"/>
      <c r="BV15" s="110"/>
      <c r="BW15" s="110"/>
      <c r="BX15" s="235"/>
      <c r="BY15" s="235"/>
      <c r="BZ15" s="235"/>
      <c r="CA15" s="235"/>
      <c r="CB15" s="235"/>
      <c r="CC15" s="112"/>
      <c r="CD15" s="112"/>
      <c r="CE15" s="112"/>
      <c r="CF15" s="110"/>
      <c r="CG15" s="107"/>
      <c r="CH15" s="107"/>
      <c r="CI15" s="107"/>
      <c r="CJ15" s="107"/>
      <c r="CK15" s="107"/>
      <c r="CL15" s="107"/>
      <c r="CM15" s="107"/>
      <c r="CN15" s="107"/>
      <c r="CO15" s="235"/>
      <c r="CP15" s="235"/>
      <c r="CQ15" s="235"/>
      <c r="CR15" s="235"/>
      <c r="CS15" s="235"/>
      <c r="CT15" s="112"/>
      <c r="CU15" s="112"/>
      <c r="CV15" s="112"/>
      <c r="CW15" s="107"/>
      <c r="CX15" s="107"/>
      <c r="CY15" s="107"/>
      <c r="CZ15" s="107"/>
      <c r="DA15" s="107"/>
      <c r="DB15" s="107"/>
      <c r="DC15" s="107"/>
      <c r="DD15" s="107"/>
      <c r="DE15" s="107"/>
      <c r="DF15" s="235"/>
      <c r="DG15" s="235"/>
      <c r="DH15" s="235"/>
      <c r="DI15" s="235"/>
      <c r="DJ15" s="235"/>
      <c r="DK15" s="112"/>
      <c r="DL15" s="112"/>
      <c r="DM15" s="112"/>
      <c r="DN15" s="107"/>
      <c r="DO15" s="107"/>
      <c r="DP15" s="107"/>
      <c r="DQ15" s="107"/>
      <c r="DR15" s="107"/>
      <c r="DS15" s="107"/>
      <c r="DT15" s="107"/>
      <c r="DU15" s="107"/>
      <c r="DV15" s="107"/>
      <c r="DW15" s="81"/>
      <c r="DX15" s="81"/>
      <c r="DY15" s="81"/>
      <c r="DZ15" s="81"/>
      <c r="EA15" s="81"/>
      <c r="EB15" s="81"/>
      <c r="EC15" s="30"/>
      <c r="ED15" s="30"/>
      <c r="EE15" s="30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191"/>
      <c r="EV15" s="191"/>
      <c r="EW15" s="191"/>
      <c r="EX15" s="191"/>
      <c r="EY15" s="191"/>
      <c r="EZ15" s="81"/>
      <c r="FA15" s="110"/>
      <c r="FB15" s="191"/>
      <c r="FC15" s="191"/>
      <c r="FD15" s="191"/>
      <c r="FE15" s="191"/>
      <c r="FF15" s="191"/>
      <c r="FG15" s="191"/>
      <c r="FH15" s="191"/>
      <c r="FI15" s="191"/>
      <c r="FJ15" s="191"/>
      <c r="FK15" s="191"/>
      <c r="FL15" s="81"/>
      <c r="FM15" s="82"/>
      <c r="FN15" s="191"/>
      <c r="FO15" s="191"/>
      <c r="FP15" s="191"/>
      <c r="FQ15" s="191"/>
      <c r="FR15" s="191"/>
      <c r="FS15" s="191"/>
      <c r="FT15" s="191"/>
      <c r="FU15" s="191"/>
      <c r="FV15" s="191"/>
      <c r="FW15" s="191"/>
      <c r="FX15" s="81"/>
      <c r="FY15" s="110"/>
      <c r="FZ15" s="191"/>
      <c r="GA15" s="191"/>
      <c r="GB15" s="191"/>
      <c r="GC15" s="191"/>
      <c r="GD15" s="191"/>
      <c r="GE15" s="191"/>
      <c r="GF15" s="191"/>
      <c r="GG15" s="191"/>
      <c r="GH15" s="191"/>
      <c r="GI15" s="191"/>
      <c r="GJ15" s="30"/>
      <c r="GK15" s="30"/>
      <c r="GL15" s="30"/>
      <c r="GM15" s="30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30"/>
      <c r="GY15" s="30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30"/>
      <c r="HK15" s="30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30"/>
      <c r="HW15" s="30"/>
      <c r="HX15" s="30"/>
      <c r="HY15" s="30"/>
      <c r="HZ15" s="30"/>
      <c r="IA15" s="30"/>
      <c r="IB15" s="30"/>
      <c r="IC15" s="30"/>
      <c r="ID15" s="30"/>
      <c r="IE15" s="30"/>
      <c r="IF15" s="30"/>
    </row>
    <row r="16" spans="1:240" x14ac:dyDescent="0.25">
      <c r="A16" s="273"/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30"/>
      <c r="R16" s="30"/>
      <c r="S16" s="30"/>
      <c r="T16" s="30"/>
      <c r="U16" s="30"/>
      <c r="V16" s="360"/>
      <c r="W16" s="360"/>
      <c r="X16" s="360"/>
      <c r="Y16" s="360"/>
      <c r="Z16" s="360"/>
      <c r="AA16" s="83"/>
      <c r="AB16" s="84"/>
      <c r="AC16" s="85"/>
      <c r="AD16" s="86"/>
      <c r="AE16" s="198"/>
      <c r="AF16" s="199"/>
      <c r="AG16" s="199"/>
      <c r="AH16" s="199"/>
      <c r="AI16" s="196"/>
      <c r="AJ16" s="196"/>
      <c r="AK16" s="197"/>
      <c r="AL16" s="360"/>
      <c r="AM16" s="360"/>
      <c r="AN16" s="360"/>
      <c r="AO16" s="360"/>
      <c r="AP16" s="360"/>
      <c r="AQ16" s="83"/>
      <c r="AR16" s="84"/>
      <c r="AS16" s="85"/>
      <c r="AT16" s="86"/>
      <c r="AU16" s="83"/>
      <c r="AV16" s="83"/>
      <c r="AW16" s="83"/>
      <c r="AX16" s="83"/>
      <c r="AY16" s="83"/>
      <c r="AZ16" s="83"/>
      <c r="BA16" s="83"/>
      <c r="BB16" s="360"/>
      <c r="BC16" s="360"/>
      <c r="BD16" s="360"/>
      <c r="BE16" s="360"/>
      <c r="BF16" s="360"/>
      <c r="BG16" s="83"/>
      <c r="BH16" s="84"/>
      <c r="BI16" s="85"/>
      <c r="BJ16" s="86"/>
      <c r="BK16" s="83"/>
      <c r="BL16" s="83"/>
      <c r="BM16" s="83"/>
      <c r="BN16" s="83"/>
      <c r="BO16" s="83"/>
      <c r="BP16" s="83"/>
      <c r="BQ16" s="83"/>
      <c r="BR16" s="110"/>
      <c r="BS16" s="110"/>
      <c r="BT16" s="110"/>
      <c r="BU16" s="110"/>
      <c r="BV16" s="110"/>
      <c r="BW16" s="110"/>
      <c r="BX16" s="235"/>
      <c r="BY16" s="235"/>
      <c r="BZ16" s="235"/>
      <c r="CA16" s="235"/>
      <c r="CB16" s="235"/>
      <c r="CC16" s="106"/>
      <c r="CD16" s="106"/>
      <c r="CE16" s="106"/>
      <c r="CF16" s="110"/>
      <c r="CG16" s="107"/>
      <c r="CH16" s="107"/>
      <c r="CI16" s="107"/>
      <c r="CJ16" s="107"/>
      <c r="CK16" s="107"/>
      <c r="CL16" s="107"/>
      <c r="CM16" s="107"/>
      <c r="CN16" s="107"/>
      <c r="CO16" s="235"/>
      <c r="CP16" s="235"/>
      <c r="CQ16" s="235"/>
      <c r="CR16" s="235"/>
      <c r="CS16" s="235"/>
      <c r="CT16" s="106"/>
      <c r="CU16" s="106"/>
      <c r="CV16" s="106"/>
      <c r="CW16" s="107"/>
      <c r="CX16" s="107"/>
      <c r="CY16" s="107"/>
      <c r="CZ16" s="107"/>
      <c r="DA16" s="107"/>
      <c r="DB16" s="107"/>
      <c r="DC16" s="107"/>
      <c r="DD16" s="107"/>
      <c r="DE16" s="107"/>
      <c r="DF16" s="235"/>
      <c r="DG16" s="235"/>
      <c r="DH16" s="235"/>
      <c r="DI16" s="235"/>
      <c r="DJ16" s="235"/>
      <c r="DK16" s="106"/>
      <c r="DL16" s="106"/>
      <c r="DM16" s="106"/>
      <c r="DN16" s="107"/>
      <c r="DO16" s="107"/>
      <c r="DP16" s="107"/>
      <c r="DQ16" s="107"/>
      <c r="DR16" s="107"/>
      <c r="DS16" s="107"/>
      <c r="DT16" s="107"/>
      <c r="DU16" s="107"/>
      <c r="DV16" s="107"/>
      <c r="DW16" s="81"/>
      <c r="DX16" s="81"/>
      <c r="DY16" s="81"/>
      <c r="DZ16" s="81"/>
      <c r="EA16" s="81"/>
      <c r="EB16" s="81"/>
      <c r="EC16" s="30"/>
      <c r="ED16" s="30"/>
      <c r="EE16" s="30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191"/>
      <c r="EV16" s="191"/>
      <c r="EW16" s="191"/>
      <c r="EX16" s="191"/>
      <c r="EY16" s="191"/>
      <c r="EZ16" s="81"/>
      <c r="FA16" s="110"/>
      <c r="FB16" s="191"/>
      <c r="FC16" s="191"/>
      <c r="FD16" s="191"/>
      <c r="FE16" s="191"/>
      <c r="FF16" s="191"/>
      <c r="FG16" s="191"/>
      <c r="FH16" s="191"/>
      <c r="FI16" s="191"/>
      <c r="FJ16" s="191"/>
      <c r="FK16" s="191"/>
      <c r="FL16" s="81"/>
      <c r="FM16" s="82"/>
      <c r="FN16" s="191"/>
      <c r="FO16" s="191"/>
      <c r="FP16" s="191"/>
      <c r="FQ16" s="191"/>
      <c r="FR16" s="191"/>
      <c r="FS16" s="191"/>
      <c r="FT16" s="191"/>
      <c r="FU16" s="191"/>
      <c r="FV16" s="191"/>
      <c r="FW16" s="191"/>
      <c r="FX16" s="81"/>
      <c r="FY16" s="110"/>
      <c r="FZ16" s="191"/>
      <c r="GA16" s="191"/>
      <c r="GB16" s="191"/>
      <c r="GC16" s="191"/>
      <c r="GD16" s="191"/>
      <c r="GE16" s="191"/>
      <c r="GF16" s="191"/>
      <c r="GG16" s="191"/>
      <c r="GH16" s="191"/>
      <c r="GI16" s="191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30"/>
      <c r="GY16" s="30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30"/>
      <c r="HK16" s="30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30"/>
      <c r="HW16" s="30"/>
      <c r="HX16" s="30"/>
      <c r="HY16" s="30"/>
      <c r="HZ16" s="30"/>
      <c r="IA16" s="30"/>
      <c r="IB16" s="30"/>
      <c r="IC16" s="30"/>
      <c r="ID16" s="30"/>
      <c r="IE16" s="30"/>
      <c r="IF16" s="30"/>
    </row>
    <row r="17" spans="1:240" x14ac:dyDescent="0.25">
      <c r="A17" s="273"/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30"/>
      <c r="R17" s="30"/>
      <c r="S17" s="30"/>
      <c r="T17" s="30"/>
      <c r="U17" s="30"/>
      <c r="V17" s="360"/>
      <c r="W17" s="360"/>
      <c r="X17" s="360"/>
      <c r="Y17" s="360"/>
      <c r="Z17" s="360"/>
      <c r="AA17" s="83"/>
      <c r="AB17" s="84"/>
      <c r="AC17" s="85"/>
      <c r="AD17" s="86"/>
      <c r="AE17" s="198" t="s">
        <v>41</v>
      </c>
      <c r="AF17" s="199"/>
      <c r="AG17" s="199"/>
      <c r="AH17" s="199"/>
      <c r="AI17" s="192" t="str">
        <f>IF(AE5=0,"",SUM(AI5:AI12)/SUM(AE5:AE12)*2)</f>
        <v/>
      </c>
      <c r="AJ17" s="192"/>
      <c r="AK17" s="193"/>
      <c r="AL17" s="360"/>
      <c r="AM17" s="360"/>
      <c r="AN17" s="360"/>
      <c r="AO17" s="360"/>
      <c r="AP17" s="360"/>
      <c r="AQ17" s="83"/>
      <c r="AR17" s="84"/>
      <c r="AS17" s="85"/>
      <c r="AT17" s="86"/>
      <c r="AU17" s="83"/>
      <c r="AV17" s="83"/>
      <c r="AW17" s="83"/>
      <c r="AX17" s="83"/>
      <c r="AY17" s="83"/>
      <c r="AZ17" s="83"/>
      <c r="BA17" s="83"/>
      <c r="BB17" s="360"/>
      <c r="BC17" s="360"/>
      <c r="BD17" s="360"/>
      <c r="BE17" s="360"/>
      <c r="BF17" s="360"/>
      <c r="BG17" s="83"/>
      <c r="BH17" s="84"/>
      <c r="BI17" s="85"/>
      <c r="BJ17" s="86"/>
      <c r="BK17" s="83"/>
      <c r="BL17" s="83"/>
      <c r="BM17" s="83"/>
      <c r="BN17" s="83"/>
      <c r="BO17" s="83"/>
      <c r="BP17" s="83"/>
      <c r="BQ17" s="83"/>
      <c r="BR17" s="103"/>
      <c r="BS17" s="103"/>
      <c r="BT17" s="103"/>
      <c r="BU17" s="103"/>
      <c r="BV17" s="103"/>
      <c r="BW17" s="103"/>
      <c r="BX17" s="235"/>
      <c r="BY17" s="235"/>
      <c r="BZ17" s="235"/>
      <c r="CA17" s="235"/>
      <c r="CB17" s="235"/>
      <c r="CC17" s="106"/>
      <c r="CD17" s="106"/>
      <c r="CE17" s="106"/>
      <c r="CF17" s="103"/>
      <c r="CG17" s="104"/>
      <c r="CH17" s="104"/>
      <c r="CI17" s="104"/>
      <c r="CJ17" s="104"/>
      <c r="CK17" s="104"/>
      <c r="CL17" s="104"/>
      <c r="CM17" s="104"/>
      <c r="CN17" s="104"/>
      <c r="CO17" s="235"/>
      <c r="CP17" s="235"/>
      <c r="CQ17" s="235"/>
      <c r="CR17" s="235"/>
      <c r="CS17" s="235"/>
      <c r="CT17" s="106"/>
      <c r="CU17" s="106"/>
      <c r="CV17" s="106"/>
      <c r="CW17" s="104"/>
      <c r="CX17" s="104"/>
      <c r="CY17" s="104"/>
      <c r="CZ17" s="104"/>
      <c r="DA17" s="104"/>
      <c r="DB17" s="104"/>
      <c r="DC17" s="104"/>
      <c r="DD17" s="104"/>
      <c r="DE17" s="104"/>
      <c r="DF17" s="235"/>
      <c r="DG17" s="235"/>
      <c r="DH17" s="235"/>
      <c r="DI17" s="235"/>
      <c r="DJ17" s="235"/>
      <c r="DK17" s="106"/>
      <c r="DL17" s="106"/>
      <c r="DM17" s="106"/>
      <c r="DN17" s="104"/>
      <c r="DO17" s="104"/>
      <c r="DP17" s="104"/>
      <c r="DQ17" s="104"/>
      <c r="DR17" s="104"/>
      <c r="DS17" s="104"/>
      <c r="DT17" s="104"/>
      <c r="DU17" s="104"/>
      <c r="DV17" s="104"/>
      <c r="DW17" s="81"/>
      <c r="DX17" s="81"/>
      <c r="DY17" s="81"/>
      <c r="DZ17" s="81"/>
      <c r="EA17" s="81"/>
      <c r="EB17" s="81"/>
      <c r="EC17" s="30"/>
      <c r="ED17" s="30"/>
      <c r="EE17" s="30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30"/>
      <c r="EQ17" s="30"/>
      <c r="ER17" s="30"/>
      <c r="ES17" s="30"/>
      <c r="ET17" s="30"/>
      <c r="EU17" s="191"/>
      <c r="EV17" s="191"/>
      <c r="EW17" s="191"/>
      <c r="EX17" s="191"/>
      <c r="EY17" s="191"/>
      <c r="EZ17" s="81"/>
      <c r="FA17" s="103"/>
      <c r="FB17" s="191"/>
      <c r="FC17" s="191"/>
      <c r="FD17" s="191"/>
      <c r="FE17" s="191"/>
      <c r="FF17" s="191"/>
      <c r="FG17" s="191"/>
      <c r="FH17" s="191"/>
      <c r="FI17" s="191"/>
      <c r="FJ17" s="191"/>
      <c r="FK17" s="191"/>
      <c r="FL17" s="81"/>
      <c r="FM17" s="82"/>
      <c r="FN17" s="191"/>
      <c r="FO17" s="191"/>
      <c r="FP17" s="191"/>
      <c r="FQ17" s="191"/>
      <c r="FR17" s="191"/>
      <c r="FS17" s="191"/>
      <c r="FT17" s="191"/>
      <c r="FU17" s="191"/>
      <c r="FV17" s="191"/>
      <c r="FW17" s="191"/>
      <c r="FX17" s="81"/>
      <c r="FY17" s="103"/>
      <c r="FZ17" s="191"/>
      <c r="GA17" s="191"/>
      <c r="GB17" s="191"/>
      <c r="GC17" s="191"/>
      <c r="GD17" s="191"/>
      <c r="GE17" s="191"/>
      <c r="GF17" s="191"/>
      <c r="GG17" s="191"/>
      <c r="GH17" s="191"/>
      <c r="GI17" s="191"/>
      <c r="GJ17" s="30"/>
      <c r="GK17" s="30"/>
      <c r="GL17" s="30"/>
      <c r="GM17" s="30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30"/>
      <c r="GY17" s="30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30"/>
      <c r="HK17" s="30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30"/>
      <c r="HW17" s="30"/>
      <c r="HX17" s="30"/>
      <c r="HY17" s="30"/>
      <c r="HZ17" s="30"/>
      <c r="IA17" s="30"/>
      <c r="IB17" s="30"/>
      <c r="IC17" s="30"/>
      <c r="ID17" s="30"/>
      <c r="IE17" s="30"/>
      <c r="IF17" s="30"/>
    </row>
    <row r="18" spans="1:240" ht="15.75" thickBot="1" x14ac:dyDescent="0.3">
      <c r="A18" s="273"/>
      <c r="B18" s="273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30"/>
      <c r="R18" s="30"/>
      <c r="S18" s="30"/>
      <c r="T18" s="30"/>
      <c r="U18" s="30"/>
      <c r="V18" s="360"/>
      <c r="W18" s="360"/>
      <c r="X18" s="360"/>
      <c r="Y18" s="360"/>
      <c r="Z18" s="360"/>
      <c r="AA18" s="83"/>
      <c r="AB18" s="84"/>
      <c r="AC18" s="85"/>
      <c r="AD18" s="86"/>
      <c r="AE18" s="200"/>
      <c r="AF18" s="201"/>
      <c r="AG18" s="201"/>
      <c r="AH18" s="201"/>
      <c r="AI18" s="194"/>
      <c r="AJ18" s="194"/>
      <c r="AK18" s="195"/>
      <c r="AL18" s="360"/>
      <c r="AM18" s="360"/>
      <c r="AN18" s="360"/>
      <c r="AO18" s="360"/>
      <c r="AP18" s="360"/>
      <c r="AQ18" s="83"/>
      <c r="AR18" s="84"/>
      <c r="AS18" s="85"/>
      <c r="AT18" s="86"/>
      <c r="AU18" s="83"/>
      <c r="AV18" s="83"/>
      <c r="AW18" s="83"/>
      <c r="AX18" s="83"/>
      <c r="AY18" s="83"/>
      <c r="AZ18" s="83"/>
      <c r="BA18" s="83"/>
      <c r="BB18" s="360"/>
      <c r="BC18" s="360"/>
      <c r="BD18" s="360"/>
      <c r="BE18" s="360"/>
      <c r="BF18" s="360"/>
      <c r="BG18" s="83"/>
      <c r="BH18" s="84"/>
      <c r="BI18" s="85"/>
      <c r="BJ18" s="86"/>
      <c r="BK18" s="83"/>
      <c r="BL18" s="83"/>
      <c r="BM18" s="83"/>
      <c r="BN18" s="83"/>
      <c r="BO18" s="83"/>
      <c r="BP18" s="83"/>
      <c r="BQ18" s="83"/>
      <c r="BR18" s="103"/>
      <c r="BS18" s="103"/>
      <c r="BT18" s="103"/>
      <c r="BU18" s="103"/>
      <c r="BV18" s="103"/>
      <c r="BW18" s="103"/>
      <c r="BX18" s="235"/>
      <c r="BY18" s="235"/>
      <c r="BZ18" s="235"/>
      <c r="CA18" s="235"/>
      <c r="CB18" s="235"/>
      <c r="CC18" s="105"/>
      <c r="CD18" s="105"/>
      <c r="CE18" s="105"/>
      <c r="CF18" s="103"/>
      <c r="CG18" s="104"/>
      <c r="CH18" s="104"/>
      <c r="CI18" s="104"/>
      <c r="CJ18" s="104"/>
      <c r="CK18" s="104"/>
      <c r="CL18" s="104"/>
      <c r="CM18" s="104"/>
      <c r="CN18" s="104"/>
      <c r="CO18" s="235"/>
      <c r="CP18" s="235"/>
      <c r="CQ18" s="235"/>
      <c r="CR18" s="235"/>
      <c r="CS18" s="235"/>
      <c r="CT18" s="105"/>
      <c r="CU18" s="105"/>
      <c r="CV18" s="105"/>
      <c r="CW18" s="104"/>
      <c r="CX18" s="104"/>
      <c r="CY18" s="104"/>
      <c r="CZ18" s="104"/>
      <c r="DA18" s="104"/>
      <c r="DB18" s="104"/>
      <c r="DC18" s="104"/>
      <c r="DD18" s="104"/>
      <c r="DE18" s="104"/>
      <c r="DF18" s="235"/>
      <c r="DG18" s="235"/>
      <c r="DH18" s="235"/>
      <c r="DI18" s="235"/>
      <c r="DJ18" s="235"/>
      <c r="DK18" s="105"/>
      <c r="DL18" s="105"/>
      <c r="DM18" s="105"/>
      <c r="DN18" s="104"/>
      <c r="DO18" s="104"/>
      <c r="DP18" s="104"/>
      <c r="DQ18" s="104"/>
      <c r="DR18" s="104"/>
      <c r="DS18" s="104"/>
      <c r="DT18" s="104"/>
      <c r="DU18" s="104"/>
      <c r="DV18" s="104"/>
      <c r="DW18" s="81"/>
      <c r="DX18" s="81"/>
      <c r="DY18" s="81"/>
      <c r="DZ18" s="81"/>
      <c r="EA18" s="81"/>
      <c r="EB18" s="81"/>
      <c r="EC18" s="30"/>
      <c r="ED18" s="30"/>
      <c r="EE18" s="30"/>
      <c r="EF18" s="30"/>
      <c r="EG18" s="30"/>
      <c r="EH18" s="36"/>
      <c r="EI18" s="30"/>
      <c r="EJ18" s="30"/>
      <c r="EK18" s="30"/>
      <c r="EL18" s="30"/>
      <c r="EM18" s="30"/>
      <c r="EN18" s="30"/>
      <c r="EO18" s="30"/>
      <c r="EP18" s="30"/>
      <c r="EQ18" s="30"/>
      <c r="ER18" s="30"/>
      <c r="ES18" s="30"/>
      <c r="ET18" s="30"/>
      <c r="EU18" s="191"/>
      <c r="EV18" s="191"/>
      <c r="EW18" s="191"/>
      <c r="EX18" s="191"/>
      <c r="EY18" s="191"/>
      <c r="EZ18" s="81"/>
      <c r="FA18" s="103"/>
      <c r="FB18" s="191"/>
      <c r="FC18" s="191"/>
      <c r="FD18" s="191"/>
      <c r="FE18" s="191"/>
      <c r="FF18" s="191"/>
      <c r="FG18" s="191"/>
      <c r="FH18" s="191"/>
      <c r="FI18" s="191"/>
      <c r="FJ18" s="191"/>
      <c r="FK18" s="191"/>
      <c r="FL18" s="81"/>
      <c r="FM18" s="82"/>
      <c r="FN18" s="191"/>
      <c r="FO18" s="191"/>
      <c r="FP18" s="191"/>
      <c r="FQ18" s="191"/>
      <c r="FR18" s="191"/>
      <c r="FS18" s="191"/>
      <c r="FT18" s="191"/>
      <c r="FU18" s="191"/>
      <c r="FV18" s="191"/>
      <c r="FW18" s="191"/>
      <c r="FX18" s="81"/>
      <c r="FY18" s="103"/>
      <c r="FZ18" s="191"/>
      <c r="GA18" s="191"/>
      <c r="GB18" s="191"/>
      <c r="GC18" s="191"/>
      <c r="GD18" s="191"/>
      <c r="GE18" s="191"/>
      <c r="GF18" s="191"/>
      <c r="GG18" s="191"/>
      <c r="GH18" s="191"/>
      <c r="GI18" s="191"/>
      <c r="GJ18" s="30"/>
      <c r="GK18" s="30"/>
      <c r="GL18" s="30"/>
      <c r="GM18" s="30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30"/>
      <c r="GY18" s="30"/>
      <c r="GZ18" s="30"/>
      <c r="HA18" s="30"/>
      <c r="HB18" s="30"/>
      <c r="HC18" s="30"/>
      <c r="HD18" s="30"/>
      <c r="HE18" s="30"/>
      <c r="HF18" s="30"/>
      <c r="HG18" s="30"/>
      <c r="HH18" s="30"/>
      <c r="HI18" s="30"/>
      <c r="HJ18" s="30"/>
      <c r="HK18" s="30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30"/>
      <c r="HW18" s="30"/>
      <c r="HX18" s="30"/>
      <c r="HY18" s="30"/>
      <c r="HZ18" s="30"/>
      <c r="IA18" s="30"/>
      <c r="IB18" s="30"/>
      <c r="IC18" s="30"/>
      <c r="ID18" s="30"/>
      <c r="IE18" s="30"/>
      <c r="IF18" s="30"/>
    </row>
    <row r="19" spans="1:240" ht="15.75" thickTop="1" x14ac:dyDescent="0.25">
      <c r="A19" s="273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30"/>
      <c r="R19" s="30"/>
      <c r="S19" s="30"/>
      <c r="T19" s="30"/>
      <c r="U19" s="30"/>
      <c r="V19" s="360"/>
      <c r="W19" s="360"/>
      <c r="X19" s="360"/>
      <c r="Y19" s="360"/>
      <c r="Z19" s="360"/>
      <c r="AA19" s="83"/>
      <c r="AB19" s="84"/>
      <c r="AC19" s="85"/>
      <c r="AD19" s="86"/>
      <c r="AE19" s="112"/>
      <c r="AF19" s="112"/>
      <c r="AG19" s="112"/>
      <c r="AH19" s="112"/>
      <c r="AI19" s="112"/>
      <c r="AJ19" s="112"/>
      <c r="AK19" s="112"/>
      <c r="AL19" s="360"/>
      <c r="AM19" s="360"/>
      <c r="AN19" s="360"/>
      <c r="AO19" s="360"/>
      <c r="AP19" s="360"/>
      <c r="AQ19" s="83"/>
      <c r="AR19" s="84"/>
      <c r="AS19" s="85"/>
      <c r="AT19" s="86"/>
      <c r="AU19" s="83"/>
      <c r="AV19" s="83"/>
      <c r="AW19" s="83"/>
      <c r="AX19" s="83"/>
      <c r="AY19" s="83"/>
      <c r="AZ19" s="83"/>
      <c r="BA19" s="83"/>
      <c r="BB19" s="360"/>
      <c r="BC19" s="360"/>
      <c r="BD19" s="360"/>
      <c r="BE19" s="360"/>
      <c r="BF19" s="360"/>
      <c r="BG19" s="83"/>
      <c r="BH19" s="84"/>
      <c r="BI19" s="85"/>
      <c r="BJ19" s="86"/>
      <c r="BK19" s="83"/>
      <c r="BL19" s="83"/>
      <c r="BM19" s="83"/>
      <c r="BN19" s="83"/>
      <c r="BO19" s="83"/>
      <c r="BP19" s="83"/>
      <c r="BQ19" s="83"/>
      <c r="BR19" s="98"/>
      <c r="BS19" s="98"/>
      <c r="BT19" s="98"/>
      <c r="BU19" s="98"/>
      <c r="BV19" s="98"/>
      <c r="BW19" s="98"/>
      <c r="BX19" s="235"/>
      <c r="BY19" s="235"/>
      <c r="BZ19" s="235"/>
      <c r="CA19" s="235"/>
      <c r="CB19" s="235"/>
      <c r="CC19" s="105"/>
      <c r="CD19" s="105"/>
      <c r="CE19" s="105"/>
      <c r="CF19" s="98"/>
      <c r="CG19" s="99"/>
      <c r="CH19" s="99"/>
      <c r="CI19" s="99"/>
      <c r="CJ19" s="99"/>
      <c r="CK19" s="99"/>
      <c r="CL19" s="99"/>
      <c r="CM19" s="99"/>
      <c r="CN19" s="99"/>
      <c r="CO19" s="235"/>
      <c r="CP19" s="235"/>
      <c r="CQ19" s="235"/>
      <c r="CR19" s="235"/>
      <c r="CS19" s="235"/>
      <c r="CT19" s="105"/>
      <c r="CU19" s="105"/>
      <c r="CV19" s="105"/>
      <c r="CW19" s="99"/>
      <c r="CX19" s="99"/>
      <c r="CY19" s="99"/>
      <c r="CZ19" s="99"/>
      <c r="DA19" s="99"/>
      <c r="DB19" s="99"/>
      <c r="DC19" s="99"/>
      <c r="DD19" s="99"/>
      <c r="DE19" s="99"/>
      <c r="DF19" s="235"/>
      <c r="DG19" s="235"/>
      <c r="DH19" s="235"/>
      <c r="DI19" s="235"/>
      <c r="DJ19" s="235"/>
      <c r="DK19" s="105"/>
      <c r="DL19" s="105"/>
      <c r="DM19" s="105"/>
      <c r="DN19" s="99"/>
      <c r="DO19" s="99"/>
      <c r="DP19" s="99"/>
      <c r="DQ19" s="99"/>
      <c r="DR19" s="99"/>
      <c r="DS19" s="99"/>
      <c r="DT19" s="99"/>
      <c r="DU19" s="99"/>
      <c r="DV19" s="99"/>
      <c r="DW19" s="81"/>
      <c r="DX19" s="81"/>
      <c r="DY19" s="81"/>
      <c r="DZ19" s="81"/>
      <c r="EA19" s="81"/>
      <c r="EB19" s="81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191"/>
      <c r="EV19" s="191"/>
      <c r="EW19" s="191"/>
      <c r="EX19" s="191"/>
      <c r="EY19" s="191"/>
      <c r="EZ19" s="81"/>
      <c r="FA19" s="98"/>
      <c r="FB19" s="191"/>
      <c r="FC19" s="191"/>
      <c r="FD19" s="191"/>
      <c r="FE19" s="191"/>
      <c r="FF19" s="191"/>
      <c r="FG19" s="191"/>
      <c r="FH19" s="191"/>
      <c r="FI19" s="191"/>
      <c r="FJ19" s="191"/>
      <c r="FK19" s="191"/>
      <c r="FL19" s="81"/>
      <c r="FM19" s="82"/>
      <c r="FN19" s="191"/>
      <c r="FO19" s="191"/>
      <c r="FP19" s="191"/>
      <c r="FQ19" s="191"/>
      <c r="FR19" s="191"/>
      <c r="FS19" s="191"/>
      <c r="FT19" s="191"/>
      <c r="FU19" s="191"/>
      <c r="FV19" s="191"/>
      <c r="FW19" s="191"/>
      <c r="FX19" s="81"/>
      <c r="FY19" s="98"/>
      <c r="FZ19" s="191"/>
      <c r="GA19" s="191"/>
      <c r="GB19" s="191"/>
      <c r="GC19" s="191"/>
      <c r="GD19" s="191"/>
      <c r="GE19" s="191"/>
      <c r="GF19" s="191"/>
      <c r="GG19" s="191"/>
      <c r="GH19" s="191"/>
      <c r="GI19" s="191"/>
      <c r="GJ19" s="30"/>
      <c r="GK19" s="30"/>
      <c r="GL19" s="30"/>
      <c r="GM19" s="30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30"/>
      <c r="HK19" s="30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30"/>
      <c r="HW19" s="30"/>
      <c r="HX19" s="30"/>
      <c r="HY19" s="30"/>
      <c r="HZ19" s="30"/>
      <c r="IA19" s="30"/>
      <c r="IB19" s="30"/>
      <c r="IC19" s="30"/>
      <c r="ID19" s="30"/>
      <c r="IE19" s="30"/>
      <c r="IF19" s="30"/>
    </row>
    <row r="20" spans="1:240" x14ac:dyDescent="0.25">
      <c r="A20" s="273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273"/>
      <c r="Q20" s="30"/>
      <c r="R20" s="30"/>
      <c r="S20" s="30"/>
      <c r="T20" s="30"/>
      <c r="U20" s="30"/>
      <c r="V20" s="360"/>
      <c r="W20" s="360"/>
      <c r="X20" s="360"/>
      <c r="Y20" s="360"/>
      <c r="Z20" s="360"/>
      <c r="AA20" s="83"/>
      <c r="AB20" s="84"/>
      <c r="AC20" s="85"/>
      <c r="AD20" s="86"/>
      <c r="AE20" s="112"/>
      <c r="AF20" s="112"/>
      <c r="AG20" s="112"/>
      <c r="AH20" s="112"/>
      <c r="AI20" s="112"/>
      <c r="AJ20" s="112"/>
      <c r="AK20" s="112"/>
      <c r="AL20" s="360"/>
      <c r="AM20" s="360"/>
      <c r="AN20" s="360"/>
      <c r="AO20" s="360"/>
      <c r="AP20" s="360"/>
      <c r="AQ20" s="83"/>
      <c r="AR20" s="84"/>
      <c r="AS20" s="85"/>
      <c r="AT20" s="86"/>
      <c r="AU20" s="83"/>
      <c r="AV20" s="83"/>
      <c r="AW20" s="83"/>
      <c r="AX20" s="83"/>
      <c r="AY20" s="83"/>
      <c r="AZ20" s="83"/>
      <c r="BA20" s="83"/>
      <c r="BB20" s="360"/>
      <c r="BC20" s="360"/>
      <c r="BD20" s="360"/>
      <c r="BE20" s="360"/>
      <c r="BF20" s="360"/>
      <c r="BG20" s="83"/>
      <c r="BH20" s="84"/>
      <c r="BI20" s="85"/>
      <c r="BJ20" s="86"/>
      <c r="BK20" s="83"/>
      <c r="BL20" s="83"/>
      <c r="BM20" s="83"/>
      <c r="BN20" s="83"/>
      <c r="BO20" s="83"/>
      <c r="BP20" s="83"/>
      <c r="BQ20" s="83"/>
      <c r="BR20" s="95"/>
      <c r="BS20" s="95"/>
      <c r="BT20" s="95"/>
      <c r="BU20" s="95"/>
      <c r="BV20" s="95"/>
      <c r="BW20" s="95"/>
      <c r="BX20" s="235"/>
      <c r="BY20" s="235"/>
      <c r="BZ20" s="235"/>
      <c r="CA20" s="235"/>
      <c r="CB20" s="235"/>
      <c r="CC20" s="100"/>
      <c r="CD20" s="100"/>
      <c r="CE20" s="100"/>
      <c r="CF20" s="95"/>
      <c r="CG20" s="94"/>
      <c r="CH20" s="94"/>
      <c r="CI20" s="94"/>
      <c r="CJ20" s="94"/>
      <c r="CK20" s="94"/>
      <c r="CL20" s="94"/>
      <c r="CM20" s="94"/>
      <c r="CN20" s="94"/>
      <c r="CO20" s="235"/>
      <c r="CP20" s="235"/>
      <c r="CQ20" s="235"/>
      <c r="CR20" s="235"/>
      <c r="CS20" s="235"/>
      <c r="CT20" s="100"/>
      <c r="CU20" s="100"/>
      <c r="CV20" s="100"/>
      <c r="CW20" s="95"/>
      <c r="CX20" s="94"/>
      <c r="CY20" s="94"/>
      <c r="CZ20" s="94"/>
      <c r="DA20" s="94"/>
      <c r="DB20" s="94"/>
      <c r="DC20" s="94"/>
      <c r="DD20" s="94"/>
      <c r="DE20" s="94"/>
      <c r="DF20" s="235"/>
      <c r="DG20" s="235"/>
      <c r="DH20" s="235"/>
      <c r="DI20" s="235"/>
      <c r="DJ20" s="235"/>
      <c r="DK20" s="100"/>
      <c r="DL20" s="100"/>
      <c r="DM20" s="100"/>
      <c r="DN20" s="95"/>
      <c r="DO20" s="94"/>
      <c r="DP20" s="94"/>
      <c r="DQ20" s="94"/>
      <c r="DR20" s="94"/>
      <c r="DS20" s="94"/>
      <c r="DT20" s="94"/>
      <c r="DU20" s="94"/>
      <c r="DV20" s="94"/>
      <c r="DW20" s="81"/>
      <c r="DX20" s="81"/>
      <c r="DY20" s="81"/>
      <c r="DZ20" s="81"/>
      <c r="EA20" s="81"/>
      <c r="EB20" s="33"/>
      <c r="EC20" s="30"/>
      <c r="ED20" s="30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30"/>
      <c r="EQ20" s="30"/>
      <c r="ER20" s="30"/>
      <c r="ES20" s="30"/>
      <c r="ET20" s="30"/>
      <c r="EU20" s="191"/>
      <c r="EV20" s="191"/>
      <c r="EW20" s="191"/>
      <c r="EX20" s="191"/>
      <c r="EY20" s="191"/>
      <c r="EZ20" s="81"/>
      <c r="FA20" s="98"/>
      <c r="FB20" s="191"/>
      <c r="FC20" s="191"/>
      <c r="FD20" s="191"/>
      <c r="FE20" s="191"/>
      <c r="FF20" s="191"/>
      <c r="FG20" s="191"/>
      <c r="FH20" s="191"/>
      <c r="FI20" s="191"/>
      <c r="FJ20" s="191"/>
      <c r="FK20" s="191"/>
      <c r="FL20" s="81"/>
      <c r="FM20" s="82"/>
      <c r="FN20" s="191"/>
      <c r="FO20" s="191"/>
      <c r="FP20" s="191"/>
      <c r="FQ20" s="191"/>
      <c r="FR20" s="191"/>
      <c r="FS20" s="191"/>
      <c r="FT20" s="191"/>
      <c r="FU20" s="191"/>
      <c r="FV20" s="191"/>
      <c r="FW20" s="191"/>
      <c r="FX20" s="81"/>
      <c r="FY20" s="98"/>
      <c r="FZ20" s="191"/>
      <c r="GA20" s="191"/>
      <c r="GB20" s="191"/>
      <c r="GC20" s="191"/>
      <c r="GD20" s="191"/>
      <c r="GE20" s="191"/>
      <c r="GF20" s="191"/>
      <c r="GG20" s="191"/>
      <c r="GH20" s="191"/>
      <c r="GI20" s="191"/>
      <c r="GJ20" s="30"/>
      <c r="GK20" s="30"/>
      <c r="GL20" s="30"/>
      <c r="GM20" s="30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30"/>
      <c r="GY20" s="30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30"/>
      <c r="HK20" s="30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30"/>
      <c r="HW20" s="30"/>
      <c r="HX20" s="30"/>
      <c r="HY20" s="30"/>
      <c r="HZ20" s="30"/>
      <c r="IA20" s="30"/>
      <c r="IB20" s="30"/>
      <c r="IC20" s="30"/>
      <c r="ID20" s="30"/>
      <c r="IE20" s="30"/>
      <c r="IF20" s="30"/>
    </row>
    <row r="21" spans="1:240" ht="15.75" customHeight="1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30"/>
      <c r="R21" s="30"/>
      <c r="S21" s="30"/>
      <c r="T21" s="30"/>
      <c r="U21" s="30"/>
      <c r="V21" s="360"/>
      <c r="W21" s="360"/>
      <c r="X21" s="360"/>
      <c r="Y21" s="360"/>
      <c r="Z21" s="360"/>
      <c r="AA21" s="83"/>
      <c r="AB21" s="84"/>
      <c r="AC21" s="85"/>
      <c r="AD21" s="86"/>
      <c r="AE21" s="112"/>
      <c r="AF21" s="112"/>
      <c r="AG21" s="112"/>
      <c r="AH21" s="112"/>
      <c r="AI21" s="112"/>
      <c r="AJ21" s="112"/>
      <c r="AK21" s="112"/>
      <c r="AL21" s="360"/>
      <c r="AM21" s="360"/>
      <c r="AN21" s="360"/>
      <c r="AO21" s="360"/>
      <c r="AP21" s="360"/>
      <c r="AQ21" s="83"/>
      <c r="AR21" s="84"/>
      <c r="AS21" s="85"/>
      <c r="AT21" s="86"/>
      <c r="AU21" s="83"/>
      <c r="AV21" s="83"/>
      <c r="AW21" s="83"/>
      <c r="AX21" s="83"/>
      <c r="AY21" s="83"/>
      <c r="AZ21" s="83"/>
      <c r="BA21" s="83"/>
      <c r="BB21" s="360"/>
      <c r="BC21" s="360"/>
      <c r="BD21" s="360"/>
      <c r="BE21" s="360"/>
      <c r="BF21" s="360"/>
      <c r="BG21" s="83"/>
      <c r="BH21" s="84"/>
      <c r="BI21" s="85"/>
      <c r="BJ21" s="86"/>
      <c r="BK21" s="83"/>
      <c r="BL21" s="83"/>
      <c r="BM21" s="83"/>
      <c r="BN21" s="83"/>
      <c r="BO21" s="83"/>
      <c r="BP21" s="83"/>
      <c r="BQ21" s="83"/>
      <c r="BR21" s="95"/>
      <c r="BS21" s="95"/>
      <c r="BT21" s="95"/>
      <c r="BU21" s="95"/>
      <c r="BV21" s="95"/>
      <c r="BW21" s="95"/>
      <c r="BX21" s="235"/>
      <c r="BY21" s="235"/>
      <c r="BZ21" s="235"/>
      <c r="CA21" s="235"/>
      <c r="CB21" s="235"/>
      <c r="CC21" s="100"/>
      <c r="CD21" s="100"/>
      <c r="CE21" s="100"/>
      <c r="CF21" s="95"/>
      <c r="CG21" s="94"/>
      <c r="CH21" s="94"/>
      <c r="CI21" s="94"/>
      <c r="CJ21" s="94"/>
      <c r="CK21" s="94"/>
      <c r="CL21" s="94"/>
      <c r="CM21" s="94"/>
      <c r="CN21" s="94"/>
      <c r="CO21" s="235"/>
      <c r="CP21" s="235"/>
      <c r="CQ21" s="235"/>
      <c r="CR21" s="235"/>
      <c r="CS21" s="235"/>
      <c r="CT21" s="100"/>
      <c r="CU21" s="100"/>
      <c r="CV21" s="100"/>
      <c r="CW21" s="95"/>
      <c r="CX21" s="94"/>
      <c r="CY21" s="94"/>
      <c r="CZ21" s="94"/>
      <c r="DA21" s="94"/>
      <c r="DB21" s="94"/>
      <c r="DC21" s="94"/>
      <c r="DD21" s="94"/>
      <c r="DE21" s="94"/>
      <c r="DF21" s="235"/>
      <c r="DG21" s="235"/>
      <c r="DH21" s="235"/>
      <c r="DI21" s="235"/>
      <c r="DJ21" s="235"/>
      <c r="DK21" s="100"/>
      <c r="DL21" s="100"/>
      <c r="DM21" s="100"/>
      <c r="DN21" s="95"/>
      <c r="DO21" s="94"/>
      <c r="DP21" s="94"/>
      <c r="DQ21" s="94"/>
      <c r="DR21" s="94"/>
      <c r="DS21" s="94"/>
      <c r="DT21" s="94"/>
      <c r="DU21" s="94"/>
      <c r="DV21" s="94"/>
      <c r="DW21" s="81"/>
      <c r="DX21" s="81"/>
      <c r="DY21" s="81"/>
      <c r="DZ21" s="81"/>
      <c r="EA21" s="81"/>
      <c r="EB21" s="81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92"/>
      <c r="EQ21" s="30"/>
      <c r="ER21" s="30"/>
      <c r="ES21" s="30"/>
      <c r="ET21" s="30"/>
      <c r="EU21" s="191"/>
      <c r="EV21" s="191"/>
      <c r="EW21" s="191"/>
      <c r="EX21" s="191"/>
      <c r="EY21" s="191"/>
      <c r="EZ21" s="81"/>
      <c r="FA21" s="95"/>
      <c r="FB21" s="191"/>
      <c r="FC21" s="191"/>
      <c r="FD21" s="191"/>
      <c r="FE21" s="191"/>
      <c r="FF21" s="191"/>
      <c r="FG21" s="191"/>
      <c r="FH21" s="191"/>
      <c r="FI21" s="191"/>
      <c r="FJ21" s="191"/>
      <c r="FK21" s="191"/>
      <c r="FL21" s="81"/>
      <c r="FM21" s="82"/>
      <c r="FN21" s="191"/>
      <c r="FO21" s="191"/>
      <c r="FP21" s="191"/>
      <c r="FQ21" s="191"/>
      <c r="FR21" s="191"/>
      <c r="FS21" s="191"/>
      <c r="FT21" s="191"/>
      <c r="FU21" s="191"/>
      <c r="FV21" s="191"/>
      <c r="FW21" s="191"/>
      <c r="FX21" s="81"/>
      <c r="FY21" s="95"/>
      <c r="FZ21" s="191"/>
      <c r="GA21" s="191"/>
      <c r="GB21" s="191"/>
      <c r="GC21" s="191"/>
      <c r="GD21" s="191"/>
      <c r="GE21" s="191"/>
      <c r="GF21" s="191"/>
      <c r="GG21" s="191"/>
      <c r="GH21" s="191"/>
      <c r="GI21" s="191"/>
      <c r="GJ21" s="30"/>
      <c r="GK21" s="30"/>
      <c r="GL21" s="30"/>
      <c r="GM21" s="30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30"/>
      <c r="GY21" s="30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30"/>
      <c r="HK21" s="30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30"/>
      <c r="HW21" s="30"/>
      <c r="HX21" s="30"/>
      <c r="HY21" s="30"/>
      <c r="HZ21" s="30"/>
      <c r="IA21" s="30"/>
      <c r="IB21" s="30"/>
      <c r="IC21" s="30"/>
      <c r="ID21" s="30"/>
      <c r="IE21" s="30"/>
      <c r="IF21" s="30"/>
    </row>
    <row r="22" spans="1:240" ht="15.75" customHeight="1" x14ac:dyDescent="0.25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30"/>
      <c r="R22" s="30"/>
      <c r="S22" s="30"/>
      <c r="T22" s="30"/>
      <c r="U22" s="30"/>
      <c r="V22" s="360"/>
      <c r="W22" s="360"/>
      <c r="X22" s="360"/>
      <c r="Y22" s="360"/>
      <c r="Z22" s="360"/>
      <c r="AA22" s="83"/>
      <c r="AB22" s="84"/>
      <c r="AC22" s="85"/>
      <c r="AD22" s="86"/>
      <c r="AE22" s="112"/>
      <c r="AF22" s="112"/>
      <c r="AG22" s="112"/>
      <c r="AH22" s="112"/>
      <c r="AI22" s="112"/>
      <c r="AJ22" s="112"/>
      <c r="AK22" s="112"/>
      <c r="AL22" s="360"/>
      <c r="AM22" s="360"/>
      <c r="AN22" s="360"/>
      <c r="AO22" s="360"/>
      <c r="AP22" s="360"/>
      <c r="AQ22" s="83"/>
      <c r="AR22" s="84"/>
      <c r="AS22" s="85"/>
      <c r="AT22" s="86"/>
      <c r="AU22" s="83"/>
      <c r="AV22" s="83"/>
      <c r="AW22" s="83"/>
      <c r="AX22" s="83"/>
      <c r="AY22" s="83"/>
      <c r="AZ22" s="83"/>
      <c r="BA22" s="83"/>
      <c r="BB22" s="360"/>
      <c r="BC22" s="360"/>
      <c r="BD22" s="360"/>
      <c r="BE22" s="360"/>
      <c r="BF22" s="360"/>
      <c r="BG22" s="83"/>
      <c r="BH22" s="84"/>
      <c r="BI22" s="85"/>
      <c r="BJ22" s="86"/>
      <c r="BK22" s="83"/>
      <c r="BL22" s="83"/>
      <c r="BM22" s="83"/>
      <c r="BN22" s="83"/>
      <c r="BO22" s="83"/>
      <c r="BP22" s="83"/>
      <c r="BQ22" s="83"/>
      <c r="BR22" s="78"/>
      <c r="BS22" s="78"/>
      <c r="BT22" s="78"/>
      <c r="BU22" s="78"/>
      <c r="BV22" s="78"/>
      <c r="BW22" s="78"/>
      <c r="BX22" s="235"/>
      <c r="BY22" s="235"/>
      <c r="BZ22" s="235"/>
      <c r="CA22" s="235"/>
      <c r="CB22" s="235"/>
      <c r="CC22" s="92"/>
      <c r="CD22" s="92"/>
      <c r="CE22" s="92"/>
      <c r="CF22" s="78"/>
      <c r="CG22" s="87"/>
      <c r="CH22" s="87"/>
      <c r="CI22" s="87"/>
      <c r="CJ22" s="87"/>
      <c r="CK22" s="87"/>
      <c r="CL22" s="87"/>
      <c r="CM22" s="87"/>
      <c r="CN22" s="87"/>
      <c r="CO22" s="235"/>
      <c r="CP22" s="235"/>
      <c r="CQ22" s="235"/>
      <c r="CR22" s="235"/>
      <c r="CS22" s="235"/>
      <c r="CT22" s="92"/>
      <c r="CU22" s="92"/>
      <c r="CV22" s="92"/>
      <c r="CW22" s="78"/>
      <c r="CX22" s="87"/>
      <c r="CY22" s="87"/>
      <c r="CZ22" s="87"/>
      <c r="DA22" s="87"/>
      <c r="DB22" s="87"/>
      <c r="DC22" s="87"/>
      <c r="DD22" s="87"/>
      <c r="DE22" s="87"/>
      <c r="DF22" s="235"/>
      <c r="DG22" s="235"/>
      <c r="DH22" s="235"/>
      <c r="DI22" s="235"/>
      <c r="DJ22" s="235"/>
      <c r="DK22" s="92"/>
      <c r="DL22" s="92"/>
      <c r="DM22" s="92"/>
      <c r="DN22" s="78"/>
      <c r="DO22" s="87"/>
      <c r="DP22" s="87"/>
      <c r="DQ22" s="87"/>
      <c r="DR22" s="87"/>
      <c r="DS22" s="87"/>
      <c r="DT22" s="87"/>
      <c r="DU22" s="87"/>
      <c r="DV22" s="87"/>
      <c r="DW22" s="81"/>
      <c r="DX22" s="81"/>
      <c r="DY22" s="81"/>
      <c r="DZ22" s="81"/>
      <c r="EA22" s="81"/>
      <c r="EB22" s="33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191"/>
      <c r="EV22" s="191"/>
      <c r="EW22" s="191"/>
      <c r="EX22" s="191"/>
      <c r="EY22" s="191"/>
      <c r="EZ22" s="81"/>
      <c r="FA22" s="95"/>
      <c r="FB22" s="191"/>
      <c r="FC22" s="191"/>
      <c r="FD22" s="191"/>
      <c r="FE22" s="191"/>
      <c r="FF22" s="191"/>
      <c r="FG22" s="191"/>
      <c r="FH22" s="191"/>
      <c r="FI22" s="191"/>
      <c r="FJ22" s="191"/>
      <c r="FK22" s="191"/>
      <c r="FL22" s="81"/>
      <c r="FM22" s="82"/>
      <c r="FN22" s="191"/>
      <c r="FO22" s="191"/>
      <c r="FP22" s="191"/>
      <c r="FQ22" s="191"/>
      <c r="FR22" s="191"/>
      <c r="FS22" s="191"/>
      <c r="FT22" s="191"/>
      <c r="FU22" s="191"/>
      <c r="FV22" s="191"/>
      <c r="FW22" s="191"/>
      <c r="FX22" s="81"/>
      <c r="FY22" s="95"/>
      <c r="FZ22" s="209"/>
      <c r="GA22" s="210"/>
      <c r="GB22" s="210"/>
      <c r="GC22" s="210"/>
      <c r="GD22" s="211"/>
      <c r="GE22" s="209"/>
      <c r="GF22" s="210"/>
      <c r="GG22" s="210"/>
      <c r="GH22" s="210"/>
      <c r="GI22" s="211"/>
      <c r="GJ22" s="30"/>
      <c r="GK22" s="30"/>
      <c r="GL22" s="30"/>
      <c r="GM22" s="30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30"/>
      <c r="GY22" s="30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30"/>
      <c r="HK22" s="30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30"/>
      <c r="HW22" s="30"/>
      <c r="HX22" s="30"/>
      <c r="HY22" s="30"/>
      <c r="HZ22" s="30"/>
      <c r="IA22" s="30"/>
      <c r="IB22" s="30"/>
      <c r="IC22" s="30"/>
      <c r="ID22" s="30"/>
      <c r="IE22" s="30"/>
      <c r="IF22" s="30"/>
    </row>
    <row r="23" spans="1:240" ht="15.75" customHeight="1" x14ac:dyDescent="0.25">
      <c r="A23" s="273"/>
      <c r="B23" s="273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30"/>
      <c r="R23" s="30"/>
      <c r="S23" s="30"/>
      <c r="T23" s="30"/>
      <c r="U23" s="30"/>
      <c r="V23" s="360"/>
      <c r="W23" s="360"/>
      <c r="X23" s="360"/>
      <c r="Y23" s="360"/>
      <c r="Z23" s="360"/>
      <c r="AA23" s="83"/>
      <c r="AB23" s="84"/>
      <c r="AC23" s="85"/>
      <c r="AD23" s="86"/>
      <c r="AE23" s="112"/>
      <c r="AF23" s="112"/>
      <c r="AG23" s="112"/>
      <c r="AH23" s="112"/>
      <c r="AI23" s="112"/>
      <c r="AJ23" s="112"/>
      <c r="AK23" s="112"/>
      <c r="AL23" s="360"/>
      <c r="AM23" s="360"/>
      <c r="AN23" s="360"/>
      <c r="AO23" s="360"/>
      <c r="AP23" s="360"/>
      <c r="AQ23" s="83"/>
      <c r="AR23" s="84"/>
      <c r="AS23" s="85"/>
      <c r="AT23" s="86"/>
      <c r="AU23" s="83"/>
      <c r="AV23" s="83"/>
      <c r="AW23" s="83"/>
      <c r="AX23" s="83"/>
      <c r="AY23" s="83"/>
      <c r="AZ23" s="83"/>
      <c r="BA23" s="83"/>
      <c r="BB23" s="360"/>
      <c r="BC23" s="360"/>
      <c r="BD23" s="360"/>
      <c r="BE23" s="360"/>
      <c r="BF23" s="360"/>
      <c r="BG23" s="83"/>
      <c r="BH23" s="84"/>
      <c r="BI23" s="85"/>
      <c r="BJ23" s="86"/>
      <c r="BK23" s="83"/>
      <c r="BL23" s="83"/>
      <c r="BM23" s="83"/>
      <c r="BN23" s="83"/>
      <c r="BO23" s="83"/>
      <c r="BP23" s="83"/>
      <c r="BQ23" s="83"/>
      <c r="BR23" s="78"/>
      <c r="BS23" s="78"/>
      <c r="BT23" s="78"/>
      <c r="BU23" s="78"/>
      <c r="BV23" s="78"/>
      <c r="BW23" s="78"/>
      <c r="BX23" s="235"/>
      <c r="BY23" s="235"/>
      <c r="BZ23" s="235"/>
      <c r="CA23" s="235"/>
      <c r="CB23" s="235"/>
      <c r="CC23" s="92"/>
      <c r="CD23" s="92"/>
      <c r="CE23" s="92"/>
      <c r="CF23" s="78"/>
      <c r="CG23" s="87"/>
      <c r="CH23" s="87"/>
      <c r="CI23" s="87"/>
      <c r="CJ23" s="87"/>
      <c r="CK23" s="87"/>
      <c r="CL23" s="87"/>
      <c r="CM23" s="87"/>
      <c r="CN23" s="87"/>
      <c r="CO23" s="235"/>
      <c r="CP23" s="235"/>
      <c r="CQ23" s="235"/>
      <c r="CR23" s="235"/>
      <c r="CS23" s="235"/>
      <c r="CT23" s="92"/>
      <c r="CU23" s="92"/>
      <c r="CV23" s="92"/>
      <c r="CW23" s="78"/>
      <c r="CX23" s="87"/>
      <c r="CY23" s="87"/>
      <c r="CZ23" s="87"/>
      <c r="DA23" s="87"/>
      <c r="DB23" s="87"/>
      <c r="DC23" s="87"/>
      <c r="DD23" s="87"/>
      <c r="DE23" s="87"/>
      <c r="DF23" s="235"/>
      <c r="DG23" s="235"/>
      <c r="DH23" s="235"/>
      <c r="DI23" s="235"/>
      <c r="DJ23" s="235"/>
      <c r="DK23" s="92"/>
      <c r="DL23" s="92"/>
      <c r="DM23" s="92"/>
      <c r="DN23" s="78"/>
      <c r="DO23" s="87"/>
      <c r="DP23" s="87"/>
      <c r="DQ23" s="87"/>
      <c r="DR23" s="87"/>
      <c r="DS23" s="87"/>
      <c r="DT23" s="87"/>
      <c r="DU23" s="87"/>
      <c r="DV23" s="87"/>
      <c r="DW23" s="81"/>
      <c r="DX23" s="81"/>
      <c r="DY23" s="81"/>
      <c r="DZ23" s="81"/>
      <c r="EA23" s="81"/>
      <c r="EB23" s="81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191"/>
      <c r="EV23" s="191"/>
      <c r="EW23" s="191"/>
      <c r="EX23" s="191"/>
      <c r="EY23" s="191"/>
      <c r="EZ23" s="81"/>
      <c r="FA23" s="78"/>
      <c r="FB23" s="191"/>
      <c r="FC23" s="191"/>
      <c r="FD23" s="191"/>
      <c r="FE23" s="191"/>
      <c r="FF23" s="191"/>
      <c r="FG23" s="191"/>
      <c r="FH23" s="191"/>
      <c r="FI23" s="191"/>
      <c r="FJ23" s="191"/>
      <c r="FK23" s="191"/>
      <c r="FL23" s="81"/>
      <c r="FM23" s="82"/>
      <c r="FN23" s="191"/>
      <c r="FO23" s="191"/>
      <c r="FP23" s="191"/>
      <c r="FQ23" s="191"/>
      <c r="FR23" s="191"/>
      <c r="FS23" s="191"/>
      <c r="FT23" s="191"/>
      <c r="FU23" s="191"/>
      <c r="FV23" s="191"/>
      <c r="FW23" s="191"/>
      <c r="FX23" s="81"/>
      <c r="FY23" s="78"/>
      <c r="FZ23" s="209"/>
      <c r="GA23" s="210"/>
      <c r="GB23" s="210"/>
      <c r="GC23" s="210"/>
      <c r="GD23" s="211"/>
      <c r="GE23" s="209"/>
      <c r="GF23" s="210"/>
      <c r="GG23" s="210"/>
      <c r="GH23" s="210"/>
      <c r="GI23" s="211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30"/>
      <c r="HK23" s="30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30"/>
      <c r="HW23" s="30"/>
      <c r="HX23" s="30"/>
      <c r="HY23" s="30"/>
      <c r="HZ23" s="30"/>
      <c r="IA23" s="30"/>
      <c r="IB23" s="30"/>
      <c r="IC23" s="30"/>
      <c r="ID23" s="30"/>
      <c r="IE23" s="30"/>
      <c r="IF23" s="30"/>
    </row>
    <row r="24" spans="1:240" x14ac:dyDescent="0.25">
      <c r="A24" s="273"/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30"/>
      <c r="R24" s="30"/>
      <c r="S24" s="30"/>
      <c r="T24" s="30"/>
      <c r="U24" s="30"/>
      <c r="V24" s="360"/>
      <c r="W24" s="360"/>
      <c r="X24" s="360"/>
      <c r="Y24" s="360"/>
      <c r="Z24" s="360"/>
      <c r="AA24" s="83"/>
      <c r="AB24" s="84"/>
      <c r="AC24" s="85"/>
      <c r="AD24" s="86"/>
      <c r="AE24" s="112"/>
      <c r="AF24" s="112"/>
      <c r="AG24" s="112"/>
      <c r="AH24" s="112"/>
      <c r="AI24" s="112"/>
      <c r="AJ24" s="112"/>
      <c r="AK24" s="112"/>
      <c r="AL24" s="360"/>
      <c r="AM24" s="360"/>
      <c r="AN24" s="360"/>
      <c r="AO24" s="360"/>
      <c r="AP24" s="360"/>
      <c r="AQ24" s="83"/>
      <c r="AR24" s="84"/>
      <c r="AS24" s="85"/>
      <c r="AT24" s="86"/>
      <c r="AU24" s="83"/>
      <c r="AV24" s="83"/>
      <c r="AW24" s="83"/>
      <c r="AX24" s="83"/>
      <c r="AY24" s="83"/>
      <c r="AZ24" s="83"/>
      <c r="BA24" s="83"/>
      <c r="BB24" s="360"/>
      <c r="BC24" s="360"/>
      <c r="BD24" s="360"/>
      <c r="BE24" s="360"/>
      <c r="BF24" s="360"/>
      <c r="BG24" s="83"/>
      <c r="BH24" s="84"/>
      <c r="BI24" s="85"/>
      <c r="BJ24" s="86"/>
      <c r="BK24" s="83"/>
      <c r="BL24" s="83"/>
      <c r="BM24" s="83"/>
      <c r="BN24" s="83"/>
      <c r="BO24" s="83"/>
      <c r="BP24" s="83"/>
      <c r="BQ24" s="83"/>
      <c r="BR24" s="78"/>
      <c r="BS24" s="78"/>
      <c r="BT24" s="78"/>
      <c r="BU24" s="78"/>
      <c r="BV24" s="78"/>
      <c r="BW24" s="78"/>
      <c r="BX24" s="235"/>
      <c r="BY24" s="235"/>
      <c r="BZ24" s="235"/>
      <c r="CA24" s="235"/>
      <c r="CB24" s="235"/>
      <c r="CC24" s="87"/>
      <c r="CD24" s="87"/>
      <c r="CE24" s="88"/>
      <c r="CF24" s="78"/>
      <c r="CG24" s="87"/>
      <c r="CH24" s="87"/>
      <c r="CI24" s="87"/>
      <c r="CJ24" s="87"/>
      <c r="CK24" s="87"/>
      <c r="CL24" s="87"/>
      <c r="CM24" s="87"/>
      <c r="CN24" s="87"/>
      <c r="CO24" s="235"/>
      <c r="CP24" s="235"/>
      <c r="CQ24" s="235"/>
      <c r="CR24" s="235"/>
      <c r="CS24" s="235"/>
      <c r="CT24" s="87"/>
      <c r="CU24" s="87"/>
      <c r="CV24" s="88"/>
      <c r="CW24" s="78"/>
      <c r="CX24" s="87"/>
      <c r="CY24" s="87"/>
      <c r="CZ24" s="87"/>
      <c r="DA24" s="87"/>
      <c r="DB24" s="87"/>
      <c r="DC24" s="87"/>
      <c r="DD24" s="87"/>
      <c r="DE24" s="87"/>
      <c r="DF24" s="235"/>
      <c r="DG24" s="235"/>
      <c r="DH24" s="235"/>
      <c r="DI24" s="235"/>
      <c r="DJ24" s="235"/>
      <c r="DK24" s="87"/>
      <c r="DL24" s="87"/>
      <c r="DM24" s="88"/>
      <c r="DN24" s="78"/>
      <c r="DO24" s="87"/>
      <c r="DP24" s="87"/>
      <c r="DQ24" s="87"/>
      <c r="DR24" s="87"/>
      <c r="DS24" s="87"/>
      <c r="DT24" s="87"/>
      <c r="DU24" s="87"/>
      <c r="DV24" s="87"/>
      <c r="DW24" s="81"/>
      <c r="DX24" s="81"/>
      <c r="DY24" s="81"/>
      <c r="DZ24" s="81"/>
      <c r="EA24" s="81"/>
      <c r="EB24" s="81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191"/>
      <c r="EV24" s="191"/>
      <c r="EW24" s="191"/>
      <c r="EX24" s="191"/>
      <c r="EY24" s="191"/>
      <c r="EZ24" s="81"/>
      <c r="FA24" s="78"/>
      <c r="FB24" s="191"/>
      <c r="FC24" s="191"/>
      <c r="FD24" s="191"/>
      <c r="FE24" s="191"/>
      <c r="FF24" s="191"/>
      <c r="FG24" s="191"/>
      <c r="FH24" s="191"/>
      <c r="FI24" s="191"/>
      <c r="FJ24" s="191"/>
      <c r="FK24" s="191"/>
      <c r="FL24" s="81"/>
      <c r="FM24" s="82"/>
      <c r="FN24" s="191"/>
      <c r="FO24" s="191"/>
      <c r="FP24" s="191"/>
      <c r="FQ24" s="191"/>
      <c r="FR24" s="191"/>
      <c r="FS24" s="191"/>
      <c r="FT24" s="191"/>
      <c r="FU24" s="191"/>
      <c r="FV24" s="191"/>
      <c r="FW24" s="191"/>
      <c r="FX24" s="81"/>
      <c r="FY24" s="78"/>
      <c r="FZ24" s="209"/>
      <c r="GA24" s="210"/>
      <c r="GB24" s="210"/>
      <c r="GC24" s="210"/>
      <c r="GD24" s="211"/>
      <c r="GE24" s="209"/>
      <c r="GF24" s="210"/>
      <c r="GG24" s="210"/>
      <c r="GH24" s="210"/>
      <c r="GI24" s="211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30"/>
      <c r="HK24" s="30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30"/>
      <c r="HW24" s="30"/>
      <c r="HX24" s="30"/>
      <c r="HY24" s="30"/>
      <c r="HZ24" s="30"/>
      <c r="IA24" s="30"/>
      <c r="IB24" s="30"/>
      <c r="IC24" s="30"/>
      <c r="ID24" s="30"/>
      <c r="IE24" s="30"/>
      <c r="IF24" s="30"/>
    </row>
    <row r="25" spans="1:240" x14ac:dyDescent="0.25">
      <c r="A25" s="273"/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30"/>
      <c r="R25" s="30"/>
      <c r="S25" s="30"/>
      <c r="T25" s="30"/>
      <c r="U25" s="30"/>
      <c r="V25" s="360"/>
      <c r="W25" s="360"/>
      <c r="X25" s="360"/>
      <c r="Y25" s="360"/>
      <c r="Z25" s="360"/>
      <c r="AA25" s="83"/>
      <c r="AB25" s="84"/>
      <c r="AC25" s="85"/>
      <c r="AD25" s="86"/>
      <c r="AE25" s="112"/>
      <c r="AF25" s="112"/>
      <c r="AG25" s="112"/>
      <c r="AH25" s="112"/>
      <c r="AI25" s="112"/>
      <c r="AJ25" s="112"/>
      <c r="AK25" s="112"/>
      <c r="AL25" s="360"/>
      <c r="AM25" s="360"/>
      <c r="AN25" s="360"/>
      <c r="AO25" s="360"/>
      <c r="AP25" s="360"/>
      <c r="AQ25" s="83"/>
      <c r="AR25" s="84"/>
      <c r="AS25" s="85"/>
      <c r="AT25" s="86"/>
      <c r="AU25" s="83"/>
      <c r="AV25" s="83"/>
      <c r="AW25" s="83"/>
      <c r="AX25" s="83"/>
      <c r="AY25" s="83"/>
      <c r="AZ25" s="83"/>
      <c r="BA25" s="83"/>
      <c r="BB25" s="360"/>
      <c r="BC25" s="360"/>
      <c r="BD25" s="360"/>
      <c r="BE25" s="360"/>
      <c r="BF25" s="360"/>
      <c r="BG25" s="83"/>
      <c r="BH25" s="84"/>
      <c r="BI25" s="85"/>
      <c r="BJ25" s="86"/>
      <c r="BK25" s="83"/>
      <c r="BL25" s="83"/>
      <c r="BM25" s="83"/>
      <c r="BN25" s="83"/>
      <c r="BO25" s="83"/>
      <c r="BP25" s="83"/>
      <c r="BQ25" s="83"/>
      <c r="BR25" s="78"/>
      <c r="BS25" s="78"/>
      <c r="BT25" s="78"/>
      <c r="BU25" s="78"/>
      <c r="BV25" s="78"/>
      <c r="BW25" s="78"/>
      <c r="BX25" s="235"/>
      <c r="BY25" s="235"/>
      <c r="BZ25" s="235"/>
      <c r="CA25" s="235"/>
      <c r="CB25" s="235"/>
      <c r="CC25" s="87"/>
      <c r="CD25" s="87"/>
      <c r="CE25" s="88"/>
      <c r="CF25" s="78"/>
      <c r="CG25" s="87"/>
      <c r="CH25" s="87"/>
      <c r="CI25" s="87"/>
      <c r="CJ25" s="87"/>
      <c r="CK25" s="87"/>
      <c r="CL25" s="87"/>
      <c r="CM25" s="87"/>
      <c r="CN25" s="87"/>
      <c r="CO25" s="235"/>
      <c r="CP25" s="235"/>
      <c r="CQ25" s="235"/>
      <c r="CR25" s="235"/>
      <c r="CS25" s="235"/>
      <c r="CT25" s="87"/>
      <c r="CU25" s="87"/>
      <c r="CV25" s="88"/>
      <c r="CW25" s="78"/>
      <c r="CX25" s="87"/>
      <c r="CY25" s="87"/>
      <c r="CZ25" s="87"/>
      <c r="DA25" s="87"/>
      <c r="DB25" s="87"/>
      <c r="DC25" s="87"/>
      <c r="DD25" s="87"/>
      <c r="DE25" s="87"/>
      <c r="DF25" s="235"/>
      <c r="DG25" s="235"/>
      <c r="DH25" s="235"/>
      <c r="DI25" s="235"/>
      <c r="DJ25" s="235"/>
      <c r="DK25" s="87"/>
      <c r="DL25" s="87"/>
      <c r="DM25" s="88"/>
      <c r="DN25" s="78"/>
      <c r="DO25" s="87"/>
      <c r="DP25" s="87"/>
      <c r="DQ25" s="87"/>
      <c r="DR25" s="87"/>
      <c r="DS25" s="87"/>
      <c r="DT25" s="87"/>
      <c r="DU25" s="87"/>
      <c r="DV25" s="87"/>
      <c r="DW25" s="81"/>
      <c r="DX25" s="81"/>
      <c r="DY25" s="81"/>
      <c r="DZ25" s="81"/>
      <c r="EA25" s="81"/>
      <c r="EB25" s="81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191"/>
      <c r="EV25" s="191"/>
      <c r="EW25" s="191"/>
      <c r="EX25" s="191"/>
      <c r="EY25" s="191"/>
      <c r="EZ25" s="81"/>
      <c r="FA25" s="78"/>
      <c r="FB25" s="191"/>
      <c r="FC25" s="191"/>
      <c r="FD25" s="191"/>
      <c r="FE25" s="191"/>
      <c r="FF25" s="191"/>
      <c r="FG25" s="191"/>
      <c r="FH25" s="191"/>
      <c r="FI25" s="191"/>
      <c r="FJ25" s="191"/>
      <c r="FK25" s="191"/>
      <c r="FL25" s="81"/>
      <c r="FM25" s="82"/>
      <c r="FN25" s="191"/>
      <c r="FO25" s="191"/>
      <c r="FP25" s="191"/>
      <c r="FQ25" s="191"/>
      <c r="FR25" s="191"/>
      <c r="FS25" s="191"/>
      <c r="FT25" s="191"/>
      <c r="FU25" s="191"/>
      <c r="FV25" s="191"/>
      <c r="FW25" s="191"/>
      <c r="FX25" s="81"/>
      <c r="FY25" s="78"/>
      <c r="FZ25" s="209"/>
      <c r="GA25" s="210"/>
      <c r="GB25" s="210"/>
      <c r="GC25" s="210"/>
      <c r="GD25" s="211"/>
      <c r="GE25" s="209"/>
      <c r="GF25" s="210"/>
      <c r="GG25" s="210"/>
      <c r="GH25" s="210"/>
      <c r="GI25" s="211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/>
      <c r="GY25" s="30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30"/>
      <c r="HK25" s="30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30"/>
      <c r="HW25" s="30"/>
      <c r="HX25" s="30"/>
      <c r="HY25" s="30"/>
      <c r="HZ25" s="30"/>
      <c r="IA25" s="30"/>
      <c r="IB25" s="30"/>
      <c r="IC25" s="30"/>
      <c r="ID25" s="30"/>
      <c r="IE25" s="30"/>
      <c r="IF25" s="30"/>
    </row>
    <row r="26" spans="1:240" ht="15" customHeight="1" x14ac:dyDescent="0.25">
      <c r="A26" s="273"/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112"/>
      <c r="AF26" s="112"/>
      <c r="AG26" s="112"/>
      <c r="AH26" s="112"/>
      <c r="AI26" s="112"/>
      <c r="AJ26" s="112"/>
      <c r="AK26" s="112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6"/>
      <c r="CD26" s="36"/>
      <c r="CE26" s="36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6"/>
      <c r="CU26" s="36"/>
      <c r="CV26" s="36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6"/>
      <c r="DL26" s="36"/>
      <c r="DM26" s="36"/>
      <c r="DN26" s="30"/>
      <c r="DO26" s="30"/>
      <c r="DP26" s="30"/>
      <c r="DQ26" s="30"/>
      <c r="DR26" s="30"/>
      <c r="DS26" s="30"/>
      <c r="DT26" s="30"/>
      <c r="DU26" s="30"/>
      <c r="DV26" s="30"/>
      <c r="DW26" s="33"/>
      <c r="DX26" s="33"/>
      <c r="DY26" s="33"/>
      <c r="DZ26" s="33"/>
      <c r="EA26" s="33"/>
      <c r="EB26" s="33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3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3"/>
      <c r="FM26" s="33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3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30"/>
      <c r="GM26" s="30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30"/>
      <c r="GY26" s="30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30"/>
      <c r="HK26" s="30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30"/>
      <c r="HW26" s="30"/>
      <c r="HX26" s="30"/>
      <c r="HY26" s="30"/>
      <c r="HZ26" s="30"/>
      <c r="IA26" s="30"/>
      <c r="IB26" s="30"/>
      <c r="IC26" s="30"/>
      <c r="ID26" s="30"/>
      <c r="IE26" s="30"/>
      <c r="IF26" s="30"/>
    </row>
    <row r="27" spans="1:240" ht="15" customHeight="1" x14ac:dyDescent="0.25">
      <c r="A27" s="273"/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106"/>
      <c r="AF27" s="106"/>
      <c r="AG27" s="106"/>
      <c r="AH27" s="106"/>
      <c r="AI27" s="106"/>
      <c r="AJ27" s="106"/>
      <c r="AK27" s="106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6"/>
      <c r="CD27" s="36"/>
      <c r="CE27" s="36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6"/>
      <c r="CU27" s="36"/>
      <c r="CV27" s="36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6"/>
      <c r="DL27" s="36"/>
      <c r="DM27" s="36"/>
      <c r="DN27" s="30"/>
      <c r="DO27" s="30"/>
      <c r="DP27" s="30"/>
      <c r="DQ27" s="30"/>
      <c r="DR27" s="30"/>
      <c r="DS27" s="30"/>
      <c r="DT27" s="30"/>
      <c r="DU27" s="30"/>
      <c r="DV27" s="30"/>
      <c r="DW27" s="33"/>
      <c r="DX27" s="33"/>
      <c r="DY27" s="33"/>
      <c r="DZ27" s="33"/>
      <c r="EA27" s="33"/>
      <c r="EB27" s="33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3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3"/>
      <c r="FM27" s="33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3"/>
      <c r="FY27" s="30"/>
      <c r="FZ27" s="30"/>
      <c r="GA27" s="30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/>
      <c r="GY27" s="30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30"/>
      <c r="HK27" s="30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30"/>
      <c r="HW27" s="30"/>
      <c r="HX27" s="30"/>
      <c r="HY27" s="30"/>
      <c r="HZ27" s="30"/>
      <c r="IA27" s="30"/>
      <c r="IB27" s="30"/>
      <c r="IC27" s="30"/>
      <c r="ID27" s="30"/>
      <c r="IE27" s="30"/>
      <c r="IF27" s="30"/>
    </row>
    <row r="28" spans="1:240" x14ac:dyDescent="0.25">
      <c r="A28" s="273"/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106"/>
      <c r="AF28" s="106"/>
      <c r="AG28" s="106"/>
      <c r="AH28" s="106"/>
      <c r="AI28" s="106"/>
      <c r="AJ28" s="106"/>
      <c r="AK28" s="106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3"/>
      <c r="DX28" s="33"/>
      <c r="DY28" s="33"/>
      <c r="DZ28" s="33"/>
      <c r="EA28" s="33"/>
      <c r="EB28" s="33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3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3"/>
      <c r="FM28" s="33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3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30"/>
      <c r="GM28" s="30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30"/>
      <c r="GY28" s="30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30"/>
      <c r="HK28" s="30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30"/>
      <c r="HW28" s="30"/>
      <c r="HX28" s="30"/>
      <c r="HY28" s="30"/>
      <c r="HZ28" s="30"/>
      <c r="IA28" s="30"/>
      <c r="IB28" s="30"/>
      <c r="IC28" s="30"/>
      <c r="ID28" s="30"/>
      <c r="IE28" s="30"/>
      <c r="IF28" s="30"/>
    </row>
    <row r="29" spans="1:240" x14ac:dyDescent="0.25">
      <c r="A29" s="273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106"/>
      <c r="AF29" s="106"/>
      <c r="AG29" s="106"/>
      <c r="AH29" s="106"/>
      <c r="AI29" s="106"/>
      <c r="AJ29" s="106"/>
      <c r="AK29" s="106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3"/>
      <c r="DX29" s="33"/>
      <c r="DY29" s="33"/>
      <c r="DZ29" s="33"/>
      <c r="EA29" s="33"/>
      <c r="EB29" s="33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3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3"/>
      <c r="FM29" s="33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3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</row>
    <row r="30" spans="1:240" x14ac:dyDescent="0.25">
      <c r="A30" s="273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105"/>
      <c r="AF30" s="105"/>
      <c r="AG30" s="105"/>
      <c r="AH30" s="105"/>
      <c r="AI30" s="105"/>
      <c r="AJ30" s="105"/>
      <c r="AK30" s="105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3"/>
      <c r="DX30" s="33"/>
      <c r="DY30" s="33"/>
      <c r="DZ30" s="33"/>
      <c r="EA30" s="33"/>
      <c r="EB30" s="33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3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3"/>
      <c r="FM30" s="33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3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30"/>
      <c r="GM30" s="30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30"/>
      <c r="GY30" s="30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30"/>
      <c r="HK30" s="30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30"/>
      <c r="HW30" s="30"/>
      <c r="HX30" s="30"/>
      <c r="HY30" s="30"/>
      <c r="HZ30" s="30"/>
      <c r="IA30" s="30"/>
      <c r="IB30" s="30"/>
      <c r="IC30" s="30"/>
      <c r="ID30" s="30"/>
      <c r="IE30" s="30"/>
      <c r="IF30" s="30"/>
    </row>
    <row r="31" spans="1:240" x14ac:dyDescent="0.25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105"/>
      <c r="AF31" s="105"/>
      <c r="AG31" s="105"/>
      <c r="AH31" s="105"/>
      <c r="AI31" s="105"/>
      <c r="AJ31" s="105"/>
      <c r="AK31" s="105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3"/>
      <c r="DX31" s="33"/>
      <c r="DY31" s="33"/>
      <c r="DZ31" s="33"/>
      <c r="EA31" s="33"/>
      <c r="EB31" s="33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3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3"/>
      <c r="FM31" s="33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3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/>
      <c r="GY31" s="30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30"/>
      <c r="HK31" s="30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30"/>
      <c r="HW31" s="30"/>
      <c r="HX31" s="30"/>
      <c r="HY31" s="30"/>
      <c r="HZ31" s="30"/>
      <c r="IA31" s="30"/>
      <c r="IB31" s="30"/>
      <c r="IC31" s="30"/>
      <c r="ID31" s="30"/>
      <c r="IE31" s="30"/>
      <c r="IF31" s="30"/>
    </row>
    <row r="32" spans="1:240" x14ac:dyDescent="0.25">
      <c r="A32" s="273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105"/>
      <c r="AF32" s="105"/>
      <c r="AG32" s="105"/>
      <c r="AH32" s="105"/>
      <c r="AI32" s="105"/>
      <c r="AJ32" s="105"/>
      <c r="AK32" s="105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3"/>
      <c r="DX32" s="33"/>
      <c r="DY32" s="33"/>
      <c r="DZ32" s="33"/>
      <c r="EA32" s="33"/>
      <c r="EB32" s="33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3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3"/>
      <c r="FM32" s="33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3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</row>
    <row r="33" spans="1:240" x14ac:dyDescent="0.25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100"/>
      <c r="AF33" s="100"/>
      <c r="AG33" s="100"/>
      <c r="AH33" s="100"/>
      <c r="AI33" s="100"/>
      <c r="AJ33" s="100"/>
      <c r="AK33" s="10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3"/>
      <c r="DX33" s="33"/>
      <c r="DY33" s="33"/>
      <c r="DZ33" s="33"/>
      <c r="EA33" s="33"/>
      <c r="EB33" s="33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3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3"/>
      <c r="FM33" s="33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3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30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30"/>
      <c r="HK33" s="3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</row>
    <row r="34" spans="1:240" x14ac:dyDescent="0.25">
      <c r="A34" s="273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100"/>
      <c r="AF34" s="100"/>
      <c r="AG34" s="100"/>
      <c r="AH34" s="100"/>
      <c r="AI34" s="100"/>
      <c r="AJ34" s="100"/>
      <c r="AK34" s="10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3"/>
      <c r="DX34" s="33"/>
      <c r="DY34" s="33"/>
      <c r="DZ34" s="33"/>
      <c r="EA34" s="33"/>
      <c r="EB34" s="33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3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3"/>
      <c r="FM34" s="33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3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30"/>
      <c r="GM34" s="30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30"/>
      <c r="GY34" s="30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30"/>
      <c r="HK34" s="30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30"/>
      <c r="HW34" s="30"/>
      <c r="HX34" s="30"/>
      <c r="HY34" s="30"/>
      <c r="HZ34" s="30"/>
      <c r="IA34" s="30"/>
      <c r="IB34" s="30"/>
      <c r="IC34" s="30"/>
      <c r="ID34" s="30"/>
      <c r="IE34" s="30"/>
      <c r="IF34" s="30"/>
    </row>
    <row r="35" spans="1:240" x14ac:dyDescent="0.25">
      <c r="A35" s="273"/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100"/>
      <c r="AF35" s="100"/>
      <c r="AG35" s="100"/>
      <c r="AH35" s="100"/>
      <c r="AI35" s="100"/>
      <c r="AJ35" s="100"/>
      <c r="AK35" s="10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3"/>
      <c r="DX35" s="33"/>
      <c r="DY35" s="33"/>
      <c r="DZ35" s="33"/>
      <c r="EA35" s="33"/>
      <c r="EB35" s="33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3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3"/>
      <c r="FM35" s="33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3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30"/>
      <c r="HK35" s="30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30"/>
      <c r="HW35" s="30"/>
      <c r="HX35" s="30"/>
      <c r="HY35" s="30"/>
      <c r="HZ35" s="30"/>
      <c r="IA35" s="30"/>
      <c r="IB35" s="30"/>
      <c r="IC35" s="30"/>
      <c r="ID35" s="30"/>
      <c r="IE35" s="30"/>
      <c r="IF35" s="30"/>
    </row>
    <row r="36" spans="1:240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3"/>
      <c r="DX36" s="33"/>
      <c r="DY36" s="33"/>
      <c r="DZ36" s="33"/>
      <c r="EA36" s="33"/>
      <c r="EB36" s="33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3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3"/>
      <c r="FM36" s="33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3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30"/>
      <c r="GM36" s="30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30"/>
      <c r="GY36" s="30"/>
      <c r="GZ36" s="30"/>
      <c r="HA36" s="30"/>
      <c r="HB36" s="30"/>
      <c r="HC36" s="30"/>
      <c r="HD36" s="30"/>
      <c r="HE36" s="30"/>
      <c r="HF36" s="30"/>
      <c r="HG36" s="30"/>
      <c r="HH36" s="30"/>
      <c r="HI36" s="30"/>
      <c r="HJ36" s="30"/>
      <c r="HK36" s="30"/>
      <c r="HL36" s="30"/>
      <c r="HM36" s="30"/>
      <c r="HN36" s="30"/>
      <c r="HO36" s="30"/>
      <c r="HP36" s="30"/>
      <c r="HQ36" s="30"/>
      <c r="HR36" s="30"/>
      <c r="HS36" s="30"/>
      <c r="HT36" s="30"/>
      <c r="HU36" s="30"/>
      <c r="HV36" s="30"/>
      <c r="HW36" s="30"/>
      <c r="HX36" s="30"/>
      <c r="HY36" s="30"/>
      <c r="HZ36" s="30"/>
      <c r="IA36" s="30"/>
      <c r="IB36" s="30"/>
      <c r="IC36" s="30"/>
      <c r="ID36" s="30"/>
      <c r="IE36" s="30"/>
      <c r="IF36" s="30"/>
    </row>
    <row r="37" spans="1:240" x14ac:dyDescent="0.2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3"/>
      <c r="DX37" s="33"/>
      <c r="DY37" s="33"/>
      <c r="DZ37" s="33"/>
      <c r="EA37" s="33"/>
      <c r="EB37" s="33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3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3"/>
      <c r="FM37" s="33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3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30"/>
      <c r="GM37" s="30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30"/>
      <c r="GY37" s="30"/>
      <c r="GZ37" s="30"/>
      <c r="HA37" s="30"/>
      <c r="HB37" s="30"/>
      <c r="HC37" s="30"/>
      <c r="HD37" s="30"/>
      <c r="HE37" s="30"/>
      <c r="HF37" s="30"/>
      <c r="HG37" s="30"/>
      <c r="HH37" s="30"/>
      <c r="HI37" s="30"/>
      <c r="HJ37" s="30"/>
      <c r="HK37" s="30"/>
      <c r="HL37" s="30"/>
      <c r="HM37" s="30"/>
      <c r="HN37" s="30"/>
      <c r="HO37" s="30"/>
      <c r="HP37" s="30"/>
      <c r="HQ37" s="30"/>
      <c r="HR37" s="30"/>
      <c r="HS37" s="30"/>
      <c r="HT37" s="30"/>
      <c r="HU37" s="30"/>
      <c r="HV37" s="30"/>
      <c r="HW37" s="30"/>
      <c r="HX37" s="30"/>
      <c r="HY37" s="30"/>
      <c r="HZ37" s="30"/>
      <c r="IA37" s="30"/>
      <c r="IB37" s="30"/>
      <c r="IC37" s="30"/>
      <c r="ID37" s="30"/>
      <c r="IE37" s="30"/>
      <c r="IF37" s="30"/>
    </row>
    <row r="38" spans="1:240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3"/>
      <c r="DX38" s="33"/>
      <c r="DY38" s="33"/>
      <c r="DZ38" s="33"/>
      <c r="EA38" s="33"/>
      <c r="EB38" s="33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3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3"/>
      <c r="FM38" s="33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3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30"/>
      <c r="GM38" s="30"/>
      <c r="GN38" s="30"/>
      <c r="GO38" s="30"/>
      <c r="GP38" s="30"/>
      <c r="GQ38" s="30"/>
      <c r="GR38" s="30"/>
      <c r="GS38" s="30"/>
      <c r="GT38" s="30"/>
      <c r="GU38" s="30"/>
      <c r="GV38" s="30"/>
      <c r="GW38" s="30"/>
      <c r="GX38" s="30"/>
      <c r="GY38" s="30"/>
      <c r="GZ38" s="30"/>
      <c r="HA38" s="30"/>
      <c r="HB38" s="30"/>
      <c r="HC38" s="30"/>
      <c r="HD38" s="30"/>
      <c r="HE38" s="30"/>
      <c r="HF38" s="30"/>
      <c r="HG38" s="30"/>
      <c r="HH38" s="30"/>
      <c r="HI38" s="30"/>
      <c r="HJ38" s="30"/>
      <c r="HK38" s="30"/>
      <c r="HL38" s="30"/>
      <c r="HM38" s="30"/>
      <c r="HN38" s="30"/>
      <c r="HO38" s="30"/>
      <c r="HP38" s="30"/>
      <c r="HQ38" s="30"/>
      <c r="HR38" s="30"/>
      <c r="HS38" s="30"/>
      <c r="HT38" s="30"/>
      <c r="HU38" s="30"/>
      <c r="HV38" s="30"/>
      <c r="HW38" s="30"/>
      <c r="HX38" s="30"/>
      <c r="HY38" s="30"/>
      <c r="HZ38" s="30"/>
      <c r="IA38" s="30"/>
      <c r="IB38" s="30"/>
      <c r="IC38" s="30"/>
      <c r="ID38" s="30"/>
      <c r="IE38" s="30"/>
      <c r="IF38" s="30"/>
    </row>
    <row r="39" spans="1:240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3"/>
      <c r="DX39" s="33"/>
      <c r="DY39" s="33"/>
      <c r="DZ39" s="33"/>
      <c r="EA39" s="33"/>
      <c r="EB39" s="33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3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3"/>
      <c r="FM39" s="33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3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30"/>
      <c r="GM39" s="30"/>
      <c r="GN39" s="30"/>
      <c r="GO39" s="30"/>
      <c r="GP39" s="30"/>
      <c r="GQ39" s="30"/>
      <c r="GR39" s="30"/>
      <c r="GS39" s="30"/>
      <c r="GT39" s="30"/>
      <c r="GU39" s="30"/>
      <c r="GV39" s="30"/>
      <c r="GW39" s="30"/>
      <c r="GX39" s="30"/>
      <c r="GY39" s="30"/>
      <c r="GZ39" s="30"/>
      <c r="HA39" s="30"/>
      <c r="HB39" s="30"/>
      <c r="HC39" s="30"/>
      <c r="HD39" s="30"/>
      <c r="HE39" s="30"/>
      <c r="HF39" s="30"/>
      <c r="HG39" s="30"/>
      <c r="HH39" s="30"/>
      <c r="HI39" s="30"/>
      <c r="HJ39" s="30"/>
      <c r="HK39" s="30"/>
      <c r="HL39" s="30"/>
      <c r="HM39" s="30"/>
      <c r="HN39" s="30"/>
      <c r="HO39" s="30"/>
      <c r="HP39" s="30"/>
      <c r="HQ39" s="30"/>
      <c r="HR39" s="30"/>
      <c r="HS39" s="30"/>
      <c r="HT39" s="30"/>
      <c r="HU39" s="30"/>
      <c r="HV39" s="30"/>
      <c r="HW39" s="30"/>
      <c r="HX39" s="30"/>
      <c r="HY39" s="30"/>
      <c r="HZ39" s="30"/>
      <c r="IA39" s="30"/>
      <c r="IB39" s="30"/>
      <c r="IC39" s="30"/>
      <c r="ID39" s="30"/>
      <c r="IE39" s="30"/>
      <c r="IF39" s="30"/>
    </row>
    <row r="40" spans="1:240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3"/>
      <c r="DX40" s="33"/>
      <c r="DY40" s="33"/>
      <c r="DZ40" s="33"/>
      <c r="EA40" s="33"/>
      <c r="EB40" s="33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3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3"/>
      <c r="FM40" s="33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3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30"/>
      <c r="GM40" s="30"/>
      <c r="GN40" s="30"/>
      <c r="GO40" s="30"/>
      <c r="GP40" s="30"/>
      <c r="GQ40" s="30"/>
      <c r="GR40" s="30"/>
      <c r="GS40" s="30"/>
      <c r="GT40" s="30"/>
      <c r="GU40" s="30"/>
      <c r="GV40" s="30"/>
      <c r="GW40" s="30"/>
      <c r="GX40" s="30"/>
      <c r="GY40" s="30"/>
      <c r="GZ40" s="30"/>
      <c r="HA40" s="30"/>
      <c r="HB40" s="30"/>
      <c r="HC40" s="30"/>
      <c r="HD40" s="30"/>
      <c r="HE40" s="30"/>
      <c r="HF40" s="30"/>
      <c r="HG40" s="30"/>
      <c r="HH40" s="30"/>
      <c r="HI40" s="30"/>
      <c r="HJ40" s="30"/>
      <c r="HK40" s="30"/>
      <c r="HL40" s="30"/>
      <c r="HM40" s="30"/>
      <c r="HN40" s="30"/>
      <c r="HO40" s="30"/>
      <c r="HP40" s="30"/>
      <c r="HQ40" s="30"/>
      <c r="HR40" s="30"/>
      <c r="HS40" s="30"/>
      <c r="HT40" s="30"/>
      <c r="HU40" s="30"/>
      <c r="HV40" s="30"/>
      <c r="HW40" s="30"/>
      <c r="HX40" s="30"/>
      <c r="HY40" s="30"/>
      <c r="HZ40" s="30"/>
      <c r="IA40" s="30"/>
      <c r="IB40" s="30"/>
      <c r="IC40" s="30"/>
      <c r="ID40" s="30"/>
      <c r="IE40" s="30"/>
      <c r="IF40" s="30"/>
    </row>
    <row r="41" spans="1:240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3"/>
      <c r="DX41" s="33"/>
      <c r="DY41" s="33"/>
      <c r="DZ41" s="33"/>
      <c r="EA41" s="33"/>
      <c r="EB41" s="33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3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3"/>
      <c r="FM41" s="33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3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30"/>
      <c r="GM41" s="30"/>
      <c r="GN41" s="30"/>
      <c r="GO41" s="30"/>
      <c r="GP41" s="30"/>
      <c r="GQ41" s="30"/>
      <c r="GR41" s="30"/>
      <c r="GS41" s="30"/>
      <c r="GT41" s="30"/>
      <c r="GU41" s="30"/>
      <c r="GV41" s="30"/>
      <c r="GW41" s="30"/>
      <c r="GX41" s="30"/>
      <c r="GY41" s="30"/>
      <c r="GZ41" s="30"/>
      <c r="HA41" s="30"/>
      <c r="HB41" s="30"/>
      <c r="HC41" s="30"/>
      <c r="HD41" s="30"/>
      <c r="HE41" s="30"/>
      <c r="HF41" s="30"/>
      <c r="HG41" s="30"/>
      <c r="HH41" s="30"/>
      <c r="HI41" s="30"/>
      <c r="HJ41" s="30"/>
      <c r="HK41" s="30"/>
      <c r="HL41" s="30"/>
      <c r="HM41" s="30"/>
      <c r="HN41" s="30"/>
      <c r="HO41" s="30"/>
      <c r="HP41" s="30"/>
      <c r="HQ41" s="30"/>
      <c r="HR41" s="30"/>
      <c r="HS41" s="30"/>
      <c r="HT41" s="30"/>
      <c r="HU41" s="30"/>
      <c r="HV41" s="30"/>
      <c r="HW41" s="30"/>
      <c r="HX41" s="30"/>
      <c r="HY41" s="30"/>
      <c r="HZ41" s="30"/>
      <c r="IA41" s="30"/>
      <c r="IB41" s="30"/>
      <c r="IC41" s="30"/>
      <c r="ID41" s="30"/>
      <c r="IE41" s="30"/>
      <c r="IF41" s="30"/>
    </row>
    <row r="42" spans="1:240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3"/>
      <c r="DX42" s="33"/>
      <c r="DY42" s="33"/>
      <c r="DZ42" s="33"/>
      <c r="EA42" s="33"/>
      <c r="EB42" s="33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3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3"/>
      <c r="FM42" s="33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3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30"/>
      <c r="GM42" s="30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30"/>
      <c r="GY42" s="30"/>
      <c r="GZ42" s="30"/>
      <c r="HA42" s="30"/>
      <c r="HB42" s="30"/>
      <c r="HC42" s="30"/>
      <c r="HD42" s="30"/>
      <c r="HE42" s="30"/>
      <c r="HF42" s="30"/>
      <c r="HG42" s="30"/>
      <c r="HH42" s="30"/>
      <c r="HI42" s="30"/>
      <c r="HJ42" s="30"/>
      <c r="HK42" s="30"/>
      <c r="HL42" s="30"/>
      <c r="HM42" s="30"/>
      <c r="HN42" s="30"/>
      <c r="HO42" s="30"/>
      <c r="HP42" s="30"/>
      <c r="HQ42" s="30"/>
      <c r="HR42" s="30"/>
      <c r="HS42" s="30"/>
      <c r="HT42" s="30"/>
      <c r="HU42" s="30"/>
      <c r="HV42" s="30"/>
      <c r="HW42" s="30"/>
      <c r="HX42" s="30"/>
      <c r="HY42" s="30"/>
      <c r="HZ42" s="30"/>
      <c r="IA42" s="30"/>
      <c r="IB42" s="30"/>
      <c r="IC42" s="30"/>
      <c r="ID42" s="30"/>
      <c r="IE42" s="30"/>
      <c r="IF42" s="30"/>
    </row>
    <row r="43" spans="1:240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3"/>
      <c r="DX43" s="33"/>
      <c r="DY43" s="33"/>
      <c r="DZ43" s="33"/>
      <c r="EA43" s="33"/>
      <c r="EB43" s="33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3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3"/>
      <c r="FM43" s="33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3"/>
      <c r="FY43" s="30"/>
      <c r="FZ43" s="30"/>
      <c r="GA43" s="30"/>
      <c r="GB43" s="30"/>
      <c r="GC43" s="30"/>
      <c r="GD43" s="30"/>
      <c r="GE43" s="30"/>
      <c r="GF43" s="30"/>
      <c r="GG43" s="30"/>
      <c r="GH43" s="30"/>
      <c r="GI43" s="30"/>
      <c r="GJ43" s="30"/>
      <c r="GK43" s="30"/>
      <c r="GL43" s="30"/>
      <c r="GM43" s="30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30"/>
      <c r="GY43" s="30"/>
      <c r="GZ43" s="30"/>
      <c r="HA43" s="30"/>
      <c r="HB43" s="30"/>
      <c r="HC43" s="30"/>
      <c r="HD43" s="30"/>
      <c r="HE43" s="30"/>
      <c r="HF43" s="30"/>
      <c r="HG43" s="30"/>
      <c r="HH43" s="30"/>
      <c r="HI43" s="30"/>
      <c r="HJ43" s="30"/>
      <c r="HK43" s="30"/>
      <c r="HL43" s="30"/>
      <c r="HM43" s="30"/>
      <c r="HN43" s="30"/>
      <c r="HO43" s="30"/>
      <c r="HP43" s="30"/>
      <c r="HQ43" s="30"/>
      <c r="HR43" s="30"/>
      <c r="HS43" s="30"/>
      <c r="HT43" s="30"/>
      <c r="HU43" s="30"/>
      <c r="HV43" s="30"/>
      <c r="HW43" s="30"/>
      <c r="HX43" s="30"/>
      <c r="HY43" s="30"/>
      <c r="HZ43" s="30"/>
      <c r="IA43" s="30"/>
      <c r="IB43" s="30"/>
      <c r="IC43" s="30"/>
      <c r="ID43" s="30"/>
      <c r="IE43" s="30"/>
      <c r="IF43" s="30"/>
    </row>
    <row r="44" spans="1:240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3"/>
      <c r="DX44" s="33"/>
      <c r="DY44" s="33"/>
      <c r="DZ44" s="33"/>
      <c r="EA44" s="33"/>
      <c r="EB44" s="33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3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3"/>
      <c r="FM44" s="33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3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30"/>
      <c r="GM44" s="30"/>
      <c r="GN44" s="30"/>
      <c r="GO44" s="30"/>
      <c r="GP44" s="30"/>
      <c r="GQ44" s="30"/>
      <c r="GR44" s="30"/>
      <c r="GS44" s="30"/>
      <c r="GT44" s="30"/>
      <c r="GU44" s="30"/>
      <c r="GV44" s="30"/>
      <c r="GW44" s="30"/>
      <c r="GX44" s="30"/>
      <c r="GY44" s="30"/>
      <c r="GZ44" s="30"/>
      <c r="HA44" s="30"/>
      <c r="HB44" s="30"/>
      <c r="HC44" s="30"/>
      <c r="HD44" s="30"/>
      <c r="HE44" s="30"/>
      <c r="HF44" s="30"/>
      <c r="HG44" s="30"/>
      <c r="HH44" s="30"/>
      <c r="HI44" s="30"/>
      <c r="HJ44" s="30"/>
      <c r="HK44" s="30"/>
      <c r="HL44" s="30"/>
      <c r="HM44" s="30"/>
      <c r="HN44" s="30"/>
      <c r="HO44" s="30"/>
      <c r="HP44" s="30"/>
      <c r="HQ44" s="30"/>
      <c r="HR44" s="30"/>
      <c r="HS44" s="30"/>
      <c r="HT44" s="30"/>
      <c r="HU44" s="30"/>
      <c r="HV44" s="30"/>
      <c r="HW44" s="30"/>
      <c r="HX44" s="30"/>
      <c r="HY44" s="30"/>
      <c r="HZ44" s="30"/>
      <c r="IA44" s="30"/>
      <c r="IB44" s="30"/>
      <c r="IC44" s="30"/>
      <c r="ID44" s="30"/>
      <c r="IE44" s="30"/>
      <c r="IF44" s="30"/>
    </row>
    <row r="45" spans="1:240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3"/>
      <c r="DX45" s="33"/>
      <c r="DY45" s="33"/>
      <c r="DZ45" s="33"/>
      <c r="EA45" s="33"/>
      <c r="EB45" s="33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3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3"/>
      <c r="FM45" s="33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3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30"/>
      <c r="GM45" s="30"/>
      <c r="GN45" s="30"/>
      <c r="GO45" s="30"/>
      <c r="GP45" s="30"/>
      <c r="GQ45" s="30"/>
      <c r="GR45" s="30"/>
      <c r="GS45" s="30"/>
      <c r="GT45" s="30"/>
      <c r="GU45" s="30"/>
      <c r="GV45" s="30"/>
      <c r="GW45" s="30"/>
      <c r="GX45" s="30"/>
      <c r="GY45" s="30"/>
      <c r="GZ45" s="30"/>
      <c r="HA45" s="30"/>
      <c r="HB45" s="30"/>
      <c r="HC45" s="30"/>
      <c r="HD45" s="30"/>
      <c r="HE45" s="30"/>
      <c r="HF45" s="30"/>
      <c r="HG45" s="30"/>
      <c r="HH45" s="30"/>
      <c r="HI45" s="30"/>
      <c r="HJ45" s="30"/>
      <c r="HK45" s="30"/>
      <c r="HL45" s="30"/>
      <c r="HM45" s="30"/>
      <c r="HN45" s="30"/>
      <c r="HO45" s="30"/>
      <c r="HP45" s="30"/>
      <c r="HQ45" s="30"/>
      <c r="HR45" s="30"/>
      <c r="HS45" s="30"/>
      <c r="HT45" s="30"/>
      <c r="HU45" s="30"/>
      <c r="HV45" s="30"/>
      <c r="HW45" s="30"/>
      <c r="HX45" s="30"/>
      <c r="HY45" s="30"/>
      <c r="HZ45" s="30"/>
      <c r="IA45" s="30"/>
      <c r="IB45" s="30"/>
      <c r="IC45" s="30"/>
      <c r="ID45" s="30"/>
      <c r="IE45" s="30"/>
      <c r="IF45" s="30"/>
    </row>
    <row r="46" spans="1:240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3"/>
      <c r="DX46" s="33"/>
      <c r="DY46" s="33"/>
      <c r="DZ46" s="33"/>
      <c r="EA46" s="33"/>
      <c r="EB46" s="33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3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3"/>
      <c r="FM46" s="33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3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30"/>
      <c r="GM46" s="30"/>
      <c r="GN46" s="30"/>
      <c r="GO46" s="30"/>
      <c r="GP46" s="30"/>
      <c r="GQ46" s="30"/>
      <c r="GR46" s="30"/>
      <c r="GS46" s="30"/>
      <c r="GT46" s="30"/>
      <c r="GU46" s="30"/>
      <c r="GV46" s="30"/>
      <c r="GW46" s="30"/>
      <c r="GX46" s="30"/>
      <c r="GY46" s="30"/>
      <c r="GZ46" s="30"/>
      <c r="HA46" s="30"/>
      <c r="HB46" s="30"/>
      <c r="HC46" s="30"/>
      <c r="HD46" s="30"/>
      <c r="HE46" s="30"/>
      <c r="HF46" s="30"/>
      <c r="HG46" s="30"/>
      <c r="HH46" s="30"/>
      <c r="HI46" s="30"/>
      <c r="HJ46" s="30"/>
      <c r="HK46" s="30"/>
      <c r="HL46" s="30"/>
      <c r="HM46" s="30"/>
      <c r="HN46" s="30"/>
      <c r="HO46" s="30"/>
      <c r="HP46" s="30"/>
      <c r="HQ46" s="30"/>
      <c r="HR46" s="30"/>
      <c r="HS46" s="30"/>
      <c r="HT46" s="30"/>
      <c r="HU46" s="30"/>
      <c r="HV46" s="30"/>
      <c r="HW46" s="30"/>
      <c r="HX46" s="30"/>
      <c r="HY46" s="30"/>
      <c r="HZ46" s="30"/>
      <c r="IA46" s="30"/>
      <c r="IB46" s="30"/>
      <c r="IC46" s="30"/>
      <c r="ID46" s="30"/>
      <c r="IE46" s="30"/>
      <c r="IF46" s="30"/>
    </row>
    <row r="47" spans="1:240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3"/>
      <c r="DX47" s="33"/>
      <c r="DY47" s="33"/>
      <c r="DZ47" s="33"/>
      <c r="EA47" s="33"/>
      <c r="EB47" s="33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3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3"/>
      <c r="FM47" s="33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3"/>
      <c r="FY47" s="30"/>
      <c r="FZ47" s="30"/>
      <c r="GA47" s="30"/>
      <c r="GB47" s="30"/>
      <c r="GC47" s="30"/>
      <c r="GD47" s="30"/>
      <c r="GE47" s="30"/>
      <c r="GF47" s="30"/>
      <c r="GG47" s="30"/>
      <c r="GH47" s="30"/>
      <c r="GI47" s="30"/>
      <c r="GJ47" s="30"/>
      <c r="GK47" s="30"/>
      <c r="GL47" s="30"/>
      <c r="GM47" s="30"/>
      <c r="GN47" s="30"/>
      <c r="GO47" s="30"/>
      <c r="GP47" s="30"/>
      <c r="GQ47" s="30"/>
      <c r="GR47" s="30"/>
      <c r="GS47" s="30"/>
      <c r="GT47" s="30"/>
      <c r="GU47" s="30"/>
      <c r="GV47" s="30"/>
      <c r="GW47" s="30"/>
      <c r="GX47" s="30"/>
      <c r="GY47" s="30"/>
      <c r="GZ47" s="30"/>
      <c r="HA47" s="30"/>
      <c r="HB47" s="30"/>
      <c r="HC47" s="30"/>
      <c r="HD47" s="30"/>
      <c r="HE47" s="30"/>
      <c r="HF47" s="30"/>
      <c r="HG47" s="30"/>
      <c r="HH47" s="30"/>
      <c r="HI47" s="30"/>
      <c r="HJ47" s="30"/>
      <c r="HK47" s="30"/>
      <c r="HL47" s="30"/>
      <c r="HM47" s="30"/>
      <c r="HN47" s="30"/>
      <c r="HO47" s="30"/>
      <c r="HP47" s="30"/>
      <c r="HQ47" s="30"/>
      <c r="HR47" s="30"/>
      <c r="HS47" s="30"/>
      <c r="HT47" s="30"/>
      <c r="HU47" s="30"/>
      <c r="HV47" s="30"/>
      <c r="HW47" s="30"/>
      <c r="HX47" s="30"/>
      <c r="HY47" s="30"/>
      <c r="HZ47" s="30"/>
      <c r="IA47" s="30"/>
      <c r="IB47" s="30"/>
      <c r="IC47" s="30"/>
      <c r="ID47" s="30"/>
      <c r="IE47" s="30"/>
      <c r="IF47" s="30"/>
    </row>
    <row r="48" spans="1:240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3"/>
      <c r="DX48" s="33"/>
      <c r="DY48" s="33"/>
      <c r="DZ48" s="33"/>
      <c r="EA48" s="33"/>
      <c r="EB48" s="33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3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3"/>
      <c r="FM48" s="33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3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30"/>
      <c r="GM48" s="30"/>
      <c r="GN48" s="30"/>
      <c r="GO48" s="30"/>
      <c r="GP48" s="30"/>
      <c r="GQ48" s="30"/>
      <c r="GR48" s="30"/>
      <c r="GS48" s="30"/>
      <c r="GT48" s="30"/>
      <c r="GU48" s="30"/>
      <c r="GV48" s="30"/>
      <c r="GW48" s="30"/>
      <c r="GX48" s="30"/>
      <c r="GY48" s="30"/>
      <c r="GZ48" s="30"/>
      <c r="HA48" s="30"/>
      <c r="HB48" s="30"/>
      <c r="HC48" s="30"/>
      <c r="HD48" s="30"/>
      <c r="HE48" s="30"/>
      <c r="HF48" s="30"/>
      <c r="HG48" s="30"/>
      <c r="HH48" s="30"/>
      <c r="HI48" s="30"/>
      <c r="HJ48" s="30"/>
      <c r="HK48" s="30"/>
      <c r="HL48" s="30"/>
      <c r="HM48" s="30"/>
      <c r="HN48" s="30"/>
      <c r="HO48" s="30"/>
      <c r="HP48" s="30"/>
      <c r="HQ48" s="30"/>
      <c r="HR48" s="30"/>
      <c r="HS48" s="30"/>
      <c r="HT48" s="30"/>
      <c r="HU48" s="30"/>
      <c r="HV48" s="30"/>
      <c r="HW48" s="30"/>
      <c r="HX48" s="30"/>
      <c r="HY48" s="30"/>
      <c r="HZ48" s="30"/>
      <c r="IA48" s="30"/>
      <c r="IB48" s="30"/>
      <c r="IC48" s="30"/>
      <c r="ID48" s="30"/>
      <c r="IE48" s="30"/>
      <c r="IF48" s="30"/>
    </row>
    <row r="49" spans="1:240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0"/>
      <c r="DO49" s="30"/>
      <c r="DP49" s="30"/>
      <c r="DQ49" s="30"/>
      <c r="DR49" s="30"/>
      <c r="DS49" s="30"/>
      <c r="DT49" s="30"/>
      <c r="DU49" s="30"/>
      <c r="DV49" s="30"/>
      <c r="DW49" s="33"/>
      <c r="DX49" s="33"/>
      <c r="DY49" s="33"/>
      <c r="DZ49" s="33"/>
      <c r="EA49" s="33"/>
      <c r="EB49" s="33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3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3"/>
      <c r="FM49" s="33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3"/>
      <c r="FY49" s="30"/>
      <c r="FZ49" s="30"/>
      <c r="GA49" s="30"/>
      <c r="GB49" s="30"/>
      <c r="GC49" s="30"/>
      <c r="GD49" s="30"/>
      <c r="GE49" s="30"/>
      <c r="GF49" s="30"/>
      <c r="GG49" s="30"/>
      <c r="GH49" s="30"/>
      <c r="GI49" s="30"/>
      <c r="GJ49" s="30"/>
      <c r="GK49" s="30"/>
      <c r="GL49" s="30"/>
      <c r="GM49" s="30"/>
      <c r="GN49" s="30"/>
      <c r="GO49" s="30"/>
      <c r="GP49" s="30"/>
      <c r="GQ49" s="30"/>
      <c r="GR49" s="30"/>
      <c r="GS49" s="30"/>
      <c r="GT49" s="30"/>
      <c r="GU49" s="30"/>
      <c r="GV49" s="30"/>
      <c r="GW49" s="30"/>
      <c r="GX49" s="30"/>
      <c r="GY49" s="30"/>
      <c r="GZ49" s="30"/>
      <c r="HA49" s="30"/>
      <c r="HB49" s="30"/>
      <c r="HC49" s="30"/>
      <c r="HD49" s="30"/>
      <c r="HE49" s="30"/>
      <c r="HF49" s="30"/>
      <c r="HG49" s="30"/>
      <c r="HH49" s="30"/>
      <c r="HI49" s="30"/>
      <c r="HJ49" s="30"/>
      <c r="HK49" s="30"/>
      <c r="HL49" s="30"/>
      <c r="HM49" s="30"/>
      <c r="HN49" s="30"/>
      <c r="HO49" s="30"/>
      <c r="HP49" s="30"/>
      <c r="HQ49" s="30"/>
      <c r="HR49" s="30"/>
      <c r="HS49" s="30"/>
      <c r="HT49" s="30"/>
      <c r="HU49" s="30"/>
      <c r="HV49" s="30"/>
      <c r="HW49" s="30"/>
      <c r="HX49" s="30"/>
      <c r="HY49" s="30"/>
      <c r="HZ49" s="30"/>
      <c r="IA49" s="30"/>
      <c r="IB49" s="30"/>
      <c r="IC49" s="30"/>
      <c r="ID49" s="30"/>
      <c r="IE49" s="30"/>
      <c r="IF49" s="30"/>
    </row>
    <row r="50" spans="1:240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3"/>
      <c r="DX50" s="33"/>
      <c r="DY50" s="33"/>
      <c r="DZ50" s="33"/>
      <c r="EA50" s="33"/>
      <c r="EB50" s="33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3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3"/>
      <c r="FM50" s="33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3"/>
      <c r="FY50" s="30"/>
      <c r="FZ50" s="30"/>
      <c r="GA50" s="30"/>
      <c r="GB50" s="30"/>
      <c r="GC50" s="30"/>
      <c r="GD50" s="30"/>
      <c r="GE50" s="30"/>
      <c r="GF50" s="30"/>
      <c r="GG50" s="30"/>
      <c r="GH50" s="30"/>
      <c r="GI50" s="30"/>
      <c r="GJ50" s="30"/>
      <c r="GK50" s="30"/>
      <c r="GL50" s="30"/>
      <c r="GM50" s="30"/>
      <c r="GN50" s="30"/>
      <c r="GO50" s="30"/>
      <c r="GP50" s="30"/>
      <c r="GQ50" s="30"/>
      <c r="GR50" s="30"/>
      <c r="GS50" s="30"/>
      <c r="GT50" s="30"/>
      <c r="GU50" s="30"/>
      <c r="GV50" s="30"/>
      <c r="GW50" s="30"/>
      <c r="GX50" s="30"/>
      <c r="GY50" s="30"/>
      <c r="GZ50" s="30"/>
      <c r="HA50" s="30"/>
      <c r="HB50" s="30"/>
      <c r="HC50" s="30"/>
      <c r="HD50" s="30"/>
      <c r="HE50" s="30"/>
      <c r="HF50" s="30"/>
      <c r="HG50" s="30"/>
      <c r="HH50" s="30"/>
      <c r="HI50" s="30"/>
      <c r="HJ50" s="30"/>
      <c r="HK50" s="30"/>
      <c r="HL50" s="30"/>
      <c r="HM50" s="30"/>
      <c r="HN50" s="30"/>
      <c r="HO50" s="30"/>
      <c r="HP50" s="30"/>
      <c r="HQ50" s="30"/>
      <c r="HR50" s="30"/>
      <c r="HS50" s="30"/>
      <c r="HT50" s="30"/>
      <c r="HU50" s="30"/>
      <c r="HV50" s="30"/>
      <c r="HW50" s="30"/>
      <c r="HX50" s="30"/>
      <c r="HY50" s="30"/>
      <c r="HZ50" s="30"/>
      <c r="IA50" s="30"/>
      <c r="IB50" s="30"/>
      <c r="IC50" s="30"/>
      <c r="ID50" s="30"/>
      <c r="IE50" s="30"/>
      <c r="IF50" s="30"/>
    </row>
    <row r="51" spans="1:240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3"/>
      <c r="DX51" s="33"/>
      <c r="DY51" s="33"/>
      <c r="DZ51" s="33"/>
      <c r="EA51" s="33"/>
      <c r="EB51" s="33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3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3"/>
      <c r="FM51" s="33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3"/>
      <c r="FY51" s="30"/>
      <c r="FZ51" s="30"/>
      <c r="GA51" s="30"/>
      <c r="GB51" s="30"/>
      <c r="GC51" s="30"/>
      <c r="GD51" s="30"/>
      <c r="GE51" s="30"/>
      <c r="GF51" s="30"/>
      <c r="GG51" s="30"/>
      <c r="GH51" s="30"/>
      <c r="GI51" s="30"/>
      <c r="GJ51" s="30"/>
      <c r="GK51" s="30"/>
      <c r="GL51" s="30"/>
      <c r="GM51" s="30"/>
      <c r="GN51" s="30"/>
      <c r="GO51" s="30"/>
      <c r="GP51" s="30"/>
      <c r="GQ51" s="30"/>
      <c r="GR51" s="30"/>
      <c r="GS51" s="30"/>
      <c r="GT51" s="30"/>
      <c r="GU51" s="30"/>
      <c r="GV51" s="30"/>
      <c r="GW51" s="30"/>
      <c r="GX51" s="30"/>
      <c r="GY51" s="30"/>
      <c r="GZ51" s="30"/>
      <c r="HA51" s="30"/>
      <c r="HB51" s="30"/>
      <c r="HC51" s="30"/>
      <c r="HD51" s="30"/>
      <c r="HE51" s="30"/>
      <c r="HF51" s="30"/>
      <c r="HG51" s="30"/>
      <c r="HH51" s="30"/>
      <c r="HI51" s="30"/>
      <c r="HJ51" s="30"/>
      <c r="HK51" s="30"/>
      <c r="HL51" s="30"/>
      <c r="HM51" s="30"/>
      <c r="HN51" s="30"/>
      <c r="HO51" s="30"/>
      <c r="HP51" s="30"/>
      <c r="HQ51" s="30"/>
      <c r="HR51" s="30"/>
      <c r="HS51" s="30"/>
      <c r="HT51" s="30"/>
      <c r="HU51" s="30"/>
      <c r="HV51" s="30"/>
      <c r="HW51" s="30"/>
      <c r="HX51" s="30"/>
      <c r="HY51" s="30"/>
      <c r="HZ51" s="30"/>
      <c r="IA51" s="30"/>
      <c r="IB51" s="30"/>
      <c r="IC51" s="30"/>
      <c r="ID51" s="30"/>
      <c r="IE51" s="30"/>
      <c r="IF51" s="30"/>
    </row>
    <row r="52" spans="1:240" x14ac:dyDescent="0.2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3"/>
      <c r="DX52" s="33"/>
      <c r="DY52" s="33"/>
      <c r="DZ52" s="33"/>
      <c r="EA52" s="33"/>
      <c r="EB52" s="33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3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3"/>
      <c r="FM52" s="33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3"/>
      <c r="FY52" s="30"/>
      <c r="FZ52" s="30"/>
      <c r="GA52" s="30"/>
      <c r="GB52" s="30"/>
      <c r="GC52" s="30"/>
      <c r="GD52" s="30"/>
      <c r="GE52" s="30"/>
      <c r="GF52" s="30"/>
      <c r="GG52" s="30"/>
      <c r="GH52" s="30"/>
      <c r="GI52" s="30"/>
      <c r="GJ52" s="30"/>
      <c r="GK52" s="30"/>
      <c r="GL52" s="30"/>
      <c r="GM52" s="30"/>
      <c r="GN52" s="30"/>
      <c r="GO52" s="30"/>
      <c r="GP52" s="30"/>
      <c r="GQ52" s="30"/>
      <c r="GR52" s="30"/>
      <c r="GS52" s="30"/>
      <c r="GT52" s="30"/>
      <c r="GU52" s="30"/>
      <c r="GV52" s="30"/>
      <c r="GW52" s="30"/>
      <c r="GX52" s="30"/>
      <c r="GY52" s="30"/>
      <c r="GZ52" s="30"/>
      <c r="HA52" s="30"/>
      <c r="HB52" s="30"/>
      <c r="HC52" s="30"/>
      <c r="HD52" s="30"/>
      <c r="HE52" s="30"/>
      <c r="HF52" s="30"/>
      <c r="HG52" s="30"/>
      <c r="HH52" s="30"/>
      <c r="HI52" s="30"/>
      <c r="HJ52" s="30"/>
      <c r="HK52" s="30"/>
      <c r="HL52" s="30"/>
      <c r="HM52" s="30"/>
      <c r="HN52" s="30"/>
      <c r="HO52" s="30"/>
      <c r="HP52" s="30"/>
      <c r="HQ52" s="30"/>
      <c r="HR52" s="30"/>
      <c r="HS52" s="30"/>
      <c r="HT52" s="30"/>
      <c r="HU52" s="30"/>
      <c r="HV52" s="30"/>
      <c r="HW52" s="30"/>
      <c r="HX52" s="30"/>
      <c r="HY52" s="30"/>
      <c r="HZ52" s="30"/>
      <c r="IA52" s="30"/>
      <c r="IB52" s="30"/>
      <c r="IC52" s="30"/>
      <c r="ID52" s="30"/>
      <c r="IE52" s="30"/>
      <c r="IF52" s="30"/>
    </row>
    <row r="53" spans="1:240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3"/>
      <c r="DX53" s="33"/>
      <c r="DY53" s="33"/>
      <c r="DZ53" s="33"/>
      <c r="EA53" s="33"/>
      <c r="EB53" s="33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3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3"/>
      <c r="FM53" s="33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3"/>
      <c r="FY53" s="30"/>
      <c r="FZ53" s="30"/>
      <c r="GA53" s="30"/>
      <c r="GB53" s="30"/>
      <c r="GC53" s="30"/>
      <c r="GD53" s="30"/>
      <c r="GE53" s="30"/>
      <c r="GF53" s="30"/>
      <c r="GG53" s="30"/>
      <c r="GH53" s="30"/>
      <c r="GI53" s="30"/>
      <c r="GJ53" s="30"/>
      <c r="GK53" s="30"/>
      <c r="GL53" s="30"/>
      <c r="GM53" s="30"/>
      <c r="GN53" s="30"/>
      <c r="GO53" s="30"/>
      <c r="GP53" s="30"/>
      <c r="GQ53" s="30"/>
      <c r="GR53" s="30"/>
      <c r="GS53" s="30"/>
      <c r="GT53" s="30"/>
      <c r="GU53" s="30"/>
      <c r="GV53" s="30"/>
      <c r="GW53" s="30"/>
      <c r="GX53" s="30"/>
      <c r="GY53" s="30"/>
      <c r="GZ53" s="30"/>
      <c r="HA53" s="30"/>
      <c r="HB53" s="30"/>
      <c r="HC53" s="30"/>
      <c r="HD53" s="30"/>
      <c r="HE53" s="30"/>
      <c r="HF53" s="30"/>
      <c r="HG53" s="30"/>
      <c r="HH53" s="30"/>
      <c r="HI53" s="30"/>
      <c r="HJ53" s="30"/>
      <c r="HK53" s="30"/>
      <c r="HL53" s="30"/>
      <c r="HM53" s="30"/>
      <c r="HN53" s="30"/>
      <c r="HO53" s="30"/>
      <c r="HP53" s="30"/>
      <c r="HQ53" s="30"/>
      <c r="HR53" s="30"/>
      <c r="HS53" s="30"/>
      <c r="HT53" s="30"/>
      <c r="HU53" s="30"/>
      <c r="HV53" s="30"/>
      <c r="HW53" s="30"/>
      <c r="HX53" s="30"/>
      <c r="HY53" s="30"/>
      <c r="HZ53" s="30"/>
      <c r="IA53" s="30"/>
      <c r="IB53" s="30"/>
      <c r="IC53" s="30"/>
      <c r="ID53" s="30"/>
      <c r="IE53" s="30"/>
      <c r="IF53" s="30"/>
    </row>
    <row r="54" spans="1:240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3"/>
      <c r="DX54" s="33"/>
      <c r="DY54" s="33"/>
      <c r="DZ54" s="33"/>
      <c r="EA54" s="33"/>
      <c r="EB54" s="33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3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3"/>
      <c r="FM54" s="33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3"/>
      <c r="FY54" s="30"/>
      <c r="FZ54" s="30"/>
      <c r="GA54" s="30"/>
      <c r="GB54" s="30"/>
      <c r="GC54" s="30"/>
      <c r="GD54" s="30"/>
      <c r="GE54" s="30"/>
      <c r="GF54" s="30"/>
      <c r="GG54" s="30"/>
      <c r="GH54" s="30"/>
      <c r="GI54" s="30"/>
      <c r="GJ54" s="30"/>
      <c r="GK54" s="30"/>
      <c r="GL54" s="30"/>
      <c r="GM54" s="30"/>
      <c r="GN54" s="30"/>
      <c r="GO54" s="30"/>
      <c r="GP54" s="30"/>
      <c r="GQ54" s="30"/>
      <c r="GR54" s="30"/>
      <c r="GS54" s="30"/>
      <c r="GT54" s="30"/>
      <c r="GU54" s="30"/>
      <c r="GV54" s="30"/>
      <c r="GW54" s="30"/>
      <c r="GX54" s="30"/>
      <c r="GY54" s="30"/>
      <c r="GZ54" s="30"/>
      <c r="HA54" s="30"/>
      <c r="HB54" s="30"/>
      <c r="HC54" s="30"/>
      <c r="HD54" s="30"/>
      <c r="HE54" s="30"/>
      <c r="HF54" s="30"/>
      <c r="HG54" s="30"/>
      <c r="HH54" s="30"/>
      <c r="HI54" s="30"/>
      <c r="HJ54" s="30"/>
      <c r="HK54" s="30"/>
      <c r="HL54" s="30"/>
      <c r="HM54" s="30"/>
      <c r="HN54" s="30"/>
      <c r="HO54" s="30"/>
      <c r="HP54" s="30"/>
      <c r="HQ54" s="30"/>
      <c r="HR54" s="30"/>
      <c r="HS54" s="30"/>
      <c r="HT54" s="30"/>
      <c r="HU54" s="30"/>
      <c r="HV54" s="30"/>
      <c r="HW54" s="30"/>
      <c r="HX54" s="30"/>
      <c r="HY54" s="30"/>
      <c r="HZ54" s="30"/>
      <c r="IA54" s="30"/>
      <c r="IB54" s="30"/>
      <c r="IC54" s="30"/>
      <c r="ID54" s="30"/>
      <c r="IE54" s="30"/>
      <c r="IF54" s="30"/>
    </row>
    <row r="55" spans="1:240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3"/>
      <c r="DX55" s="33"/>
      <c r="DY55" s="33"/>
      <c r="DZ55" s="33"/>
      <c r="EA55" s="33"/>
      <c r="EB55" s="33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3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3"/>
      <c r="FM55" s="33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3"/>
      <c r="FY55" s="30"/>
      <c r="FZ55" s="30"/>
      <c r="GA55" s="30"/>
      <c r="GB55" s="30"/>
      <c r="GC55" s="30"/>
      <c r="GD55" s="30"/>
      <c r="GE55" s="30"/>
      <c r="GF55" s="30"/>
      <c r="GG55" s="30"/>
      <c r="GH55" s="30"/>
      <c r="GI55" s="30"/>
      <c r="GJ55" s="30"/>
      <c r="GK55" s="30"/>
      <c r="GL55" s="30"/>
      <c r="GM55" s="30"/>
      <c r="GN55" s="30"/>
      <c r="GO55" s="30"/>
      <c r="GP55" s="30"/>
      <c r="GQ55" s="30"/>
      <c r="GR55" s="30"/>
      <c r="GS55" s="30"/>
      <c r="GT55" s="30"/>
      <c r="GU55" s="30"/>
      <c r="GV55" s="30"/>
      <c r="GW55" s="30"/>
      <c r="GX55" s="30"/>
      <c r="GY55" s="30"/>
      <c r="GZ55" s="30"/>
      <c r="HA55" s="30"/>
      <c r="HB55" s="30"/>
      <c r="HC55" s="30"/>
      <c r="HD55" s="30"/>
      <c r="HE55" s="30"/>
      <c r="HF55" s="30"/>
      <c r="HG55" s="30"/>
      <c r="HH55" s="30"/>
      <c r="HI55" s="30"/>
      <c r="HJ55" s="30"/>
      <c r="HK55" s="30"/>
      <c r="HL55" s="30"/>
      <c r="HM55" s="30"/>
      <c r="HN55" s="30"/>
      <c r="HO55" s="30"/>
      <c r="HP55" s="30"/>
      <c r="HQ55" s="30"/>
      <c r="HR55" s="30"/>
      <c r="HS55" s="30"/>
      <c r="HT55" s="30"/>
      <c r="HU55" s="30"/>
      <c r="HV55" s="30"/>
      <c r="HW55" s="30"/>
      <c r="HX55" s="30"/>
      <c r="HY55" s="30"/>
      <c r="HZ55" s="30"/>
      <c r="IA55" s="30"/>
      <c r="IB55" s="30"/>
      <c r="IC55" s="30"/>
      <c r="ID55" s="30"/>
      <c r="IE55" s="30"/>
      <c r="IF55" s="30"/>
    </row>
    <row r="56" spans="1:240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3"/>
      <c r="DX56" s="33"/>
      <c r="DY56" s="33"/>
      <c r="DZ56" s="33"/>
      <c r="EA56" s="33"/>
      <c r="EB56" s="33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3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3"/>
      <c r="FM56" s="33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3"/>
      <c r="FY56" s="30"/>
      <c r="FZ56" s="30"/>
      <c r="GA56" s="30"/>
      <c r="GB56" s="30"/>
      <c r="GC56" s="30"/>
      <c r="GD56" s="30"/>
      <c r="GE56" s="30"/>
      <c r="GF56" s="30"/>
      <c r="GG56" s="30"/>
      <c r="GH56" s="30"/>
      <c r="GI56" s="30"/>
      <c r="GJ56" s="30"/>
      <c r="GK56" s="30"/>
      <c r="GL56" s="30"/>
      <c r="GM56" s="30"/>
      <c r="GN56" s="30"/>
      <c r="GO56" s="30"/>
      <c r="GP56" s="30"/>
      <c r="GQ56" s="30"/>
      <c r="GR56" s="30"/>
      <c r="GS56" s="30"/>
      <c r="GT56" s="30"/>
      <c r="GU56" s="30"/>
      <c r="GV56" s="30"/>
      <c r="GW56" s="30"/>
      <c r="GX56" s="30"/>
      <c r="GY56" s="30"/>
      <c r="GZ56" s="30"/>
      <c r="HA56" s="30"/>
      <c r="HB56" s="30"/>
      <c r="HC56" s="30"/>
      <c r="HD56" s="30"/>
      <c r="HE56" s="30"/>
      <c r="HF56" s="30"/>
      <c r="HG56" s="30"/>
      <c r="HH56" s="30"/>
      <c r="HI56" s="30"/>
      <c r="HJ56" s="30"/>
      <c r="HK56" s="30"/>
      <c r="HL56" s="30"/>
      <c r="HM56" s="30"/>
      <c r="HN56" s="30"/>
      <c r="HO56" s="30"/>
      <c r="HP56" s="30"/>
      <c r="HQ56" s="30"/>
      <c r="HR56" s="30"/>
      <c r="HS56" s="30"/>
      <c r="HT56" s="30"/>
      <c r="HU56" s="30"/>
      <c r="HV56" s="30"/>
      <c r="HW56" s="30"/>
      <c r="HX56" s="30"/>
      <c r="HY56" s="30"/>
      <c r="HZ56" s="30"/>
      <c r="IA56" s="30"/>
      <c r="IB56" s="30"/>
      <c r="IC56" s="30"/>
      <c r="ID56" s="30"/>
      <c r="IE56" s="30"/>
      <c r="IF56" s="30"/>
    </row>
    <row r="57" spans="1:240" x14ac:dyDescent="0.25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3"/>
      <c r="DX57" s="33"/>
      <c r="DY57" s="33"/>
      <c r="DZ57" s="33"/>
      <c r="EA57" s="33"/>
      <c r="EB57" s="33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3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3"/>
      <c r="FM57" s="33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3"/>
      <c r="FY57" s="30"/>
      <c r="FZ57" s="30"/>
      <c r="GA57" s="30"/>
      <c r="GB57" s="30"/>
      <c r="GC57" s="30"/>
      <c r="GD57" s="30"/>
      <c r="GE57" s="30"/>
      <c r="GF57" s="30"/>
      <c r="GG57" s="30"/>
      <c r="GH57" s="30"/>
      <c r="GI57" s="30"/>
      <c r="GJ57" s="30"/>
      <c r="GK57" s="30"/>
      <c r="GL57" s="30"/>
      <c r="GM57" s="30"/>
      <c r="GN57" s="30"/>
      <c r="GO57" s="30"/>
      <c r="GP57" s="30"/>
      <c r="GQ57" s="30"/>
      <c r="GR57" s="30"/>
      <c r="GS57" s="30"/>
      <c r="GT57" s="30"/>
      <c r="GU57" s="30"/>
      <c r="GV57" s="30"/>
      <c r="GW57" s="30"/>
      <c r="GX57" s="30"/>
      <c r="GY57" s="30"/>
      <c r="GZ57" s="30"/>
      <c r="HA57" s="30"/>
      <c r="HB57" s="30"/>
      <c r="HC57" s="30"/>
      <c r="HD57" s="30"/>
      <c r="HE57" s="30"/>
      <c r="HF57" s="30"/>
      <c r="HG57" s="30"/>
      <c r="HH57" s="30"/>
      <c r="HI57" s="30"/>
      <c r="HJ57" s="30"/>
      <c r="HK57" s="30"/>
      <c r="HL57" s="30"/>
      <c r="HM57" s="30"/>
      <c r="HN57" s="30"/>
      <c r="HO57" s="30"/>
      <c r="HP57" s="30"/>
      <c r="HQ57" s="30"/>
      <c r="HR57" s="30"/>
      <c r="HS57" s="30"/>
      <c r="HT57" s="30"/>
      <c r="HU57" s="30"/>
      <c r="HV57" s="30"/>
      <c r="HW57" s="30"/>
      <c r="HX57" s="30"/>
      <c r="HY57" s="30"/>
      <c r="HZ57" s="30"/>
      <c r="IA57" s="30"/>
      <c r="IB57" s="30"/>
      <c r="IC57" s="30"/>
      <c r="ID57" s="30"/>
      <c r="IE57" s="30"/>
      <c r="IF57" s="30"/>
    </row>
    <row r="58" spans="1:240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3"/>
      <c r="DX58" s="33"/>
      <c r="DY58" s="33"/>
      <c r="DZ58" s="33"/>
      <c r="EA58" s="33"/>
      <c r="EB58" s="33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3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3"/>
      <c r="FM58" s="33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3"/>
      <c r="FY58" s="30"/>
      <c r="FZ58" s="30"/>
      <c r="GA58" s="30"/>
      <c r="GB58" s="30"/>
      <c r="GC58" s="30"/>
      <c r="GD58" s="30"/>
      <c r="GE58" s="30"/>
      <c r="GF58" s="30"/>
      <c r="GG58" s="30"/>
      <c r="GH58" s="30"/>
      <c r="GI58" s="30"/>
      <c r="GJ58" s="30"/>
      <c r="GK58" s="30"/>
      <c r="GL58" s="30"/>
      <c r="GM58" s="30"/>
      <c r="GN58" s="30"/>
      <c r="GO58" s="30"/>
      <c r="GP58" s="30"/>
      <c r="GQ58" s="30"/>
      <c r="GR58" s="30"/>
      <c r="GS58" s="30"/>
      <c r="GT58" s="30"/>
      <c r="GU58" s="30"/>
      <c r="GV58" s="30"/>
      <c r="GW58" s="30"/>
      <c r="GX58" s="30"/>
      <c r="GY58" s="30"/>
      <c r="GZ58" s="30"/>
      <c r="HA58" s="30"/>
      <c r="HB58" s="30"/>
      <c r="HC58" s="30"/>
      <c r="HD58" s="30"/>
      <c r="HE58" s="30"/>
      <c r="HF58" s="30"/>
      <c r="HG58" s="30"/>
      <c r="HH58" s="30"/>
      <c r="HI58" s="30"/>
      <c r="HJ58" s="30"/>
      <c r="HK58" s="30"/>
      <c r="HL58" s="30"/>
      <c r="HM58" s="30"/>
      <c r="HN58" s="30"/>
      <c r="HO58" s="30"/>
      <c r="HP58" s="30"/>
      <c r="HQ58" s="30"/>
      <c r="HR58" s="30"/>
      <c r="HS58" s="30"/>
      <c r="HT58" s="30"/>
      <c r="HU58" s="30"/>
      <c r="HV58" s="30"/>
      <c r="HW58" s="30"/>
      <c r="HX58" s="30"/>
      <c r="HY58" s="30"/>
      <c r="HZ58" s="30"/>
      <c r="IA58" s="30"/>
      <c r="IB58" s="30"/>
      <c r="IC58" s="30"/>
      <c r="ID58" s="30"/>
      <c r="IE58" s="30"/>
      <c r="IF58" s="30"/>
    </row>
    <row r="59" spans="1:240" x14ac:dyDescent="0.2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3"/>
      <c r="DX59" s="33"/>
      <c r="DY59" s="33"/>
      <c r="DZ59" s="33"/>
      <c r="EA59" s="33"/>
      <c r="EB59" s="33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3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3"/>
      <c r="FM59" s="33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3"/>
      <c r="FY59" s="30"/>
      <c r="FZ59" s="30"/>
      <c r="GA59" s="30"/>
      <c r="GB59" s="30"/>
      <c r="GC59" s="30"/>
      <c r="GD59" s="30"/>
      <c r="GE59" s="30"/>
      <c r="GF59" s="30"/>
      <c r="GG59" s="30"/>
      <c r="GH59" s="30"/>
      <c r="GI59" s="30"/>
      <c r="GJ59" s="30"/>
      <c r="GK59" s="30"/>
      <c r="GL59" s="30"/>
      <c r="GM59" s="30"/>
      <c r="GN59" s="30"/>
      <c r="GO59" s="30"/>
      <c r="GP59" s="30"/>
      <c r="GQ59" s="30"/>
      <c r="GR59" s="30"/>
      <c r="GS59" s="30"/>
      <c r="GT59" s="30"/>
      <c r="GU59" s="30"/>
      <c r="GV59" s="30"/>
      <c r="GW59" s="30"/>
      <c r="GX59" s="30"/>
      <c r="GY59" s="30"/>
      <c r="GZ59" s="30"/>
      <c r="HA59" s="30"/>
      <c r="HB59" s="30"/>
      <c r="HC59" s="30"/>
      <c r="HD59" s="30"/>
      <c r="HE59" s="30"/>
      <c r="HF59" s="30"/>
      <c r="HG59" s="30"/>
      <c r="HH59" s="30"/>
      <c r="HI59" s="30"/>
      <c r="HJ59" s="30"/>
      <c r="HK59" s="30"/>
      <c r="HL59" s="30"/>
      <c r="HM59" s="30"/>
      <c r="HN59" s="30"/>
      <c r="HO59" s="30"/>
      <c r="HP59" s="30"/>
      <c r="HQ59" s="30"/>
      <c r="HR59" s="30"/>
      <c r="HS59" s="30"/>
      <c r="HT59" s="30"/>
      <c r="HU59" s="30"/>
      <c r="HV59" s="30"/>
      <c r="HW59" s="30"/>
      <c r="HX59" s="30"/>
      <c r="HY59" s="30"/>
      <c r="HZ59" s="30"/>
      <c r="IA59" s="30"/>
      <c r="IB59" s="30"/>
      <c r="IC59" s="30"/>
      <c r="ID59" s="30"/>
      <c r="IE59" s="30"/>
      <c r="IF59" s="30"/>
    </row>
    <row r="60" spans="1:240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  <c r="DC60" s="30"/>
      <c r="DD60" s="30"/>
      <c r="DE60" s="30"/>
      <c r="DF60" s="30"/>
      <c r="DG60" s="30"/>
      <c r="DH60" s="30"/>
      <c r="DI60" s="30"/>
      <c r="DJ60" s="30"/>
      <c r="DK60" s="30"/>
      <c r="DL60" s="30"/>
      <c r="DM60" s="30"/>
      <c r="DN60" s="30"/>
      <c r="DO60" s="30"/>
      <c r="DP60" s="30"/>
      <c r="DQ60" s="30"/>
      <c r="DR60" s="30"/>
      <c r="DS60" s="30"/>
      <c r="DT60" s="30"/>
      <c r="DU60" s="30"/>
      <c r="DV60" s="30"/>
      <c r="DW60" s="33"/>
      <c r="DX60" s="33"/>
      <c r="DY60" s="33"/>
      <c r="DZ60" s="33"/>
      <c r="EA60" s="33"/>
      <c r="EB60" s="33"/>
      <c r="EC60" s="30"/>
      <c r="ED60" s="30"/>
      <c r="EE60" s="30"/>
      <c r="EF60" s="30"/>
      <c r="EG60" s="30"/>
      <c r="EH60" s="30"/>
      <c r="EI60" s="30"/>
      <c r="EJ60" s="30"/>
      <c r="EK60" s="30"/>
      <c r="EL60" s="30"/>
      <c r="EM60" s="30"/>
      <c r="EN60" s="30"/>
      <c r="EO60" s="30"/>
      <c r="EP60" s="30"/>
      <c r="EQ60" s="30"/>
      <c r="ER60" s="30"/>
      <c r="ES60" s="30"/>
      <c r="ET60" s="30"/>
      <c r="EU60" s="30"/>
      <c r="EV60" s="30"/>
      <c r="EW60" s="30"/>
      <c r="EX60" s="30"/>
      <c r="EY60" s="30"/>
      <c r="EZ60" s="33"/>
      <c r="FA60" s="30"/>
      <c r="FB60" s="30"/>
      <c r="FC60" s="30"/>
      <c r="FD60" s="30"/>
      <c r="FE60" s="30"/>
      <c r="FF60" s="30"/>
      <c r="FG60" s="30"/>
      <c r="FH60" s="30"/>
      <c r="FI60" s="30"/>
      <c r="FJ60" s="30"/>
      <c r="FK60" s="30"/>
      <c r="FL60" s="33"/>
      <c r="FM60" s="33"/>
      <c r="FN60" s="30"/>
      <c r="FO60" s="30"/>
      <c r="FP60" s="30"/>
      <c r="FQ60" s="30"/>
      <c r="FR60" s="30"/>
      <c r="FS60" s="30"/>
      <c r="FT60" s="30"/>
      <c r="FU60" s="30"/>
      <c r="FV60" s="30"/>
      <c r="FW60" s="30"/>
      <c r="FX60" s="33"/>
      <c r="FY60" s="30"/>
      <c r="FZ60" s="30"/>
      <c r="GA60" s="30"/>
      <c r="GB60" s="30"/>
      <c r="GC60" s="30"/>
      <c r="GD60" s="30"/>
      <c r="GE60" s="30"/>
      <c r="GF60" s="30"/>
      <c r="GG60" s="30"/>
      <c r="GH60" s="30"/>
      <c r="GI60" s="30"/>
      <c r="GJ60" s="30"/>
      <c r="GK60" s="30"/>
      <c r="GL60" s="30"/>
      <c r="GM60" s="30"/>
      <c r="GN60" s="30"/>
      <c r="GO60" s="30"/>
      <c r="GP60" s="30"/>
      <c r="GQ60" s="30"/>
      <c r="GR60" s="30"/>
      <c r="GS60" s="30"/>
      <c r="GT60" s="30"/>
      <c r="GU60" s="30"/>
      <c r="GV60" s="30"/>
      <c r="GW60" s="30"/>
      <c r="GX60" s="30"/>
      <c r="GY60" s="30"/>
      <c r="GZ60" s="30"/>
      <c r="HA60" s="30"/>
      <c r="HB60" s="30"/>
      <c r="HC60" s="30"/>
      <c r="HD60" s="30"/>
      <c r="HE60" s="30"/>
      <c r="HF60" s="30"/>
      <c r="HG60" s="30"/>
      <c r="HH60" s="30"/>
      <c r="HI60" s="30"/>
      <c r="HJ60" s="30"/>
      <c r="HK60" s="30"/>
      <c r="HL60" s="30"/>
      <c r="HM60" s="30"/>
      <c r="HN60" s="30"/>
      <c r="HO60" s="30"/>
      <c r="HP60" s="30"/>
      <c r="HQ60" s="30"/>
      <c r="HR60" s="30"/>
      <c r="HS60" s="30"/>
      <c r="HT60" s="30"/>
      <c r="HU60" s="30"/>
      <c r="HV60" s="30"/>
      <c r="HW60" s="30"/>
      <c r="HX60" s="30"/>
      <c r="HY60" s="30"/>
      <c r="HZ60" s="30"/>
      <c r="IA60" s="30"/>
      <c r="IB60" s="30"/>
      <c r="IC60" s="30"/>
      <c r="ID60" s="30"/>
      <c r="IE60" s="30"/>
      <c r="IF60" s="30"/>
    </row>
    <row r="61" spans="1:240" x14ac:dyDescent="0.25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  <c r="DC61" s="30"/>
      <c r="DD61" s="30"/>
      <c r="DE61" s="30"/>
      <c r="DF61" s="30"/>
      <c r="DG61" s="30"/>
      <c r="DH61" s="30"/>
      <c r="DI61" s="30"/>
      <c r="DJ61" s="30"/>
      <c r="DK61" s="30"/>
      <c r="DL61" s="30"/>
      <c r="DM61" s="30"/>
      <c r="DN61" s="30"/>
      <c r="DO61" s="30"/>
      <c r="DP61" s="30"/>
      <c r="DQ61" s="30"/>
      <c r="DR61" s="30"/>
      <c r="DS61" s="30"/>
      <c r="DT61" s="30"/>
      <c r="DU61" s="30"/>
      <c r="DV61" s="30"/>
      <c r="DW61" s="33"/>
      <c r="DX61" s="33"/>
      <c r="DY61" s="33"/>
      <c r="DZ61" s="33"/>
      <c r="EA61" s="33"/>
      <c r="EB61" s="33"/>
      <c r="EC61" s="30"/>
      <c r="ED61" s="30"/>
      <c r="EE61" s="30"/>
      <c r="EF61" s="30"/>
      <c r="EG61" s="30"/>
      <c r="EH61" s="30"/>
      <c r="EI61" s="30"/>
      <c r="EJ61" s="30"/>
      <c r="EK61" s="30"/>
      <c r="EL61" s="30"/>
      <c r="EM61" s="30"/>
      <c r="EN61" s="30"/>
      <c r="EO61" s="30"/>
      <c r="EP61" s="30"/>
      <c r="EQ61" s="30"/>
      <c r="ER61" s="30"/>
      <c r="ES61" s="30"/>
      <c r="ET61" s="30"/>
      <c r="EU61" s="30"/>
      <c r="EV61" s="30"/>
      <c r="EW61" s="30"/>
      <c r="EX61" s="30"/>
      <c r="EY61" s="30"/>
      <c r="EZ61" s="33"/>
      <c r="FA61" s="30"/>
      <c r="FB61" s="30"/>
      <c r="FC61" s="30"/>
      <c r="FD61" s="30"/>
      <c r="FE61" s="30"/>
      <c r="FF61" s="30"/>
      <c r="FG61" s="30"/>
      <c r="FH61" s="30"/>
      <c r="FI61" s="30"/>
      <c r="FJ61" s="30"/>
      <c r="FK61" s="30"/>
      <c r="FL61" s="33"/>
      <c r="FM61" s="33"/>
      <c r="FN61" s="30"/>
      <c r="FO61" s="30"/>
      <c r="FP61" s="30"/>
      <c r="FQ61" s="30"/>
      <c r="FR61" s="30"/>
      <c r="FS61" s="30"/>
      <c r="FT61" s="30"/>
      <c r="FU61" s="30"/>
      <c r="FV61" s="30"/>
      <c r="FW61" s="30"/>
      <c r="FX61" s="33"/>
      <c r="FY61" s="30"/>
      <c r="FZ61" s="30"/>
      <c r="GA61" s="30"/>
      <c r="GB61" s="30"/>
      <c r="GC61" s="30"/>
      <c r="GD61" s="30"/>
      <c r="GE61" s="30"/>
      <c r="GF61" s="30"/>
      <c r="GG61" s="30"/>
      <c r="GH61" s="30"/>
      <c r="GI61" s="30"/>
      <c r="GJ61" s="30"/>
      <c r="GK61" s="30"/>
      <c r="GL61" s="30"/>
      <c r="GM61" s="30"/>
      <c r="GN61" s="30"/>
      <c r="GO61" s="30"/>
      <c r="GP61" s="30"/>
      <c r="GQ61" s="30"/>
      <c r="GR61" s="30"/>
      <c r="GS61" s="30"/>
      <c r="GT61" s="30"/>
      <c r="GU61" s="30"/>
      <c r="GV61" s="30"/>
      <c r="GW61" s="30"/>
      <c r="GX61" s="30"/>
      <c r="GY61" s="30"/>
      <c r="GZ61" s="30"/>
      <c r="HA61" s="30"/>
      <c r="HB61" s="30"/>
      <c r="HC61" s="30"/>
      <c r="HD61" s="30"/>
      <c r="HE61" s="30"/>
      <c r="HF61" s="30"/>
      <c r="HG61" s="30"/>
      <c r="HH61" s="30"/>
      <c r="HI61" s="30"/>
      <c r="HJ61" s="30"/>
      <c r="HK61" s="30"/>
      <c r="HL61" s="30"/>
      <c r="HM61" s="30"/>
      <c r="HN61" s="30"/>
      <c r="HO61" s="30"/>
      <c r="HP61" s="30"/>
      <c r="HQ61" s="30"/>
      <c r="HR61" s="30"/>
      <c r="HS61" s="30"/>
      <c r="HT61" s="30"/>
      <c r="HU61" s="30"/>
      <c r="HV61" s="30"/>
      <c r="HW61" s="30"/>
      <c r="HX61" s="30"/>
      <c r="HY61" s="30"/>
      <c r="HZ61" s="30"/>
      <c r="IA61" s="30"/>
      <c r="IB61" s="30"/>
      <c r="IC61" s="30"/>
      <c r="ID61" s="30"/>
      <c r="IE61" s="30"/>
      <c r="IF61" s="30"/>
    </row>
    <row r="62" spans="1:240" x14ac:dyDescent="0.25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30"/>
      <c r="DB62" s="30"/>
      <c r="DC62" s="30"/>
      <c r="DD62" s="30"/>
      <c r="DE62" s="30"/>
      <c r="DF62" s="30"/>
      <c r="DG62" s="30"/>
      <c r="DH62" s="30"/>
      <c r="DI62" s="30"/>
      <c r="DJ62" s="30"/>
      <c r="DK62" s="30"/>
      <c r="DL62" s="30"/>
      <c r="DM62" s="30"/>
      <c r="DN62" s="30"/>
      <c r="DO62" s="30"/>
      <c r="DP62" s="30"/>
      <c r="DQ62" s="30"/>
      <c r="DR62" s="30"/>
      <c r="DS62" s="30"/>
      <c r="DT62" s="30"/>
      <c r="DU62" s="30"/>
      <c r="DV62" s="30"/>
      <c r="DW62" s="33"/>
      <c r="DX62" s="33"/>
      <c r="DY62" s="33"/>
      <c r="DZ62" s="33"/>
      <c r="EA62" s="33"/>
      <c r="EB62" s="33"/>
      <c r="EC62" s="30"/>
      <c r="ED62" s="30"/>
      <c r="EE62" s="30"/>
      <c r="EF62" s="30"/>
      <c r="EG62" s="30"/>
      <c r="EH62" s="30"/>
      <c r="EI62" s="30"/>
      <c r="EJ62" s="30"/>
      <c r="EK62" s="30"/>
      <c r="EL62" s="30"/>
      <c r="EM62" s="30"/>
      <c r="EN62" s="30"/>
      <c r="EO62" s="30"/>
      <c r="EP62" s="30"/>
      <c r="EQ62" s="30"/>
      <c r="ER62" s="30"/>
      <c r="ES62" s="30"/>
      <c r="ET62" s="30"/>
      <c r="EU62" s="30"/>
      <c r="EV62" s="30"/>
      <c r="EW62" s="30"/>
      <c r="EX62" s="30"/>
      <c r="EY62" s="30"/>
      <c r="EZ62" s="33"/>
      <c r="FA62" s="30"/>
      <c r="FB62" s="30"/>
      <c r="FC62" s="30"/>
      <c r="FD62" s="30"/>
      <c r="FE62" s="30"/>
      <c r="FF62" s="30"/>
      <c r="FG62" s="30"/>
      <c r="FH62" s="30"/>
      <c r="FI62" s="30"/>
      <c r="FJ62" s="30"/>
      <c r="FK62" s="30"/>
      <c r="FL62" s="33"/>
      <c r="FM62" s="33"/>
      <c r="FN62" s="30"/>
      <c r="FO62" s="30"/>
      <c r="FP62" s="30"/>
      <c r="FQ62" s="30"/>
      <c r="FR62" s="30"/>
      <c r="FS62" s="30"/>
      <c r="FT62" s="30"/>
      <c r="FU62" s="30"/>
      <c r="FV62" s="30"/>
      <c r="FW62" s="30"/>
      <c r="FX62" s="33"/>
      <c r="FY62" s="30"/>
      <c r="FZ62" s="30"/>
      <c r="GA62" s="30"/>
      <c r="GB62" s="30"/>
      <c r="GC62" s="30"/>
      <c r="GD62" s="30"/>
      <c r="GE62" s="30"/>
      <c r="GF62" s="30"/>
      <c r="GG62" s="30"/>
      <c r="GH62" s="30"/>
      <c r="GI62" s="30"/>
      <c r="GJ62" s="30"/>
      <c r="GK62" s="30"/>
      <c r="GL62" s="30"/>
      <c r="GM62" s="30"/>
      <c r="GN62" s="30"/>
      <c r="GO62" s="30"/>
      <c r="GP62" s="30"/>
      <c r="GQ62" s="30"/>
      <c r="GR62" s="30"/>
      <c r="GS62" s="30"/>
      <c r="GT62" s="30"/>
      <c r="GU62" s="30"/>
      <c r="GV62" s="30"/>
      <c r="GW62" s="30"/>
      <c r="GX62" s="30"/>
      <c r="GY62" s="30"/>
      <c r="GZ62" s="30"/>
      <c r="HA62" s="30"/>
      <c r="HB62" s="30"/>
      <c r="HC62" s="30"/>
      <c r="HD62" s="30"/>
      <c r="HE62" s="30"/>
      <c r="HF62" s="30"/>
      <c r="HG62" s="30"/>
      <c r="HH62" s="30"/>
      <c r="HI62" s="30"/>
      <c r="HJ62" s="30"/>
      <c r="HK62" s="30"/>
      <c r="HL62" s="30"/>
      <c r="HM62" s="30"/>
      <c r="HN62" s="30"/>
      <c r="HO62" s="30"/>
      <c r="HP62" s="30"/>
      <c r="HQ62" s="30"/>
      <c r="HR62" s="30"/>
      <c r="HS62" s="30"/>
      <c r="HT62" s="30"/>
      <c r="HU62" s="30"/>
      <c r="HV62" s="30"/>
      <c r="HW62" s="30"/>
      <c r="HX62" s="30"/>
      <c r="HY62" s="30"/>
      <c r="HZ62" s="30"/>
      <c r="IA62" s="30"/>
      <c r="IB62" s="30"/>
      <c r="IC62" s="30"/>
      <c r="ID62" s="30"/>
      <c r="IE62" s="30"/>
      <c r="IF62" s="30"/>
    </row>
    <row r="63" spans="1:240" x14ac:dyDescent="0.25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  <c r="CN63" s="30"/>
      <c r="CO63" s="30"/>
      <c r="CP63" s="30"/>
      <c r="CQ63" s="30"/>
      <c r="CR63" s="30"/>
      <c r="CS63" s="30"/>
      <c r="CT63" s="30"/>
      <c r="CU63" s="30"/>
      <c r="CV63" s="30"/>
      <c r="CW63" s="30"/>
      <c r="CX63" s="30"/>
      <c r="CY63" s="30"/>
      <c r="CZ63" s="30"/>
      <c r="DA63" s="30"/>
      <c r="DB63" s="30"/>
      <c r="DC63" s="30"/>
      <c r="DD63" s="30"/>
      <c r="DE63" s="30"/>
      <c r="DF63" s="30"/>
      <c r="DG63" s="30"/>
      <c r="DH63" s="30"/>
      <c r="DI63" s="30"/>
      <c r="DJ63" s="30"/>
      <c r="DK63" s="30"/>
      <c r="DL63" s="30"/>
      <c r="DM63" s="30"/>
      <c r="DN63" s="30"/>
      <c r="DO63" s="30"/>
      <c r="DP63" s="30"/>
      <c r="DQ63" s="30"/>
      <c r="DR63" s="30"/>
      <c r="DS63" s="30"/>
      <c r="DT63" s="30"/>
      <c r="DU63" s="30"/>
      <c r="DV63" s="30"/>
      <c r="DW63" s="33"/>
      <c r="DX63" s="33"/>
      <c r="DY63" s="33"/>
      <c r="DZ63" s="33"/>
      <c r="EA63" s="33"/>
      <c r="EB63" s="33"/>
      <c r="EC63" s="30"/>
      <c r="ED63" s="30"/>
      <c r="EE63" s="30"/>
      <c r="EF63" s="30"/>
      <c r="EG63" s="30"/>
      <c r="EH63" s="30"/>
      <c r="EI63" s="30"/>
      <c r="EJ63" s="30"/>
      <c r="EK63" s="30"/>
      <c r="EL63" s="30"/>
      <c r="EM63" s="30"/>
      <c r="EN63" s="30"/>
      <c r="EO63" s="30"/>
      <c r="EP63" s="30"/>
      <c r="EQ63" s="30"/>
      <c r="ER63" s="30"/>
      <c r="ES63" s="30"/>
      <c r="ET63" s="30"/>
      <c r="EU63" s="30"/>
      <c r="EV63" s="30"/>
      <c r="EW63" s="30"/>
      <c r="EX63" s="30"/>
      <c r="EY63" s="30"/>
      <c r="EZ63" s="33"/>
      <c r="FA63" s="30"/>
      <c r="FB63" s="30"/>
      <c r="FC63" s="30"/>
      <c r="FD63" s="30"/>
      <c r="FE63" s="30"/>
      <c r="FF63" s="30"/>
      <c r="FG63" s="30"/>
      <c r="FH63" s="30"/>
      <c r="FI63" s="30"/>
      <c r="FJ63" s="30"/>
      <c r="FK63" s="30"/>
      <c r="FL63" s="33"/>
      <c r="FM63" s="33"/>
      <c r="FN63" s="30"/>
      <c r="FO63" s="30"/>
      <c r="FP63" s="30"/>
      <c r="FQ63" s="30"/>
      <c r="FR63" s="30"/>
      <c r="FS63" s="30"/>
      <c r="FT63" s="30"/>
      <c r="FU63" s="30"/>
      <c r="FV63" s="30"/>
      <c r="FW63" s="30"/>
      <c r="FX63" s="33"/>
      <c r="FY63" s="30"/>
      <c r="FZ63" s="30"/>
      <c r="GA63" s="30"/>
      <c r="GB63" s="30"/>
      <c r="GC63" s="30"/>
      <c r="GD63" s="30"/>
      <c r="GE63" s="30"/>
      <c r="GF63" s="30"/>
      <c r="GG63" s="30"/>
      <c r="GH63" s="30"/>
      <c r="GI63" s="30"/>
      <c r="GJ63" s="30"/>
      <c r="GK63" s="30"/>
      <c r="GL63" s="30"/>
      <c r="GM63" s="30"/>
      <c r="GN63" s="30"/>
      <c r="GO63" s="30"/>
      <c r="GP63" s="30"/>
      <c r="GQ63" s="30"/>
      <c r="GR63" s="30"/>
      <c r="GS63" s="30"/>
      <c r="GT63" s="30"/>
      <c r="GU63" s="30"/>
      <c r="GV63" s="30"/>
      <c r="GW63" s="30"/>
      <c r="GX63" s="30"/>
      <c r="GY63" s="30"/>
      <c r="GZ63" s="30"/>
      <c r="HA63" s="30"/>
      <c r="HB63" s="30"/>
      <c r="HC63" s="30"/>
      <c r="HD63" s="30"/>
      <c r="HE63" s="30"/>
      <c r="HF63" s="30"/>
      <c r="HG63" s="30"/>
      <c r="HH63" s="30"/>
      <c r="HI63" s="30"/>
      <c r="HJ63" s="30"/>
      <c r="HK63" s="30"/>
      <c r="HL63" s="30"/>
      <c r="HM63" s="30"/>
      <c r="HN63" s="30"/>
      <c r="HO63" s="30"/>
      <c r="HP63" s="30"/>
      <c r="HQ63" s="30"/>
      <c r="HR63" s="30"/>
      <c r="HS63" s="30"/>
      <c r="HT63" s="30"/>
      <c r="HU63" s="30"/>
      <c r="HV63" s="30"/>
      <c r="HW63" s="30"/>
      <c r="HX63" s="30"/>
      <c r="HY63" s="30"/>
      <c r="HZ63" s="30"/>
      <c r="IA63" s="30"/>
      <c r="IB63" s="30"/>
      <c r="IC63" s="30"/>
      <c r="ID63" s="30"/>
      <c r="IE63" s="30"/>
      <c r="IF63" s="30"/>
    </row>
    <row r="64" spans="1:240" x14ac:dyDescent="0.25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  <c r="CO64" s="30"/>
      <c r="CP64" s="30"/>
      <c r="CQ64" s="30"/>
      <c r="CR64" s="30"/>
      <c r="CS64" s="30"/>
      <c r="CT64" s="30"/>
      <c r="CU64" s="30"/>
      <c r="CV64" s="30"/>
      <c r="CW64" s="30"/>
      <c r="CX64" s="30"/>
      <c r="CY64" s="30"/>
      <c r="CZ64" s="30"/>
      <c r="DA64" s="30"/>
      <c r="DB64" s="30"/>
      <c r="DC64" s="30"/>
      <c r="DD64" s="30"/>
      <c r="DE64" s="30"/>
      <c r="DF64" s="30"/>
      <c r="DG64" s="30"/>
      <c r="DH64" s="30"/>
      <c r="DI64" s="30"/>
      <c r="DJ64" s="30"/>
      <c r="DK64" s="30"/>
      <c r="DL64" s="30"/>
      <c r="DM64" s="30"/>
      <c r="DN64" s="30"/>
      <c r="DO64" s="30"/>
      <c r="DP64" s="30"/>
      <c r="DQ64" s="30"/>
      <c r="DR64" s="30"/>
      <c r="DS64" s="30"/>
      <c r="DT64" s="30"/>
      <c r="DU64" s="30"/>
      <c r="DV64" s="30"/>
      <c r="DW64" s="33"/>
      <c r="DX64" s="33"/>
      <c r="DY64" s="33"/>
      <c r="DZ64" s="33"/>
      <c r="EA64" s="33"/>
      <c r="EB64" s="33"/>
      <c r="EC64" s="30"/>
      <c r="ED64" s="30"/>
      <c r="EE64" s="30"/>
      <c r="EF64" s="30"/>
      <c r="EG64" s="30"/>
      <c r="EH64" s="30"/>
      <c r="EI64" s="30"/>
      <c r="EJ64" s="30"/>
      <c r="EK64" s="30"/>
      <c r="EL64" s="30"/>
      <c r="EM64" s="30"/>
      <c r="EN64" s="30"/>
      <c r="EO64" s="30"/>
      <c r="EP64" s="30"/>
      <c r="EQ64" s="30"/>
      <c r="ER64" s="30"/>
      <c r="ES64" s="30"/>
      <c r="ET64" s="30"/>
      <c r="EU64" s="30"/>
      <c r="EV64" s="30"/>
      <c r="EW64" s="30"/>
      <c r="EX64" s="30"/>
      <c r="EY64" s="30"/>
      <c r="EZ64" s="33"/>
      <c r="FA64" s="30"/>
      <c r="FB64" s="30"/>
      <c r="FC64" s="30"/>
      <c r="FD64" s="30"/>
      <c r="FE64" s="30"/>
      <c r="FF64" s="30"/>
      <c r="FG64" s="30"/>
      <c r="FH64" s="30"/>
      <c r="FI64" s="30"/>
      <c r="FJ64" s="30"/>
      <c r="FK64" s="30"/>
      <c r="FL64" s="33"/>
      <c r="FM64" s="33"/>
      <c r="FN64" s="30"/>
      <c r="FO64" s="30"/>
      <c r="FP64" s="30"/>
      <c r="FQ64" s="30"/>
      <c r="FR64" s="30"/>
      <c r="FS64" s="30"/>
      <c r="FT64" s="30"/>
      <c r="FU64" s="30"/>
      <c r="FV64" s="30"/>
      <c r="FW64" s="30"/>
      <c r="FX64" s="33"/>
      <c r="FY64" s="30"/>
      <c r="FZ64" s="30"/>
      <c r="GA64" s="30"/>
      <c r="GB64" s="30"/>
      <c r="GC64" s="30"/>
      <c r="GD64" s="30"/>
      <c r="GE64" s="30"/>
      <c r="GF64" s="30"/>
      <c r="GG64" s="30"/>
      <c r="GH64" s="30"/>
      <c r="GI64" s="30"/>
      <c r="GJ64" s="30"/>
      <c r="GK64" s="30"/>
      <c r="GL64" s="30"/>
      <c r="GM64" s="30"/>
      <c r="GN64" s="30"/>
      <c r="GO64" s="30"/>
      <c r="GP64" s="30"/>
      <c r="GQ64" s="30"/>
      <c r="GR64" s="30"/>
      <c r="GS64" s="30"/>
      <c r="GT64" s="30"/>
      <c r="GU64" s="30"/>
      <c r="GV64" s="30"/>
      <c r="GW64" s="30"/>
      <c r="GX64" s="30"/>
      <c r="GY64" s="30"/>
      <c r="GZ64" s="30"/>
      <c r="HA64" s="30"/>
      <c r="HB64" s="30"/>
      <c r="HC64" s="30"/>
      <c r="HD64" s="30"/>
      <c r="HE64" s="30"/>
      <c r="HF64" s="30"/>
      <c r="HG64" s="30"/>
      <c r="HH64" s="30"/>
      <c r="HI64" s="30"/>
      <c r="HJ64" s="30"/>
      <c r="HK64" s="30"/>
      <c r="HL64" s="30"/>
      <c r="HM64" s="30"/>
      <c r="HN64" s="30"/>
      <c r="HO64" s="30"/>
      <c r="HP64" s="30"/>
      <c r="HQ64" s="30"/>
      <c r="HR64" s="30"/>
      <c r="HS64" s="30"/>
      <c r="HT64" s="30"/>
      <c r="HU64" s="30"/>
      <c r="HV64" s="30"/>
      <c r="HW64" s="30"/>
      <c r="HX64" s="30"/>
      <c r="HY64" s="30"/>
      <c r="HZ64" s="30"/>
      <c r="IA64" s="30"/>
      <c r="IB64" s="30"/>
      <c r="IC64" s="30"/>
      <c r="ID64" s="30"/>
      <c r="IE64" s="30"/>
      <c r="IF64" s="30"/>
    </row>
    <row r="65" spans="1:240" x14ac:dyDescent="0.25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  <c r="BU65" s="30"/>
      <c r="BV65" s="30"/>
      <c r="BW65" s="30"/>
      <c r="BX65" s="30"/>
      <c r="BY65" s="30"/>
      <c r="BZ65" s="30"/>
      <c r="CA65" s="30"/>
      <c r="CB65" s="30"/>
      <c r="CC65" s="30"/>
      <c r="CD65" s="30"/>
      <c r="CE65" s="30"/>
      <c r="CF65" s="30"/>
      <c r="CG65" s="30"/>
      <c r="CH65" s="30"/>
      <c r="CI65" s="30"/>
      <c r="CJ65" s="30"/>
      <c r="CK65" s="30"/>
      <c r="CL65" s="30"/>
      <c r="CM65" s="30"/>
      <c r="CN65" s="30"/>
      <c r="CO65" s="30"/>
      <c r="CP65" s="30"/>
      <c r="CQ65" s="30"/>
      <c r="CR65" s="30"/>
      <c r="CS65" s="30"/>
      <c r="CT65" s="30"/>
      <c r="CU65" s="30"/>
      <c r="CV65" s="30"/>
      <c r="CW65" s="30"/>
      <c r="CX65" s="30"/>
      <c r="CY65" s="30"/>
      <c r="CZ65" s="30"/>
      <c r="DA65" s="30"/>
      <c r="DB65" s="30"/>
      <c r="DC65" s="30"/>
      <c r="DD65" s="30"/>
      <c r="DE65" s="30"/>
      <c r="DF65" s="30"/>
      <c r="DG65" s="30"/>
      <c r="DH65" s="30"/>
      <c r="DI65" s="30"/>
      <c r="DJ65" s="30"/>
      <c r="DK65" s="30"/>
      <c r="DL65" s="30"/>
      <c r="DM65" s="30"/>
      <c r="DN65" s="30"/>
      <c r="DO65" s="30"/>
      <c r="DP65" s="30"/>
      <c r="DQ65" s="30"/>
      <c r="DR65" s="30"/>
      <c r="DS65" s="30"/>
      <c r="DT65" s="30"/>
      <c r="DU65" s="30"/>
      <c r="DV65" s="30"/>
      <c r="DW65" s="33"/>
      <c r="DX65" s="33"/>
      <c r="DY65" s="33"/>
      <c r="DZ65" s="33"/>
      <c r="EA65" s="33"/>
      <c r="EB65" s="33"/>
      <c r="EC65" s="30"/>
      <c r="ED65" s="30"/>
      <c r="EE65" s="30"/>
      <c r="EF65" s="30"/>
      <c r="EG65" s="30"/>
      <c r="EH65" s="30"/>
      <c r="EI65" s="30"/>
      <c r="EJ65" s="30"/>
      <c r="EK65" s="30"/>
      <c r="EL65" s="30"/>
      <c r="EM65" s="30"/>
      <c r="EN65" s="30"/>
      <c r="EO65" s="30"/>
      <c r="EP65" s="30"/>
      <c r="EQ65" s="30"/>
      <c r="ER65" s="30"/>
      <c r="ES65" s="30"/>
      <c r="ET65" s="30"/>
      <c r="EU65" s="30"/>
      <c r="EV65" s="30"/>
      <c r="EW65" s="30"/>
      <c r="EX65" s="30"/>
      <c r="EY65" s="30"/>
      <c r="EZ65" s="33"/>
      <c r="FA65" s="30"/>
      <c r="FB65" s="30"/>
      <c r="FC65" s="30"/>
      <c r="FD65" s="30"/>
      <c r="FE65" s="30"/>
      <c r="FF65" s="30"/>
      <c r="FG65" s="30"/>
      <c r="FH65" s="30"/>
      <c r="FI65" s="30"/>
      <c r="FJ65" s="30"/>
      <c r="FK65" s="30"/>
      <c r="FL65" s="33"/>
      <c r="FM65" s="33"/>
      <c r="FN65" s="30"/>
      <c r="FO65" s="30"/>
      <c r="FP65" s="30"/>
      <c r="FQ65" s="30"/>
      <c r="FR65" s="30"/>
      <c r="FS65" s="30"/>
      <c r="FT65" s="30"/>
      <c r="FU65" s="30"/>
      <c r="FV65" s="30"/>
      <c r="FW65" s="30"/>
      <c r="FX65" s="33"/>
      <c r="FY65" s="30"/>
      <c r="FZ65" s="30"/>
      <c r="GA65" s="30"/>
      <c r="GB65" s="30"/>
      <c r="GC65" s="30"/>
      <c r="GD65" s="30"/>
      <c r="GE65" s="30"/>
      <c r="GF65" s="30"/>
      <c r="GG65" s="30"/>
      <c r="GH65" s="30"/>
      <c r="GI65" s="30"/>
      <c r="GJ65" s="30"/>
      <c r="GK65" s="30"/>
      <c r="GL65" s="30"/>
      <c r="GM65" s="30"/>
      <c r="GN65" s="30"/>
      <c r="GO65" s="30"/>
      <c r="GP65" s="30"/>
      <c r="GQ65" s="30"/>
      <c r="GR65" s="30"/>
      <c r="GS65" s="30"/>
      <c r="GT65" s="30"/>
      <c r="GU65" s="30"/>
      <c r="GV65" s="30"/>
      <c r="GW65" s="30"/>
      <c r="GX65" s="30"/>
      <c r="GY65" s="30"/>
      <c r="GZ65" s="30"/>
      <c r="HA65" s="30"/>
      <c r="HB65" s="30"/>
      <c r="HC65" s="30"/>
      <c r="HD65" s="30"/>
      <c r="HE65" s="30"/>
      <c r="HF65" s="30"/>
      <c r="HG65" s="30"/>
      <c r="HH65" s="30"/>
      <c r="HI65" s="30"/>
      <c r="HJ65" s="30"/>
      <c r="HK65" s="30"/>
      <c r="HL65" s="30"/>
      <c r="HM65" s="30"/>
      <c r="HN65" s="30"/>
      <c r="HO65" s="30"/>
      <c r="HP65" s="30"/>
      <c r="HQ65" s="30"/>
      <c r="HR65" s="30"/>
      <c r="HS65" s="30"/>
      <c r="HT65" s="30"/>
      <c r="HU65" s="30"/>
      <c r="HV65" s="30"/>
      <c r="HW65" s="30"/>
      <c r="HX65" s="30"/>
      <c r="HY65" s="30"/>
      <c r="HZ65" s="30"/>
      <c r="IA65" s="30"/>
      <c r="IB65" s="30"/>
      <c r="IC65" s="30"/>
      <c r="ID65" s="30"/>
      <c r="IE65" s="30"/>
      <c r="IF65" s="30"/>
    </row>
    <row r="66" spans="1:240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30"/>
      <c r="BJ66" s="30"/>
      <c r="BK66" s="30"/>
      <c r="BL66" s="30"/>
      <c r="BM66" s="30"/>
      <c r="BN66" s="30"/>
      <c r="BO66" s="30"/>
      <c r="BP66" s="30"/>
      <c r="BQ66" s="30"/>
      <c r="BR66" s="30"/>
      <c r="BS66" s="30"/>
      <c r="BT66" s="30"/>
      <c r="BU66" s="30"/>
      <c r="BV66" s="30"/>
      <c r="BW66" s="30"/>
      <c r="BX66" s="30"/>
      <c r="BY66" s="30"/>
      <c r="BZ66" s="30"/>
      <c r="CA66" s="30"/>
      <c r="CB66" s="30"/>
      <c r="CC66" s="30"/>
      <c r="CD66" s="30"/>
      <c r="CE66" s="30"/>
      <c r="CF66" s="30"/>
      <c r="CG66" s="30"/>
      <c r="CH66" s="30"/>
      <c r="CI66" s="30"/>
      <c r="CJ66" s="30"/>
      <c r="CK66" s="30"/>
      <c r="CL66" s="30"/>
      <c r="CM66" s="30"/>
      <c r="CN66" s="30"/>
      <c r="CO66" s="30"/>
      <c r="CP66" s="30"/>
      <c r="CQ66" s="30"/>
      <c r="CR66" s="30"/>
      <c r="CS66" s="30"/>
      <c r="CT66" s="30"/>
      <c r="CU66" s="30"/>
      <c r="CV66" s="30"/>
      <c r="CW66" s="30"/>
      <c r="CX66" s="30"/>
      <c r="CY66" s="30"/>
      <c r="CZ66" s="30"/>
      <c r="DA66" s="30"/>
      <c r="DB66" s="30"/>
      <c r="DC66" s="30"/>
      <c r="DD66" s="30"/>
      <c r="DE66" s="30"/>
      <c r="DF66" s="30"/>
      <c r="DG66" s="30"/>
      <c r="DH66" s="30"/>
      <c r="DI66" s="30"/>
      <c r="DJ66" s="30"/>
      <c r="DK66" s="30"/>
      <c r="DL66" s="30"/>
      <c r="DM66" s="30"/>
      <c r="DN66" s="30"/>
      <c r="DO66" s="30"/>
      <c r="DP66" s="30"/>
      <c r="DQ66" s="30"/>
      <c r="DR66" s="30"/>
      <c r="DS66" s="30"/>
      <c r="DT66" s="30"/>
      <c r="DU66" s="30"/>
      <c r="DV66" s="30"/>
      <c r="DW66" s="33"/>
      <c r="DX66" s="33"/>
      <c r="DY66" s="33"/>
      <c r="DZ66" s="33"/>
      <c r="EA66" s="33"/>
      <c r="EB66" s="33"/>
      <c r="EC66" s="30"/>
      <c r="ED66" s="30"/>
      <c r="EE66" s="30"/>
      <c r="EF66" s="30"/>
      <c r="EG66" s="30"/>
      <c r="EH66" s="30"/>
      <c r="EI66" s="30"/>
      <c r="EJ66" s="30"/>
      <c r="EK66" s="30"/>
      <c r="EL66" s="30"/>
      <c r="EM66" s="30"/>
      <c r="EN66" s="30"/>
      <c r="EO66" s="30"/>
      <c r="EP66" s="30"/>
      <c r="EQ66" s="30"/>
      <c r="ER66" s="30"/>
      <c r="ES66" s="30"/>
      <c r="ET66" s="30"/>
      <c r="EU66" s="30"/>
      <c r="EV66" s="30"/>
      <c r="EW66" s="30"/>
      <c r="EX66" s="30"/>
      <c r="EY66" s="30"/>
      <c r="EZ66" s="33"/>
      <c r="FA66" s="30"/>
      <c r="FB66" s="30"/>
      <c r="FC66" s="30"/>
      <c r="FD66" s="30"/>
      <c r="FE66" s="30"/>
      <c r="FF66" s="30"/>
      <c r="FG66" s="30"/>
      <c r="FH66" s="30"/>
      <c r="FI66" s="30"/>
      <c r="FJ66" s="30"/>
      <c r="FK66" s="30"/>
      <c r="FL66" s="33"/>
      <c r="FM66" s="33"/>
      <c r="FN66" s="30"/>
      <c r="FO66" s="30"/>
      <c r="FP66" s="30"/>
      <c r="FQ66" s="30"/>
      <c r="FR66" s="30"/>
      <c r="FS66" s="30"/>
      <c r="FT66" s="30"/>
      <c r="FU66" s="30"/>
      <c r="FV66" s="30"/>
      <c r="FW66" s="30"/>
      <c r="FX66" s="33"/>
      <c r="FY66" s="30"/>
      <c r="FZ66" s="30"/>
      <c r="GA66" s="30"/>
      <c r="GB66" s="30"/>
      <c r="GC66" s="30"/>
      <c r="GD66" s="30"/>
      <c r="GE66" s="30"/>
      <c r="GF66" s="30"/>
      <c r="GG66" s="30"/>
      <c r="GH66" s="30"/>
      <c r="GI66" s="30"/>
      <c r="GJ66" s="30"/>
      <c r="GK66" s="30"/>
      <c r="GL66" s="30"/>
      <c r="GM66" s="30"/>
      <c r="GN66" s="30"/>
      <c r="GO66" s="30"/>
      <c r="GP66" s="30"/>
      <c r="GQ66" s="30"/>
      <c r="GR66" s="30"/>
      <c r="GS66" s="30"/>
      <c r="GT66" s="30"/>
      <c r="GU66" s="30"/>
      <c r="GV66" s="30"/>
      <c r="GW66" s="30"/>
      <c r="GX66" s="30"/>
      <c r="GY66" s="30"/>
      <c r="GZ66" s="30"/>
      <c r="HA66" s="30"/>
      <c r="HB66" s="30"/>
      <c r="HC66" s="30"/>
      <c r="HD66" s="30"/>
      <c r="HE66" s="30"/>
      <c r="HF66" s="30"/>
      <c r="HG66" s="30"/>
      <c r="HH66" s="30"/>
      <c r="HI66" s="30"/>
      <c r="HJ66" s="30"/>
      <c r="HK66" s="30"/>
      <c r="HL66" s="30"/>
      <c r="HM66" s="30"/>
      <c r="HN66" s="30"/>
      <c r="HO66" s="30"/>
      <c r="HP66" s="30"/>
      <c r="HQ66" s="30"/>
      <c r="HR66" s="30"/>
      <c r="HS66" s="30"/>
      <c r="HT66" s="30"/>
      <c r="HU66" s="30"/>
      <c r="HV66" s="30"/>
      <c r="HW66" s="30"/>
      <c r="HX66" s="30"/>
      <c r="HY66" s="30"/>
      <c r="HZ66" s="30"/>
      <c r="IA66" s="30"/>
      <c r="IB66" s="30"/>
      <c r="IC66" s="30"/>
      <c r="ID66" s="30"/>
      <c r="IE66" s="30"/>
      <c r="IF66" s="30"/>
    </row>
    <row r="67" spans="1:240" x14ac:dyDescent="0.25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  <c r="CN67" s="30"/>
      <c r="CO67" s="30"/>
      <c r="CP67" s="30"/>
      <c r="CQ67" s="30"/>
      <c r="CR67" s="30"/>
      <c r="CS67" s="30"/>
      <c r="CT67" s="30"/>
      <c r="CU67" s="30"/>
      <c r="CV67" s="30"/>
      <c r="CW67" s="30"/>
      <c r="CX67" s="30"/>
      <c r="CY67" s="30"/>
      <c r="CZ67" s="30"/>
      <c r="DA67" s="30"/>
      <c r="DB67" s="30"/>
      <c r="DC67" s="30"/>
      <c r="DD67" s="30"/>
      <c r="DE67" s="30"/>
      <c r="DF67" s="30"/>
      <c r="DG67" s="30"/>
      <c r="DH67" s="30"/>
      <c r="DI67" s="30"/>
      <c r="DJ67" s="30"/>
      <c r="DK67" s="30"/>
      <c r="DL67" s="30"/>
      <c r="DM67" s="30"/>
      <c r="DN67" s="30"/>
      <c r="DO67" s="30"/>
      <c r="DP67" s="30"/>
      <c r="DQ67" s="30"/>
      <c r="DR67" s="30"/>
      <c r="DS67" s="30"/>
      <c r="DT67" s="30"/>
      <c r="DU67" s="30"/>
      <c r="DV67" s="30"/>
      <c r="DW67" s="33"/>
      <c r="DX67" s="33"/>
      <c r="DY67" s="33"/>
      <c r="DZ67" s="33"/>
      <c r="EA67" s="33"/>
      <c r="EB67" s="33"/>
      <c r="EC67" s="30"/>
      <c r="ED67" s="30"/>
      <c r="EE67" s="30"/>
      <c r="EF67" s="30"/>
      <c r="EG67" s="30"/>
      <c r="EH67" s="30"/>
      <c r="EI67" s="30"/>
      <c r="EJ67" s="30"/>
      <c r="EK67" s="30"/>
      <c r="EL67" s="30"/>
      <c r="EM67" s="30"/>
      <c r="EN67" s="30"/>
      <c r="EO67" s="30"/>
      <c r="EP67" s="30"/>
      <c r="EQ67" s="30"/>
      <c r="ER67" s="30"/>
      <c r="ES67" s="30"/>
      <c r="ET67" s="30"/>
      <c r="EU67" s="30"/>
      <c r="EV67" s="30"/>
      <c r="EW67" s="30"/>
      <c r="EX67" s="30"/>
      <c r="EY67" s="30"/>
      <c r="EZ67" s="33"/>
      <c r="FA67" s="30"/>
      <c r="FB67" s="30"/>
      <c r="FC67" s="30"/>
      <c r="FD67" s="30"/>
      <c r="FE67" s="30"/>
      <c r="FF67" s="30"/>
      <c r="FG67" s="30"/>
      <c r="FH67" s="30"/>
      <c r="FI67" s="30"/>
      <c r="FJ67" s="30"/>
      <c r="FK67" s="30"/>
      <c r="FL67" s="33"/>
      <c r="FM67" s="33"/>
      <c r="FN67" s="30"/>
      <c r="FO67" s="30"/>
      <c r="FP67" s="30"/>
      <c r="FQ67" s="30"/>
      <c r="FR67" s="30"/>
      <c r="FS67" s="30"/>
      <c r="FT67" s="30"/>
      <c r="FU67" s="30"/>
      <c r="FV67" s="30"/>
      <c r="FW67" s="30"/>
      <c r="FX67" s="33"/>
      <c r="FY67" s="30"/>
      <c r="FZ67" s="30"/>
      <c r="GA67" s="30"/>
      <c r="GB67" s="30"/>
      <c r="GC67" s="30"/>
      <c r="GD67" s="30"/>
      <c r="GE67" s="30"/>
      <c r="GF67" s="30"/>
      <c r="GG67" s="30"/>
      <c r="GH67" s="30"/>
      <c r="GI67" s="30"/>
      <c r="GJ67" s="30"/>
      <c r="GK67" s="30"/>
      <c r="GL67" s="30"/>
      <c r="GM67" s="30"/>
      <c r="GN67" s="30"/>
      <c r="GO67" s="30"/>
      <c r="GP67" s="30"/>
      <c r="GQ67" s="30"/>
      <c r="GR67" s="30"/>
      <c r="GS67" s="30"/>
      <c r="GT67" s="30"/>
      <c r="GU67" s="30"/>
      <c r="GV67" s="30"/>
      <c r="GW67" s="30"/>
      <c r="GX67" s="30"/>
      <c r="GY67" s="30"/>
      <c r="GZ67" s="30"/>
      <c r="HA67" s="30"/>
      <c r="HB67" s="30"/>
      <c r="HC67" s="30"/>
      <c r="HD67" s="30"/>
      <c r="HE67" s="30"/>
      <c r="HF67" s="30"/>
      <c r="HG67" s="30"/>
      <c r="HH67" s="30"/>
      <c r="HI67" s="30"/>
      <c r="HJ67" s="30"/>
      <c r="HK67" s="30"/>
      <c r="HL67" s="30"/>
      <c r="HM67" s="30"/>
      <c r="HN67" s="30"/>
      <c r="HO67" s="30"/>
      <c r="HP67" s="30"/>
      <c r="HQ67" s="30"/>
      <c r="HR67" s="30"/>
      <c r="HS67" s="30"/>
      <c r="HT67" s="30"/>
      <c r="HU67" s="30"/>
      <c r="HV67" s="30"/>
      <c r="HW67" s="30"/>
      <c r="HX67" s="30"/>
      <c r="HY67" s="30"/>
      <c r="HZ67" s="30"/>
      <c r="IA67" s="30"/>
      <c r="IB67" s="30"/>
      <c r="IC67" s="30"/>
      <c r="ID67" s="30"/>
      <c r="IE67" s="30"/>
      <c r="IF67" s="30"/>
    </row>
    <row r="68" spans="1:240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3"/>
      <c r="DX68" s="33"/>
      <c r="DY68" s="33"/>
      <c r="DZ68" s="33"/>
      <c r="EA68" s="33"/>
      <c r="EB68" s="33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3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3"/>
      <c r="FM68" s="33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3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  <c r="IB68" s="30"/>
      <c r="IC68" s="30"/>
      <c r="ID68" s="30"/>
      <c r="IE68" s="30"/>
      <c r="IF68" s="30"/>
    </row>
    <row r="69" spans="1:240" x14ac:dyDescent="0.25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  <c r="CN69" s="30"/>
      <c r="CO69" s="30"/>
      <c r="CP69" s="30"/>
      <c r="CQ69" s="30"/>
      <c r="CR69" s="30"/>
      <c r="CS69" s="30"/>
      <c r="CT69" s="30"/>
      <c r="CU69" s="30"/>
      <c r="CV69" s="30"/>
      <c r="CW69" s="30"/>
      <c r="CX69" s="30"/>
      <c r="CY69" s="30"/>
      <c r="CZ69" s="30"/>
      <c r="DA69" s="30"/>
      <c r="DB69" s="30"/>
      <c r="DC69" s="30"/>
      <c r="DD69" s="30"/>
      <c r="DE69" s="30"/>
      <c r="DF69" s="30"/>
      <c r="DG69" s="30"/>
      <c r="DH69" s="30"/>
      <c r="DI69" s="30"/>
      <c r="DJ69" s="30"/>
      <c r="DK69" s="30"/>
      <c r="DL69" s="30"/>
      <c r="DM69" s="30"/>
      <c r="DN69" s="30"/>
      <c r="DO69" s="30"/>
      <c r="DP69" s="30"/>
      <c r="DQ69" s="30"/>
      <c r="DR69" s="30"/>
      <c r="DS69" s="30"/>
      <c r="DT69" s="30"/>
      <c r="DU69" s="30"/>
      <c r="DV69" s="30"/>
      <c r="DW69" s="33"/>
      <c r="DX69" s="33"/>
      <c r="DY69" s="33"/>
      <c r="DZ69" s="33"/>
      <c r="EA69" s="33"/>
      <c r="EB69" s="33"/>
      <c r="EC69" s="30"/>
      <c r="ED69" s="30"/>
      <c r="EE69" s="30"/>
      <c r="EF69" s="30"/>
      <c r="EG69" s="30"/>
      <c r="EH69" s="30"/>
      <c r="EI69" s="30"/>
      <c r="EJ69" s="30"/>
      <c r="EK69" s="30"/>
      <c r="EL69" s="30"/>
      <c r="EM69" s="30"/>
      <c r="EN69" s="30"/>
      <c r="EO69" s="30"/>
      <c r="EP69" s="30"/>
      <c r="EQ69" s="30"/>
      <c r="ER69" s="30"/>
      <c r="ES69" s="30"/>
      <c r="ET69" s="30"/>
      <c r="EU69" s="30"/>
      <c r="EV69" s="30"/>
      <c r="EW69" s="30"/>
      <c r="EX69" s="30"/>
      <c r="EY69" s="30"/>
      <c r="EZ69" s="33"/>
      <c r="FA69" s="30"/>
      <c r="FB69" s="30"/>
      <c r="FC69" s="30"/>
      <c r="FD69" s="30"/>
      <c r="FE69" s="30"/>
      <c r="FF69" s="30"/>
      <c r="FG69" s="30"/>
      <c r="FH69" s="30"/>
      <c r="FI69" s="30"/>
      <c r="FJ69" s="30"/>
      <c r="FK69" s="30"/>
      <c r="FL69" s="33"/>
      <c r="FM69" s="33"/>
      <c r="FN69" s="30"/>
      <c r="FO69" s="30"/>
      <c r="FP69" s="30"/>
      <c r="FQ69" s="30"/>
      <c r="FR69" s="30"/>
      <c r="FS69" s="30"/>
      <c r="FT69" s="30"/>
      <c r="FU69" s="30"/>
      <c r="FV69" s="30"/>
      <c r="FW69" s="30"/>
      <c r="FX69" s="33"/>
      <c r="FY69" s="30"/>
      <c r="FZ69" s="30"/>
      <c r="GA69" s="30"/>
      <c r="GB69" s="30"/>
      <c r="GC69" s="30"/>
      <c r="GD69" s="30"/>
      <c r="GE69" s="30"/>
      <c r="GF69" s="30"/>
      <c r="GG69" s="30"/>
      <c r="GH69" s="30"/>
      <c r="GI69" s="30"/>
      <c r="GJ69" s="30"/>
      <c r="GK69" s="30"/>
      <c r="GL69" s="30"/>
      <c r="GM69" s="30"/>
      <c r="GN69" s="30"/>
      <c r="GO69" s="30"/>
      <c r="GP69" s="30"/>
      <c r="GQ69" s="30"/>
      <c r="GR69" s="30"/>
      <c r="GS69" s="30"/>
      <c r="GT69" s="30"/>
      <c r="GU69" s="30"/>
      <c r="GV69" s="30"/>
      <c r="GW69" s="30"/>
      <c r="GX69" s="30"/>
      <c r="GY69" s="30"/>
      <c r="GZ69" s="30"/>
      <c r="HA69" s="30"/>
      <c r="HB69" s="30"/>
      <c r="HC69" s="30"/>
      <c r="HD69" s="30"/>
      <c r="HE69" s="30"/>
      <c r="HF69" s="30"/>
      <c r="HG69" s="30"/>
      <c r="HH69" s="30"/>
      <c r="HI69" s="30"/>
      <c r="HJ69" s="30"/>
      <c r="HK69" s="30"/>
      <c r="HL69" s="30"/>
      <c r="HM69" s="30"/>
      <c r="HN69" s="30"/>
      <c r="HO69" s="30"/>
      <c r="HP69" s="30"/>
      <c r="HQ69" s="30"/>
      <c r="HR69" s="30"/>
      <c r="HS69" s="30"/>
      <c r="HT69" s="30"/>
      <c r="HU69" s="30"/>
      <c r="HV69" s="30"/>
      <c r="HW69" s="30"/>
      <c r="HX69" s="30"/>
      <c r="HY69" s="30"/>
      <c r="HZ69" s="30"/>
      <c r="IA69" s="30"/>
      <c r="IB69" s="30"/>
      <c r="IC69" s="30"/>
      <c r="ID69" s="30"/>
      <c r="IE69" s="30"/>
      <c r="IF69" s="30"/>
    </row>
    <row r="70" spans="1:240" x14ac:dyDescent="0.25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  <c r="DC70" s="30"/>
      <c r="DD70" s="30"/>
      <c r="DE70" s="30"/>
      <c r="DF70" s="30"/>
      <c r="DG70" s="30"/>
      <c r="DH70" s="30"/>
      <c r="DI70" s="30"/>
      <c r="DJ70" s="30"/>
      <c r="DK70" s="30"/>
      <c r="DL70" s="30"/>
      <c r="DM70" s="30"/>
      <c r="DN70" s="30"/>
      <c r="DO70" s="30"/>
      <c r="DP70" s="30"/>
      <c r="DQ70" s="30"/>
      <c r="DR70" s="30"/>
      <c r="DS70" s="30"/>
      <c r="DT70" s="30"/>
      <c r="DU70" s="30"/>
      <c r="DV70" s="30"/>
      <c r="DW70" s="33"/>
      <c r="DX70" s="33"/>
      <c r="DY70" s="33"/>
      <c r="DZ70" s="33"/>
      <c r="EA70" s="33"/>
      <c r="EB70" s="33"/>
      <c r="EC70" s="30"/>
      <c r="ED70" s="30"/>
      <c r="EE70" s="30"/>
      <c r="EF70" s="30"/>
      <c r="EG70" s="30"/>
      <c r="EH70" s="30"/>
      <c r="EI70" s="30"/>
      <c r="EJ70" s="30"/>
      <c r="EK70" s="30"/>
      <c r="EL70" s="30"/>
      <c r="EM70" s="30"/>
      <c r="EN70" s="30"/>
      <c r="EO70" s="30"/>
      <c r="EP70" s="30"/>
      <c r="EQ70" s="30"/>
      <c r="ER70" s="30"/>
      <c r="ES70" s="30"/>
      <c r="ET70" s="30"/>
      <c r="EU70" s="30"/>
      <c r="EV70" s="30"/>
      <c r="EW70" s="30"/>
      <c r="EX70" s="30"/>
      <c r="EY70" s="30"/>
      <c r="EZ70" s="33"/>
      <c r="FA70" s="30"/>
      <c r="FB70" s="30"/>
      <c r="FC70" s="30"/>
      <c r="FD70" s="30"/>
      <c r="FE70" s="30"/>
      <c r="FF70" s="30"/>
      <c r="FG70" s="30"/>
      <c r="FH70" s="30"/>
      <c r="FI70" s="30"/>
      <c r="FJ70" s="30"/>
      <c r="FK70" s="30"/>
      <c r="FL70" s="33"/>
      <c r="FM70" s="33"/>
      <c r="FN70" s="30"/>
      <c r="FO70" s="30"/>
      <c r="FP70" s="30"/>
      <c r="FQ70" s="30"/>
      <c r="FR70" s="30"/>
      <c r="FS70" s="30"/>
      <c r="FT70" s="30"/>
      <c r="FU70" s="30"/>
      <c r="FV70" s="30"/>
      <c r="FW70" s="30"/>
      <c r="FX70" s="33"/>
      <c r="FY70" s="30"/>
      <c r="FZ70" s="30"/>
      <c r="GA70" s="30"/>
      <c r="GB70" s="30"/>
      <c r="GC70" s="30"/>
      <c r="GD70" s="30"/>
      <c r="GE70" s="30"/>
      <c r="GF70" s="30"/>
      <c r="GG70" s="30"/>
      <c r="GH70" s="30"/>
      <c r="GI70" s="30"/>
      <c r="GJ70" s="30"/>
      <c r="GK70" s="30"/>
      <c r="GL70" s="30"/>
      <c r="GM70" s="30"/>
      <c r="GN70" s="30"/>
      <c r="GO70" s="30"/>
      <c r="GP70" s="30"/>
      <c r="GQ70" s="30"/>
      <c r="GR70" s="30"/>
      <c r="GS70" s="30"/>
      <c r="GT70" s="30"/>
      <c r="GU70" s="30"/>
      <c r="GV70" s="30"/>
      <c r="GW70" s="30"/>
      <c r="GX70" s="30"/>
      <c r="GY70" s="30"/>
      <c r="GZ70" s="30"/>
      <c r="HA70" s="30"/>
      <c r="HB70" s="30"/>
      <c r="HC70" s="30"/>
      <c r="HD70" s="30"/>
      <c r="HE70" s="30"/>
      <c r="HF70" s="30"/>
      <c r="HG70" s="30"/>
      <c r="HH70" s="30"/>
      <c r="HI70" s="30"/>
      <c r="HJ70" s="30"/>
      <c r="HK70" s="30"/>
      <c r="HL70" s="30"/>
      <c r="HM70" s="30"/>
      <c r="HN70" s="30"/>
      <c r="HO70" s="30"/>
      <c r="HP70" s="30"/>
      <c r="HQ70" s="30"/>
      <c r="HR70" s="30"/>
      <c r="HS70" s="30"/>
      <c r="HT70" s="30"/>
      <c r="HU70" s="30"/>
      <c r="HV70" s="30"/>
      <c r="HW70" s="30"/>
      <c r="HX70" s="30"/>
      <c r="HY70" s="30"/>
      <c r="HZ70" s="30"/>
      <c r="IA70" s="30"/>
      <c r="IB70" s="30"/>
      <c r="IC70" s="30"/>
      <c r="ID70" s="30"/>
      <c r="IE70" s="30"/>
      <c r="IF70" s="30"/>
    </row>
    <row r="71" spans="1:240" x14ac:dyDescent="0.25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  <c r="CN71" s="30"/>
      <c r="CO71" s="30"/>
      <c r="CP71" s="30"/>
      <c r="CQ71" s="30"/>
      <c r="CR71" s="30"/>
      <c r="CS71" s="30"/>
      <c r="CT71" s="30"/>
      <c r="CU71" s="30"/>
      <c r="CV71" s="30"/>
      <c r="CW71" s="30"/>
      <c r="CX71" s="30"/>
      <c r="CY71" s="30"/>
      <c r="CZ71" s="30"/>
      <c r="DA71" s="30"/>
      <c r="DB71" s="30"/>
      <c r="DC71" s="30"/>
      <c r="DD71" s="30"/>
      <c r="DE71" s="30"/>
      <c r="DF71" s="30"/>
      <c r="DG71" s="30"/>
      <c r="DH71" s="30"/>
      <c r="DI71" s="30"/>
      <c r="DJ71" s="30"/>
      <c r="DK71" s="30"/>
      <c r="DL71" s="30"/>
      <c r="DM71" s="30"/>
      <c r="DN71" s="30"/>
      <c r="DO71" s="30"/>
      <c r="DP71" s="30"/>
      <c r="DQ71" s="30"/>
      <c r="DR71" s="30"/>
      <c r="DS71" s="30"/>
      <c r="DT71" s="30"/>
      <c r="DU71" s="30"/>
      <c r="DV71" s="30"/>
      <c r="DW71" s="33"/>
      <c r="DX71" s="33"/>
      <c r="DY71" s="33"/>
      <c r="DZ71" s="33"/>
      <c r="EA71" s="33"/>
      <c r="EB71" s="33"/>
      <c r="EC71" s="30"/>
      <c r="ED71" s="30"/>
      <c r="EE71" s="30"/>
      <c r="EF71" s="30"/>
      <c r="EG71" s="30"/>
      <c r="EH71" s="30"/>
      <c r="EI71" s="30"/>
      <c r="EJ71" s="30"/>
      <c r="EK71" s="30"/>
      <c r="EL71" s="30"/>
      <c r="EM71" s="30"/>
      <c r="EN71" s="30"/>
      <c r="EO71" s="30"/>
      <c r="EP71" s="30"/>
      <c r="EQ71" s="30"/>
      <c r="ER71" s="30"/>
      <c r="ES71" s="30"/>
      <c r="ET71" s="30"/>
      <c r="EU71" s="30"/>
      <c r="EV71" s="30"/>
      <c r="EW71" s="30"/>
      <c r="EX71" s="30"/>
      <c r="EY71" s="30"/>
      <c r="EZ71" s="33"/>
      <c r="FA71" s="30"/>
      <c r="FB71" s="30"/>
      <c r="FC71" s="30"/>
      <c r="FD71" s="30"/>
      <c r="FE71" s="30"/>
      <c r="FF71" s="30"/>
      <c r="FG71" s="30"/>
      <c r="FH71" s="30"/>
      <c r="FI71" s="30"/>
      <c r="FJ71" s="30"/>
      <c r="FK71" s="30"/>
      <c r="FL71" s="33"/>
      <c r="FM71" s="33"/>
      <c r="FN71" s="30"/>
      <c r="FO71" s="30"/>
      <c r="FP71" s="30"/>
      <c r="FQ71" s="30"/>
      <c r="FR71" s="30"/>
      <c r="FS71" s="30"/>
      <c r="FT71" s="30"/>
      <c r="FU71" s="30"/>
      <c r="FV71" s="30"/>
      <c r="FW71" s="30"/>
      <c r="FX71" s="33"/>
      <c r="FY71" s="30"/>
      <c r="FZ71" s="30"/>
      <c r="GA71" s="30"/>
      <c r="GB71" s="30"/>
      <c r="GC71" s="30"/>
      <c r="GD71" s="30"/>
      <c r="GE71" s="30"/>
      <c r="GF71" s="30"/>
      <c r="GG71" s="30"/>
      <c r="GH71" s="30"/>
      <c r="GI71" s="30"/>
      <c r="GJ71" s="30"/>
      <c r="GK71" s="30"/>
      <c r="GL71" s="30"/>
      <c r="GM71" s="30"/>
      <c r="GN71" s="30"/>
      <c r="GO71" s="30"/>
      <c r="GP71" s="30"/>
      <c r="GQ71" s="30"/>
      <c r="GR71" s="30"/>
      <c r="GS71" s="30"/>
      <c r="GT71" s="30"/>
      <c r="GU71" s="30"/>
      <c r="GV71" s="30"/>
      <c r="GW71" s="30"/>
      <c r="GX71" s="30"/>
      <c r="GY71" s="30"/>
      <c r="GZ71" s="30"/>
      <c r="HA71" s="30"/>
      <c r="HB71" s="30"/>
      <c r="HC71" s="30"/>
      <c r="HD71" s="30"/>
      <c r="HE71" s="30"/>
      <c r="HF71" s="30"/>
      <c r="HG71" s="30"/>
      <c r="HH71" s="30"/>
      <c r="HI71" s="30"/>
      <c r="HJ71" s="30"/>
      <c r="HK71" s="30"/>
      <c r="HL71" s="30"/>
      <c r="HM71" s="30"/>
      <c r="HN71" s="30"/>
      <c r="HO71" s="30"/>
      <c r="HP71" s="30"/>
      <c r="HQ71" s="30"/>
      <c r="HR71" s="30"/>
      <c r="HS71" s="30"/>
      <c r="HT71" s="30"/>
      <c r="HU71" s="30"/>
      <c r="HV71" s="30"/>
      <c r="HW71" s="30"/>
      <c r="HX71" s="30"/>
      <c r="HY71" s="30"/>
      <c r="HZ71" s="30"/>
      <c r="IA71" s="30"/>
      <c r="IB71" s="30"/>
      <c r="IC71" s="30"/>
      <c r="ID71" s="30"/>
      <c r="IE71" s="30"/>
      <c r="IF71" s="30"/>
    </row>
    <row r="72" spans="1:240" x14ac:dyDescent="0.25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  <c r="CN72" s="30"/>
      <c r="CO72" s="30"/>
      <c r="CP72" s="30"/>
      <c r="CQ72" s="30"/>
      <c r="CR72" s="30"/>
      <c r="CS72" s="30"/>
      <c r="CT72" s="30"/>
      <c r="CU72" s="30"/>
      <c r="CV72" s="30"/>
      <c r="CW72" s="30"/>
      <c r="CX72" s="30"/>
      <c r="CY72" s="30"/>
      <c r="CZ72" s="30"/>
      <c r="DA72" s="30"/>
      <c r="DB72" s="30"/>
      <c r="DC72" s="30"/>
      <c r="DD72" s="30"/>
      <c r="DE72" s="30"/>
      <c r="DF72" s="30"/>
      <c r="DG72" s="30"/>
      <c r="DH72" s="30"/>
      <c r="DI72" s="30"/>
      <c r="DJ72" s="30"/>
      <c r="DK72" s="30"/>
      <c r="DL72" s="30"/>
      <c r="DM72" s="30"/>
      <c r="DN72" s="30"/>
      <c r="DO72" s="30"/>
      <c r="DP72" s="30"/>
      <c r="DQ72" s="30"/>
      <c r="DR72" s="30"/>
      <c r="DS72" s="30"/>
      <c r="DT72" s="30"/>
      <c r="DU72" s="30"/>
      <c r="DV72" s="30"/>
      <c r="DW72" s="33"/>
      <c r="DX72" s="33"/>
      <c r="DY72" s="33"/>
      <c r="DZ72" s="33"/>
      <c r="EA72" s="33"/>
      <c r="EB72" s="33"/>
      <c r="EC72" s="30"/>
      <c r="ED72" s="30"/>
      <c r="EE72" s="30"/>
      <c r="EF72" s="30"/>
      <c r="EG72" s="30"/>
      <c r="EH72" s="30"/>
      <c r="EI72" s="30"/>
      <c r="EJ72" s="30"/>
      <c r="EK72" s="30"/>
      <c r="EL72" s="30"/>
      <c r="EM72" s="30"/>
      <c r="EN72" s="30"/>
      <c r="EO72" s="30"/>
      <c r="EP72" s="30"/>
      <c r="EQ72" s="30"/>
      <c r="ER72" s="30"/>
      <c r="ES72" s="30"/>
      <c r="ET72" s="30"/>
      <c r="EU72" s="30"/>
      <c r="EV72" s="30"/>
      <c r="EW72" s="30"/>
      <c r="EX72" s="30"/>
      <c r="EY72" s="30"/>
      <c r="EZ72" s="33"/>
      <c r="FA72" s="30"/>
      <c r="FB72" s="30"/>
      <c r="FC72" s="30"/>
      <c r="FD72" s="30"/>
      <c r="FE72" s="30"/>
      <c r="FF72" s="30"/>
      <c r="FG72" s="30"/>
      <c r="FH72" s="30"/>
      <c r="FI72" s="30"/>
      <c r="FJ72" s="30"/>
      <c r="FK72" s="30"/>
      <c r="FL72" s="33"/>
      <c r="FM72" s="33"/>
      <c r="FN72" s="30"/>
      <c r="FO72" s="30"/>
      <c r="FP72" s="30"/>
      <c r="FQ72" s="30"/>
      <c r="FR72" s="30"/>
      <c r="FS72" s="30"/>
      <c r="FT72" s="30"/>
      <c r="FU72" s="30"/>
      <c r="FV72" s="30"/>
      <c r="FW72" s="30"/>
      <c r="FX72" s="33"/>
      <c r="FY72" s="30"/>
      <c r="FZ72" s="30"/>
      <c r="GA72" s="30"/>
      <c r="GB72" s="30"/>
      <c r="GC72" s="30"/>
      <c r="GD72" s="30"/>
      <c r="GE72" s="30"/>
      <c r="GF72" s="30"/>
      <c r="GG72" s="30"/>
      <c r="GH72" s="30"/>
      <c r="GI72" s="30"/>
      <c r="GJ72" s="30"/>
      <c r="GK72" s="30"/>
      <c r="GL72" s="30"/>
      <c r="GM72" s="30"/>
      <c r="GN72" s="30"/>
      <c r="GO72" s="30"/>
      <c r="GP72" s="30"/>
      <c r="GQ72" s="30"/>
      <c r="GR72" s="30"/>
      <c r="GS72" s="30"/>
      <c r="GT72" s="30"/>
      <c r="GU72" s="30"/>
      <c r="GV72" s="30"/>
      <c r="GW72" s="30"/>
      <c r="GX72" s="30"/>
      <c r="GY72" s="30"/>
      <c r="GZ72" s="30"/>
      <c r="HA72" s="30"/>
      <c r="HB72" s="30"/>
      <c r="HC72" s="30"/>
      <c r="HD72" s="30"/>
      <c r="HE72" s="30"/>
      <c r="HF72" s="30"/>
      <c r="HG72" s="30"/>
      <c r="HH72" s="30"/>
      <c r="HI72" s="30"/>
      <c r="HJ72" s="30"/>
      <c r="HK72" s="30"/>
      <c r="HL72" s="30"/>
      <c r="HM72" s="30"/>
      <c r="HN72" s="30"/>
      <c r="HO72" s="30"/>
      <c r="HP72" s="30"/>
      <c r="HQ72" s="30"/>
      <c r="HR72" s="30"/>
      <c r="HS72" s="30"/>
      <c r="HT72" s="30"/>
      <c r="HU72" s="30"/>
      <c r="HV72" s="30"/>
      <c r="HW72" s="30"/>
      <c r="HX72" s="30"/>
      <c r="HY72" s="30"/>
      <c r="HZ72" s="30"/>
      <c r="IA72" s="30"/>
      <c r="IB72" s="30"/>
      <c r="IC72" s="30"/>
      <c r="ID72" s="30"/>
      <c r="IE72" s="30"/>
      <c r="IF72" s="30"/>
    </row>
    <row r="73" spans="1:240" x14ac:dyDescent="0.25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  <c r="CN73" s="30"/>
      <c r="CO73" s="30"/>
      <c r="CP73" s="30"/>
      <c r="CQ73" s="30"/>
      <c r="CR73" s="30"/>
      <c r="CS73" s="30"/>
      <c r="CT73" s="30"/>
      <c r="CU73" s="30"/>
      <c r="CV73" s="30"/>
      <c r="CW73" s="30"/>
      <c r="CX73" s="30"/>
      <c r="CY73" s="30"/>
      <c r="CZ73" s="30"/>
      <c r="DA73" s="30"/>
      <c r="DB73" s="30"/>
      <c r="DC73" s="30"/>
      <c r="DD73" s="30"/>
      <c r="DE73" s="30"/>
      <c r="DF73" s="30"/>
      <c r="DG73" s="30"/>
      <c r="DH73" s="30"/>
      <c r="DI73" s="30"/>
      <c r="DJ73" s="30"/>
      <c r="DK73" s="30"/>
      <c r="DL73" s="30"/>
      <c r="DM73" s="30"/>
      <c r="DN73" s="30"/>
      <c r="DO73" s="30"/>
      <c r="DP73" s="30"/>
      <c r="DQ73" s="30"/>
      <c r="DR73" s="30"/>
      <c r="DS73" s="30"/>
      <c r="DT73" s="30"/>
      <c r="DU73" s="30"/>
      <c r="DV73" s="30"/>
      <c r="DW73" s="33"/>
      <c r="DX73" s="33"/>
      <c r="DY73" s="33"/>
      <c r="DZ73" s="33"/>
      <c r="EA73" s="33"/>
      <c r="EB73" s="33"/>
      <c r="EC73" s="30"/>
      <c r="ED73" s="30"/>
      <c r="EE73" s="30"/>
      <c r="EF73" s="30"/>
      <c r="EG73" s="30"/>
      <c r="EH73" s="30"/>
      <c r="EI73" s="30"/>
      <c r="EJ73" s="30"/>
      <c r="EK73" s="30"/>
      <c r="EL73" s="30"/>
      <c r="EM73" s="30"/>
      <c r="EN73" s="30"/>
      <c r="EO73" s="30"/>
      <c r="EP73" s="30"/>
      <c r="EQ73" s="30"/>
      <c r="ER73" s="30"/>
      <c r="ES73" s="30"/>
      <c r="ET73" s="30"/>
      <c r="EU73" s="30"/>
      <c r="EV73" s="30"/>
      <c r="EW73" s="30"/>
      <c r="EX73" s="30"/>
      <c r="EY73" s="30"/>
      <c r="EZ73" s="33"/>
      <c r="FA73" s="30"/>
      <c r="FB73" s="30"/>
      <c r="FC73" s="30"/>
      <c r="FD73" s="30"/>
      <c r="FE73" s="30"/>
      <c r="FF73" s="30"/>
      <c r="FG73" s="30"/>
      <c r="FH73" s="30"/>
      <c r="FI73" s="30"/>
      <c r="FJ73" s="30"/>
      <c r="FK73" s="30"/>
      <c r="FL73" s="33"/>
      <c r="FM73" s="33"/>
      <c r="FN73" s="30"/>
      <c r="FO73" s="30"/>
      <c r="FP73" s="30"/>
      <c r="FQ73" s="30"/>
      <c r="FR73" s="30"/>
      <c r="FS73" s="30"/>
      <c r="FT73" s="30"/>
      <c r="FU73" s="30"/>
      <c r="FV73" s="30"/>
      <c r="FW73" s="30"/>
      <c r="FX73" s="33"/>
      <c r="FY73" s="30"/>
      <c r="FZ73" s="30"/>
      <c r="GA73" s="30"/>
      <c r="GB73" s="30"/>
      <c r="GC73" s="30"/>
      <c r="GD73" s="30"/>
      <c r="GE73" s="30"/>
      <c r="GF73" s="30"/>
      <c r="GG73" s="30"/>
      <c r="GH73" s="30"/>
      <c r="GI73" s="30"/>
      <c r="GJ73" s="30"/>
      <c r="GK73" s="30"/>
      <c r="GL73" s="30"/>
      <c r="GM73" s="30"/>
      <c r="GN73" s="30"/>
      <c r="GO73" s="30"/>
      <c r="GP73" s="30"/>
      <c r="GQ73" s="30"/>
      <c r="GR73" s="30"/>
      <c r="GS73" s="30"/>
      <c r="GT73" s="30"/>
      <c r="GU73" s="30"/>
      <c r="GV73" s="30"/>
      <c r="GW73" s="30"/>
      <c r="GX73" s="30"/>
      <c r="GY73" s="30"/>
      <c r="GZ73" s="30"/>
      <c r="HA73" s="30"/>
      <c r="HB73" s="30"/>
      <c r="HC73" s="30"/>
      <c r="HD73" s="30"/>
      <c r="HE73" s="30"/>
      <c r="HF73" s="30"/>
      <c r="HG73" s="30"/>
      <c r="HH73" s="30"/>
      <c r="HI73" s="30"/>
      <c r="HJ73" s="30"/>
      <c r="HK73" s="30"/>
      <c r="HL73" s="30"/>
      <c r="HM73" s="30"/>
      <c r="HN73" s="30"/>
      <c r="HO73" s="30"/>
      <c r="HP73" s="30"/>
      <c r="HQ73" s="30"/>
      <c r="HR73" s="30"/>
      <c r="HS73" s="30"/>
      <c r="HT73" s="30"/>
      <c r="HU73" s="30"/>
      <c r="HV73" s="30"/>
      <c r="HW73" s="30"/>
      <c r="HX73" s="30"/>
      <c r="HY73" s="30"/>
      <c r="HZ73" s="30"/>
      <c r="IA73" s="30"/>
      <c r="IB73" s="30"/>
      <c r="IC73" s="30"/>
      <c r="ID73" s="30"/>
      <c r="IE73" s="30"/>
      <c r="IF73" s="30"/>
    </row>
  </sheetData>
  <sheetProtection sheet="1" objects="1" scenarios="1"/>
  <mergeCells count="466">
    <mergeCell ref="AE13:AH14"/>
    <mergeCell ref="AI13:AK14"/>
    <mergeCell ref="A15:P35"/>
    <mergeCell ref="O1:T2"/>
    <mergeCell ref="I1:N2"/>
    <mergeCell ref="A1:H2"/>
    <mergeCell ref="S3:T4"/>
    <mergeCell ref="O3:R4"/>
    <mergeCell ref="N3:N4"/>
    <mergeCell ref="I3:M4"/>
    <mergeCell ref="H3:H4"/>
    <mergeCell ref="G3:G4"/>
    <mergeCell ref="B3:F4"/>
    <mergeCell ref="A3:A4"/>
    <mergeCell ref="S13:T13"/>
    <mergeCell ref="S12:T12"/>
    <mergeCell ref="S11:T11"/>
    <mergeCell ref="S10:T10"/>
    <mergeCell ref="S9:T9"/>
    <mergeCell ref="S8:T8"/>
    <mergeCell ref="S7:T7"/>
    <mergeCell ref="O13:R13"/>
    <mergeCell ref="O12:R12"/>
    <mergeCell ref="O11:R11"/>
    <mergeCell ref="B7:F7"/>
    <mergeCell ref="B6:F6"/>
    <mergeCell ref="B5:F5"/>
    <mergeCell ref="I5:M5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O7:R7"/>
    <mergeCell ref="O6:R6"/>
    <mergeCell ref="O5:R5"/>
    <mergeCell ref="S6:T6"/>
    <mergeCell ref="S5:T5"/>
    <mergeCell ref="O10:R10"/>
    <mergeCell ref="O9:R9"/>
    <mergeCell ref="O8:R8"/>
    <mergeCell ref="I13:M13"/>
    <mergeCell ref="I12:M12"/>
    <mergeCell ref="V25:Z25"/>
    <mergeCell ref="V24:Z24"/>
    <mergeCell ref="V23:Z23"/>
    <mergeCell ref="V22:Z22"/>
    <mergeCell ref="V21:Z21"/>
    <mergeCell ref="V20:Z20"/>
    <mergeCell ref="V19:Z19"/>
    <mergeCell ref="V18:Z18"/>
    <mergeCell ref="V17:Z17"/>
    <mergeCell ref="AC3:AC4"/>
    <mergeCell ref="V16:Z16"/>
    <mergeCell ref="V15:Z15"/>
    <mergeCell ref="V14:Z14"/>
    <mergeCell ref="V11:Z11"/>
    <mergeCell ref="V10:Z10"/>
    <mergeCell ref="V9:Z9"/>
    <mergeCell ref="V8:Z8"/>
    <mergeCell ref="V7:Z7"/>
    <mergeCell ref="V5:Z5"/>
    <mergeCell ref="V3:Z4"/>
    <mergeCell ref="V13:Z13"/>
    <mergeCell ref="V12:Z12"/>
    <mergeCell ref="V6:Z6"/>
    <mergeCell ref="AW3:AW4"/>
    <mergeCell ref="AX3:AX4"/>
    <mergeCell ref="AY3:AY4"/>
    <mergeCell ref="AZ3:AZ4"/>
    <mergeCell ref="BA3:BA4"/>
    <mergeCell ref="BB3:BF4"/>
    <mergeCell ref="BB1:BQ2"/>
    <mergeCell ref="V1:AK2"/>
    <mergeCell ref="AQ3:AR4"/>
    <mergeCell ref="AS3:AS4"/>
    <mergeCell ref="AT3:AT4"/>
    <mergeCell ref="AU3:AU4"/>
    <mergeCell ref="AV3:AV4"/>
    <mergeCell ref="AL3:AP4"/>
    <mergeCell ref="AL1:BA2"/>
    <mergeCell ref="AA3:AB4"/>
    <mergeCell ref="AK3:AK4"/>
    <mergeCell ref="AJ3:AJ4"/>
    <mergeCell ref="AI3:AI4"/>
    <mergeCell ref="AH3:AH4"/>
    <mergeCell ref="AG3:AG4"/>
    <mergeCell ref="AF3:AF4"/>
    <mergeCell ref="AE3:AE4"/>
    <mergeCell ref="AD3:AD4"/>
    <mergeCell ref="BG3:BH4"/>
    <mergeCell ref="BI3:BI4"/>
    <mergeCell ref="BJ3:BJ4"/>
    <mergeCell ref="BK3:BK4"/>
    <mergeCell ref="BL3:BL4"/>
    <mergeCell ref="BM3:BM4"/>
    <mergeCell ref="BX1:CN2"/>
    <mergeCell ref="CG3:CG4"/>
    <mergeCell ref="CH3:CH4"/>
    <mergeCell ref="CI3:CI4"/>
    <mergeCell ref="CJ3:CJ4"/>
    <mergeCell ref="CK3:CK4"/>
    <mergeCell ref="CC3:CC4"/>
    <mergeCell ref="CD3:CE4"/>
    <mergeCell ref="CF3:CF4"/>
    <mergeCell ref="CL3:CL4"/>
    <mergeCell ref="CM3:CM4"/>
    <mergeCell ref="CN3:CN4"/>
    <mergeCell ref="BT3:BU4"/>
    <mergeCell ref="BR3:BS4"/>
    <mergeCell ref="BX3:CB4"/>
    <mergeCell ref="BR1:BW2"/>
    <mergeCell ref="BX5:CB5"/>
    <mergeCell ref="BX6:CB6"/>
    <mergeCell ref="BX7:CB7"/>
    <mergeCell ref="BX8:CB8"/>
    <mergeCell ref="BX22:CB22"/>
    <mergeCell ref="BX23:CB23"/>
    <mergeCell ref="BX14:CB14"/>
    <mergeCell ref="BX15:CB15"/>
    <mergeCell ref="BX16:CB16"/>
    <mergeCell ref="BX17:CB17"/>
    <mergeCell ref="BX18:CB18"/>
    <mergeCell ref="BX19:CB19"/>
    <mergeCell ref="BX20:CB20"/>
    <mergeCell ref="BX21:CB21"/>
    <mergeCell ref="BX9:CB9"/>
    <mergeCell ref="BX10:CB10"/>
    <mergeCell ref="BX11:CB11"/>
    <mergeCell ref="BX12:CB12"/>
    <mergeCell ref="BX13:CB13"/>
    <mergeCell ref="DK3:DK4"/>
    <mergeCell ref="CT3:CT4"/>
    <mergeCell ref="DF3:DJ4"/>
    <mergeCell ref="DB3:DB4"/>
    <mergeCell ref="DC3:DC4"/>
    <mergeCell ref="DD3:DD4"/>
    <mergeCell ref="DE3:DE4"/>
    <mergeCell ref="CU3:CV4"/>
    <mergeCell ref="CW3:CW4"/>
    <mergeCell ref="CX3:CX4"/>
    <mergeCell ref="CY3:CY4"/>
    <mergeCell ref="CZ3:CZ4"/>
    <mergeCell ref="DA3:DA4"/>
    <mergeCell ref="DU3:DU4"/>
    <mergeCell ref="DV3:DV4"/>
    <mergeCell ref="DQ3:DQ4"/>
    <mergeCell ref="DR3:DR4"/>
    <mergeCell ref="DS3:DS4"/>
    <mergeCell ref="DT3:DT4"/>
    <mergeCell ref="DO3:DO4"/>
    <mergeCell ref="DP3:DP4"/>
    <mergeCell ref="DL3:DM4"/>
    <mergeCell ref="DN3:DN4"/>
    <mergeCell ref="EI1:EI2"/>
    <mergeCell ref="EJ1:EJ2"/>
    <mergeCell ref="EK1:EK2"/>
    <mergeCell ref="EL1:EL2"/>
    <mergeCell ref="EM1:EM2"/>
    <mergeCell ref="EA1:EB2"/>
    <mergeCell ref="DY1:DZ2"/>
    <mergeCell ref="DW1:DX2"/>
    <mergeCell ref="CO1:DE2"/>
    <mergeCell ref="DF1:DV2"/>
    <mergeCell ref="EH3:EH4"/>
    <mergeCell ref="EG3:EG4"/>
    <mergeCell ref="EF3:EF4"/>
    <mergeCell ref="EE3:EE4"/>
    <mergeCell ref="ED3:ED4"/>
    <mergeCell ref="EC3:EC4"/>
    <mergeCell ref="EN3:EN4"/>
    <mergeCell ref="EM3:EM4"/>
    <mergeCell ref="EL3:EL4"/>
    <mergeCell ref="EK3:EK4"/>
    <mergeCell ref="EJ3:EJ4"/>
    <mergeCell ref="EI3:EI4"/>
    <mergeCell ref="EU22:EY22"/>
    <mergeCell ref="EU21:EY21"/>
    <mergeCell ref="EU20:EY20"/>
    <mergeCell ref="DF22:DJ22"/>
    <mergeCell ref="DF21:DJ21"/>
    <mergeCell ref="DF20:DJ20"/>
    <mergeCell ref="EO1:EO2"/>
    <mergeCell ref="EP1:EP2"/>
    <mergeCell ref="EQ1:EQ2"/>
    <mergeCell ref="ER1:ER2"/>
    <mergeCell ref="ES1:ES2"/>
    <mergeCell ref="ET1:ET2"/>
    <mergeCell ref="ET3:ET4"/>
    <mergeCell ref="ES3:ES4"/>
    <mergeCell ref="ER3:ER4"/>
    <mergeCell ref="EQ3:EQ4"/>
    <mergeCell ref="EP3:EP4"/>
    <mergeCell ref="EO3:EO4"/>
    <mergeCell ref="EN1:EN2"/>
    <mergeCell ref="ED1:ED2"/>
    <mergeCell ref="EC1:EC2"/>
    <mergeCell ref="EE1:EE2"/>
    <mergeCell ref="EF1:EF2"/>
    <mergeCell ref="EG1:EG2"/>
    <mergeCell ref="AL16:AP16"/>
    <mergeCell ref="CO25:CS25"/>
    <mergeCell ref="CO24:CS24"/>
    <mergeCell ref="CO23:CS23"/>
    <mergeCell ref="CO22:CS22"/>
    <mergeCell ref="CO21:CS21"/>
    <mergeCell ref="CO20:CS20"/>
    <mergeCell ref="AL25:AP25"/>
    <mergeCell ref="AL24:AP24"/>
    <mergeCell ref="AL23:AP23"/>
    <mergeCell ref="AL22:AP22"/>
    <mergeCell ref="AL21:AP21"/>
    <mergeCell ref="AL20:AP20"/>
    <mergeCell ref="BX24:CB24"/>
    <mergeCell ref="BX25:CB25"/>
    <mergeCell ref="DF10:DJ10"/>
    <mergeCell ref="DF9:DJ9"/>
    <mergeCell ref="DF8:DJ8"/>
    <mergeCell ref="DF13:DJ13"/>
    <mergeCell ref="DF12:DJ12"/>
    <mergeCell ref="DF11:DJ11"/>
    <mergeCell ref="DF15:DJ15"/>
    <mergeCell ref="DF14:DJ14"/>
    <mergeCell ref="CO19:CS19"/>
    <mergeCell ref="CO18:CS18"/>
    <mergeCell ref="CO17:CS17"/>
    <mergeCell ref="CO16:CS16"/>
    <mergeCell ref="CO15:CS15"/>
    <mergeCell ref="CO14:CS14"/>
    <mergeCell ref="CO8:CS8"/>
    <mergeCell ref="CO10:CS10"/>
    <mergeCell ref="CO9:CS9"/>
    <mergeCell ref="CO13:CS13"/>
    <mergeCell ref="CO12:CS12"/>
    <mergeCell ref="CO11:CS11"/>
    <mergeCell ref="AL7:AP7"/>
    <mergeCell ref="AL6:AP6"/>
    <mergeCell ref="AL5:AP5"/>
    <mergeCell ref="AL13:AP13"/>
    <mergeCell ref="AL12:AP12"/>
    <mergeCell ref="AL11:AP11"/>
    <mergeCell ref="BB10:BF10"/>
    <mergeCell ref="BB9:BF9"/>
    <mergeCell ref="BB8:BF8"/>
    <mergeCell ref="BB13:BF13"/>
    <mergeCell ref="BB12:BF12"/>
    <mergeCell ref="BB11:BF11"/>
    <mergeCell ref="AL10:AP10"/>
    <mergeCell ref="AL9:AP9"/>
    <mergeCell ref="AL8:AP8"/>
    <mergeCell ref="AL15:AP15"/>
    <mergeCell ref="AL14:AP14"/>
    <mergeCell ref="DF25:DJ25"/>
    <mergeCell ref="DF24:DJ24"/>
    <mergeCell ref="DF23:DJ23"/>
    <mergeCell ref="BB22:BF22"/>
    <mergeCell ref="BB21:BF21"/>
    <mergeCell ref="BB20:BF20"/>
    <mergeCell ref="BB19:BF19"/>
    <mergeCell ref="BB18:BF18"/>
    <mergeCell ref="BB17:BF17"/>
    <mergeCell ref="BB16:BF16"/>
    <mergeCell ref="BB15:BF15"/>
    <mergeCell ref="BB14:BF14"/>
    <mergeCell ref="BB25:BF25"/>
    <mergeCell ref="BB24:BF24"/>
    <mergeCell ref="BB23:BF23"/>
    <mergeCell ref="DF19:DJ19"/>
    <mergeCell ref="DF18:DJ18"/>
    <mergeCell ref="DF17:DJ17"/>
    <mergeCell ref="DF16:DJ16"/>
    <mergeCell ref="AL19:AP19"/>
    <mergeCell ref="AL18:AP18"/>
    <mergeCell ref="AL17:AP17"/>
    <mergeCell ref="EU1:FF2"/>
    <mergeCell ref="FB9:FF9"/>
    <mergeCell ref="FB25:FF25"/>
    <mergeCell ref="FB24:FF24"/>
    <mergeCell ref="FB23:FF23"/>
    <mergeCell ref="FB22:FF22"/>
    <mergeCell ref="FB21:FF21"/>
    <mergeCell ref="FB20:FF20"/>
    <mergeCell ref="EU10:EY10"/>
    <mergeCell ref="EU9:EY9"/>
    <mergeCell ref="EU8:EY8"/>
    <mergeCell ref="EU13:EY13"/>
    <mergeCell ref="EU12:EY12"/>
    <mergeCell ref="EU11:EY11"/>
    <mergeCell ref="EU19:EY19"/>
    <mergeCell ref="EU18:EY18"/>
    <mergeCell ref="EU17:EY17"/>
    <mergeCell ref="EU16:EY16"/>
    <mergeCell ref="EU15:EY15"/>
    <mergeCell ref="EU14:EY14"/>
    <mergeCell ref="EU25:EY25"/>
    <mergeCell ref="EU24:EY24"/>
    <mergeCell ref="EU23:EY23"/>
    <mergeCell ref="FB8:FF8"/>
    <mergeCell ref="EZ3:EZ4"/>
    <mergeCell ref="FA3:FA4"/>
    <mergeCell ref="BB7:BF7"/>
    <mergeCell ref="BB6:BF6"/>
    <mergeCell ref="BB5:BF5"/>
    <mergeCell ref="DF7:DJ7"/>
    <mergeCell ref="DF6:DJ6"/>
    <mergeCell ref="DF5:DJ5"/>
    <mergeCell ref="EU3:EY4"/>
    <mergeCell ref="CO3:CS4"/>
    <mergeCell ref="EU7:EY7"/>
    <mergeCell ref="EU6:EY6"/>
    <mergeCell ref="EU5:EY5"/>
    <mergeCell ref="EB3:EB4"/>
    <mergeCell ref="EA3:EA4"/>
    <mergeCell ref="DZ3:DZ4"/>
    <mergeCell ref="DY3:DY4"/>
    <mergeCell ref="DX3:DX4"/>
    <mergeCell ref="DW3:DW4"/>
    <mergeCell ref="BN3:BN4"/>
    <mergeCell ref="BO3:BO4"/>
    <mergeCell ref="BP3:BP4"/>
    <mergeCell ref="BQ3:BQ4"/>
    <mergeCell ref="BV3:BW4"/>
    <mergeCell ref="CO7:CS7"/>
    <mergeCell ref="CO6:CS6"/>
    <mergeCell ref="CO5:CS5"/>
    <mergeCell ref="EH1:EH2"/>
    <mergeCell ref="FG25:FK25"/>
    <mergeCell ref="FG24:FK24"/>
    <mergeCell ref="FG23:FK23"/>
    <mergeCell ref="FG22:FK22"/>
    <mergeCell ref="FG21:FK21"/>
    <mergeCell ref="FG20:FK20"/>
    <mergeCell ref="FG19:FK19"/>
    <mergeCell ref="FG18:FK18"/>
    <mergeCell ref="FB10:FF10"/>
    <mergeCell ref="FG13:FK13"/>
    <mergeCell ref="FG12:FK12"/>
    <mergeCell ref="FG11:FK11"/>
    <mergeCell ref="FG10:FK10"/>
    <mergeCell ref="FB14:FF14"/>
    <mergeCell ref="FB13:FF13"/>
    <mergeCell ref="FB12:FF12"/>
    <mergeCell ref="FB11:FF11"/>
    <mergeCell ref="FB19:FF19"/>
    <mergeCell ref="FB18:FF18"/>
    <mergeCell ref="FB17:FF17"/>
    <mergeCell ref="FB16:FF16"/>
    <mergeCell ref="FB15:FF15"/>
    <mergeCell ref="FN3:FR4"/>
    <mergeCell ref="FN9:FR9"/>
    <mergeCell ref="FN8:FR8"/>
    <mergeCell ref="FN7:FR7"/>
    <mergeCell ref="FN6:FR6"/>
    <mergeCell ref="FG8:FK8"/>
    <mergeCell ref="FG7:FK7"/>
    <mergeCell ref="FG6:FK6"/>
    <mergeCell ref="FG5:FK5"/>
    <mergeCell ref="FG3:FK4"/>
    <mergeCell ref="FL3:FL4"/>
    <mergeCell ref="FM3:FM4"/>
    <mergeCell ref="FG9:FK9"/>
    <mergeCell ref="FN5:FR5"/>
    <mergeCell ref="FB3:FF4"/>
    <mergeCell ref="FB7:FF7"/>
    <mergeCell ref="FB6:FF6"/>
    <mergeCell ref="FB5:FF5"/>
    <mergeCell ref="FG1:FR2"/>
    <mergeCell ref="FX3:FX4"/>
    <mergeCell ref="FY3:FY4"/>
    <mergeCell ref="FZ25:GD25"/>
    <mergeCell ref="FZ24:GD24"/>
    <mergeCell ref="FZ23:GD23"/>
    <mergeCell ref="FZ22:GD22"/>
    <mergeCell ref="FZ21:GD21"/>
    <mergeCell ref="FZ20:GD20"/>
    <mergeCell ref="FS8:FW8"/>
    <mergeCell ref="FS7:FW7"/>
    <mergeCell ref="FS6:FW6"/>
    <mergeCell ref="FS5:FW5"/>
    <mergeCell ref="FS3:FW4"/>
    <mergeCell ref="FS13:FW13"/>
    <mergeCell ref="FS12:FW12"/>
    <mergeCell ref="FS11:FW11"/>
    <mergeCell ref="FS10:FW10"/>
    <mergeCell ref="FS9:FW9"/>
    <mergeCell ref="FS17:FW17"/>
    <mergeCell ref="FS16:FW16"/>
    <mergeCell ref="FS15:FW15"/>
    <mergeCell ref="FZ3:GD4"/>
    <mergeCell ref="FS1:GD2"/>
    <mergeCell ref="GE25:GI25"/>
    <mergeCell ref="GE24:GI24"/>
    <mergeCell ref="GE23:GI23"/>
    <mergeCell ref="GE22:GI22"/>
    <mergeCell ref="GE21:GI21"/>
    <mergeCell ref="GE20:GI20"/>
    <mergeCell ref="GE19:GI19"/>
    <mergeCell ref="GE18:GI18"/>
    <mergeCell ref="FZ10:GD10"/>
    <mergeCell ref="FZ8:GD8"/>
    <mergeCell ref="FZ7:GD7"/>
    <mergeCell ref="FZ6:GD6"/>
    <mergeCell ref="FZ5:GD5"/>
    <mergeCell ref="FZ13:GD13"/>
    <mergeCell ref="FZ12:GD12"/>
    <mergeCell ref="FZ11:GD11"/>
    <mergeCell ref="FZ19:GD19"/>
    <mergeCell ref="FZ18:GD18"/>
    <mergeCell ref="FZ16:GD16"/>
    <mergeCell ref="FZ15:GD15"/>
    <mergeCell ref="FZ14:GD14"/>
    <mergeCell ref="GE7:GI7"/>
    <mergeCell ref="FN25:FR25"/>
    <mergeCell ref="FN24:FR24"/>
    <mergeCell ref="FN23:FR23"/>
    <mergeCell ref="FN22:FR22"/>
    <mergeCell ref="FN21:FR21"/>
    <mergeCell ref="FS25:FW25"/>
    <mergeCell ref="FS24:FW24"/>
    <mergeCell ref="GE5:GI5"/>
    <mergeCell ref="GE13:GI13"/>
    <mergeCell ref="GE12:GI12"/>
    <mergeCell ref="GE11:GI11"/>
    <mergeCell ref="GE10:GI10"/>
    <mergeCell ref="GE9:GI9"/>
    <mergeCell ref="GE17:GI17"/>
    <mergeCell ref="GE16:GI16"/>
    <mergeCell ref="GE15:GI15"/>
    <mergeCell ref="GE14:GI14"/>
    <mergeCell ref="FS23:FW23"/>
    <mergeCell ref="FS22:FW22"/>
    <mergeCell ref="FS21:FW21"/>
    <mergeCell ref="FS20:FW20"/>
    <mergeCell ref="GE6:GI6"/>
    <mergeCell ref="FZ17:GD17"/>
    <mergeCell ref="FS14:FW14"/>
    <mergeCell ref="FN20:FR20"/>
    <mergeCell ref="AI17:AK18"/>
    <mergeCell ref="AI15:AK16"/>
    <mergeCell ref="AE15:AH16"/>
    <mergeCell ref="AE17:AH18"/>
    <mergeCell ref="GE8:GI8"/>
    <mergeCell ref="FN16:FR16"/>
    <mergeCell ref="FN15:FR15"/>
    <mergeCell ref="FN14:FR14"/>
    <mergeCell ref="FS19:FW19"/>
    <mergeCell ref="FS18:FW18"/>
    <mergeCell ref="FN10:FR10"/>
    <mergeCell ref="FN13:FR13"/>
    <mergeCell ref="FN12:FR12"/>
    <mergeCell ref="FN11:FR11"/>
    <mergeCell ref="FN19:FR19"/>
    <mergeCell ref="FN18:FR18"/>
    <mergeCell ref="FN17:FR17"/>
    <mergeCell ref="FG17:FK17"/>
    <mergeCell ref="FG16:FK16"/>
    <mergeCell ref="FG15:FK15"/>
    <mergeCell ref="FG14:FK14"/>
    <mergeCell ref="FZ9:GD9"/>
  </mergeCells>
  <conditionalFormatting sqref="BH5:BH25 AR5:AR25 AB5:AB25">
    <cfRule type="cellIs" dxfId="46" priority="4" operator="equal">
      <formula>"p"</formula>
    </cfRule>
    <cfRule type="containsText" dxfId="45" priority="5" operator="containsText" text="q">
      <formula>NOT(ISERROR(SEARCH("q",AB5)))</formula>
    </cfRule>
  </conditionalFormatting>
  <conditionalFormatting sqref="AA5:AA25 AQ5:AQ25 BG5:BG25">
    <cfRule type="cellIs" dxfId="44" priority="2" operator="lessThan">
      <formula>0</formula>
    </cfRule>
    <cfRule type="cellIs" dxfId="43" priority="3" operator="greaterThan">
      <formula>0</formula>
    </cfRule>
  </conditionalFormatting>
  <conditionalFormatting sqref="V5:Z21 AL5:AP21 BB5:BF21">
    <cfRule type="cellIs" dxfId="42" priority="1" operator="equal">
      <formula>"Lille OSC"</formula>
    </cfRule>
  </conditionalFormatting>
  <dataValidations count="1">
    <dataValidation type="list" allowBlank="1" showInputMessage="1" showErrorMessage="1" sqref="I5:M7 B5:F7">
      <formula1>Clubs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SB73"/>
  <sheetViews>
    <sheetView workbookViewId="0">
      <selection sqref="A1:H2"/>
    </sheetView>
  </sheetViews>
  <sheetFormatPr baseColWidth="10" defaultRowHeight="15" x14ac:dyDescent="0.25"/>
  <cols>
    <col min="1" max="14" width="5.42578125" style="1" customWidth="1"/>
    <col min="15" max="18" width="6.7109375" style="1" customWidth="1"/>
    <col min="19" max="69" width="5.42578125" style="1" customWidth="1"/>
    <col min="70" max="126" width="5.42578125" style="1" hidden="1" customWidth="1"/>
    <col min="127" max="132" width="15.7109375" style="5" hidden="1" customWidth="1"/>
    <col min="133" max="155" width="5.42578125" style="1" hidden="1" customWidth="1"/>
    <col min="156" max="156" width="15.7109375" style="5" hidden="1" customWidth="1"/>
    <col min="157" max="167" width="5.42578125" style="1" hidden="1" customWidth="1"/>
    <col min="168" max="168" width="15.7109375" style="5" hidden="1" customWidth="1"/>
    <col min="169" max="169" width="5.42578125" style="5" hidden="1" customWidth="1"/>
    <col min="170" max="179" width="5.42578125" style="1" hidden="1" customWidth="1"/>
    <col min="180" max="180" width="15.7109375" style="5" hidden="1" customWidth="1"/>
    <col min="181" max="191" width="5.42578125" style="1" hidden="1" customWidth="1"/>
    <col min="192" max="496" width="5.42578125" style="1" customWidth="1"/>
  </cols>
  <sheetData>
    <row r="1" spans="1:240" ht="15.75" customHeight="1" thickTop="1" x14ac:dyDescent="0.25">
      <c r="A1" s="405" t="str">
        <f>'J01'!A1:H2</f>
        <v>Nom du championnat</v>
      </c>
      <c r="B1" s="406"/>
      <c r="C1" s="406"/>
      <c r="D1" s="406"/>
      <c r="E1" s="406"/>
      <c r="F1" s="406"/>
      <c r="G1" s="406"/>
      <c r="H1" s="406"/>
      <c r="I1" s="400" t="str">
        <f>'J01'!I1:N2</f>
        <v>2017 - 2018</v>
      </c>
      <c r="J1" s="400"/>
      <c r="K1" s="400"/>
      <c r="L1" s="400"/>
      <c r="M1" s="400"/>
      <c r="N1" s="401"/>
      <c r="O1" s="399" t="s">
        <v>33</v>
      </c>
      <c r="P1" s="400"/>
      <c r="Q1" s="400"/>
      <c r="R1" s="400"/>
      <c r="S1" s="400"/>
      <c r="T1" s="401"/>
      <c r="U1" s="30"/>
      <c r="V1" s="381" t="s">
        <v>15</v>
      </c>
      <c r="W1" s="382"/>
      <c r="X1" s="382"/>
      <c r="Y1" s="382"/>
      <c r="Z1" s="382"/>
      <c r="AA1" s="382"/>
      <c r="AB1" s="382"/>
      <c r="AC1" s="382"/>
      <c r="AD1" s="382"/>
      <c r="AE1" s="382"/>
      <c r="AF1" s="382"/>
      <c r="AG1" s="382"/>
      <c r="AH1" s="382"/>
      <c r="AI1" s="382"/>
      <c r="AJ1" s="382"/>
      <c r="AK1" s="383"/>
      <c r="AL1" s="387" t="s">
        <v>30</v>
      </c>
      <c r="AM1" s="388"/>
      <c r="AN1" s="388"/>
      <c r="AO1" s="388"/>
      <c r="AP1" s="388"/>
      <c r="AQ1" s="388"/>
      <c r="AR1" s="388"/>
      <c r="AS1" s="388"/>
      <c r="AT1" s="388"/>
      <c r="AU1" s="388"/>
      <c r="AV1" s="388"/>
      <c r="AW1" s="388"/>
      <c r="AX1" s="388"/>
      <c r="AY1" s="388"/>
      <c r="AZ1" s="388"/>
      <c r="BA1" s="389"/>
      <c r="BB1" s="375" t="s">
        <v>31</v>
      </c>
      <c r="BC1" s="376"/>
      <c r="BD1" s="376"/>
      <c r="BE1" s="376"/>
      <c r="BF1" s="376"/>
      <c r="BG1" s="376"/>
      <c r="BH1" s="376"/>
      <c r="BI1" s="376"/>
      <c r="BJ1" s="376"/>
      <c r="BK1" s="376"/>
      <c r="BL1" s="376"/>
      <c r="BM1" s="376"/>
      <c r="BN1" s="376"/>
      <c r="BO1" s="376"/>
      <c r="BP1" s="376"/>
      <c r="BQ1" s="377"/>
      <c r="BR1" s="273"/>
      <c r="BS1" s="273"/>
      <c r="BT1" s="273"/>
      <c r="BU1" s="273"/>
      <c r="BV1" s="273"/>
      <c r="BW1" s="273"/>
      <c r="BX1" s="267" t="s">
        <v>15</v>
      </c>
      <c r="BY1" s="268"/>
      <c r="BZ1" s="268"/>
      <c r="CA1" s="268"/>
      <c r="CB1" s="268"/>
      <c r="CC1" s="268"/>
      <c r="CD1" s="268"/>
      <c r="CE1" s="268"/>
      <c r="CF1" s="268"/>
      <c r="CG1" s="268"/>
      <c r="CH1" s="268"/>
      <c r="CI1" s="268"/>
      <c r="CJ1" s="268"/>
      <c r="CK1" s="268"/>
      <c r="CL1" s="268"/>
      <c r="CM1" s="268"/>
      <c r="CN1" s="269"/>
      <c r="CO1" s="254" t="s">
        <v>16</v>
      </c>
      <c r="CP1" s="255"/>
      <c r="CQ1" s="255"/>
      <c r="CR1" s="255"/>
      <c r="CS1" s="255"/>
      <c r="CT1" s="255"/>
      <c r="CU1" s="255"/>
      <c r="CV1" s="255"/>
      <c r="CW1" s="255"/>
      <c r="CX1" s="255"/>
      <c r="CY1" s="255"/>
      <c r="CZ1" s="255"/>
      <c r="DA1" s="255"/>
      <c r="DB1" s="255"/>
      <c r="DC1" s="255"/>
      <c r="DD1" s="255"/>
      <c r="DE1" s="256"/>
      <c r="DF1" s="254" t="s">
        <v>17</v>
      </c>
      <c r="DG1" s="255"/>
      <c r="DH1" s="255"/>
      <c r="DI1" s="255"/>
      <c r="DJ1" s="255"/>
      <c r="DK1" s="255"/>
      <c r="DL1" s="255"/>
      <c r="DM1" s="255"/>
      <c r="DN1" s="255"/>
      <c r="DO1" s="255"/>
      <c r="DP1" s="255"/>
      <c r="DQ1" s="255"/>
      <c r="DR1" s="255"/>
      <c r="DS1" s="255"/>
      <c r="DT1" s="255"/>
      <c r="DU1" s="255"/>
      <c r="DV1" s="256"/>
      <c r="DW1" s="208" t="s">
        <v>26</v>
      </c>
      <c r="DX1" s="208"/>
      <c r="DY1" s="208" t="s">
        <v>16</v>
      </c>
      <c r="DZ1" s="208"/>
      <c r="EA1" s="208" t="s">
        <v>17</v>
      </c>
      <c r="EB1" s="208"/>
      <c r="EC1" s="352" t="s">
        <v>27</v>
      </c>
      <c r="ED1" s="352" t="s">
        <v>28</v>
      </c>
      <c r="EE1" s="352" t="s">
        <v>27</v>
      </c>
      <c r="EF1" s="352" t="s">
        <v>28</v>
      </c>
      <c r="EG1" s="352" t="s">
        <v>27</v>
      </c>
      <c r="EH1" s="352" t="s">
        <v>28</v>
      </c>
      <c r="EI1" s="352" t="s">
        <v>27</v>
      </c>
      <c r="EJ1" s="352" t="s">
        <v>28</v>
      </c>
      <c r="EK1" s="352" t="s">
        <v>27</v>
      </c>
      <c r="EL1" s="352" t="s">
        <v>28</v>
      </c>
      <c r="EM1" s="352" t="s">
        <v>27</v>
      </c>
      <c r="EN1" s="352" t="s">
        <v>28</v>
      </c>
      <c r="EO1" s="352" t="s">
        <v>27</v>
      </c>
      <c r="EP1" s="352" t="s">
        <v>28</v>
      </c>
      <c r="EQ1" s="352" t="s">
        <v>27</v>
      </c>
      <c r="ER1" s="352" t="s">
        <v>28</v>
      </c>
      <c r="ES1" s="352" t="s">
        <v>27</v>
      </c>
      <c r="ET1" s="352" t="s">
        <v>28</v>
      </c>
      <c r="EU1" s="351" t="s">
        <v>26</v>
      </c>
      <c r="EV1" s="351"/>
      <c r="EW1" s="351"/>
      <c r="EX1" s="351"/>
      <c r="EY1" s="351"/>
      <c r="EZ1" s="351"/>
      <c r="FA1" s="351"/>
      <c r="FB1" s="351"/>
      <c r="FC1" s="351"/>
      <c r="FD1" s="351"/>
      <c r="FE1" s="351"/>
      <c r="FF1" s="351"/>
      <c r="FG1" s="351" t="s">
        <v>16</v>
      </c>
      <c r="FH1" s="351"/>
      <c r="FI1" s="351"/>
      <c r="FJ1" s="351"/>
      <c r="FK1" s="351"/>
      <c r="FL1" s="351"/>
      <c r="FM1" s="351"/>
      <c r="FN1" s="351"/>
      <c r="FO1" s="351"/>
      <c r="FP1" s="351"/>
      <c r="FQ1" s="351"/>
      <c r="FR1" s="351"/>
      <c r="FS1" s="351" t="s">
        <v>17</v>
      </c>
      <c r="FT1" s="351"/>
      <c r="FU1" s="351"/>
      <c r="FV1" s="351"/>
      <c r="FW1" s="351"/>
      <c r="FX1" s="351"/>
      <c r="FY1" s="351"/>
      <c r="FZ1" s="351"/>
      <c r="GA1" s="351"/>
      <c r="GB1" s="351"/>
      <c r="GC1" s="351"/>
      <c r="GD1" s="351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</row>
    <row r="2" spans="1:240" ht="15.75" customHeight="1" thickBot="1" x14ac:dyDescent="0.3">
      <c r="A2" s="407"/>
      <c r="B2" s="408"/>
      <c r="C2" s="408"/>
      <c r="D2" s="408"/>
      <c r="E2" s="408"/>
      <c r="F2" s="408"/>
      <c r="G2" s="408"/>
      <c r="H2" s="408"/>
      <c r="I2" s="403"/>
      <c r="J2" s="403"/>
      <c r="K2" s="403"/>
      <c r="L2" s="403"/>
      <c r="M2" s="403"/>
      <c r="N2" s="404"/>
      <c r="O2" s="402"/>
      <c r="P2" s="403"/>
      <c r="Q2" s="403"/>
      <c r="R2" s="403"/>
      <c r="S2" s="403"/>
      <c r="T2" s="404"/>
      <c r="U2" s="30"/>
      <c r="V2" s="384"/>
      <c r="W2" s="385"/>
      <c r="X2" s="385"/>
      <c r="Y2" s="385"/>
      <c r="Z2" s="385"/>
      <c r="AA2" s="385"/>
      <c r="AB2" s="385"/>
      <c r="AC2" s="385"/>
      <c r="AD2" s="385"/>
      <c r="AE2" s="385"/>
      <c r="AF2" s="385"/>
      <c r="AG2" s="385"/>
      <c r="AH2" s="385"/>
      <c r="AI2" s="385"/>
      <c r="AJ2" s="385"/>
      <c r="AK2" s="386"/>
      <c r="AL2" s="390"/>
      <c r="AM2" s="391"/>
      <c r="AN2" s="391"/>
      <c r="AO2" s="391"/>
      <c r="AP2" s="391"/>
      <c r="AQ2" s="391"/>
      <c r="AR2" s="391"/>
      <c r="AS2" s="391"/>
      <c r="AT2" s="391"/>
      <c r="AU2" s="391"/>
      <c r="AV2" s="391"/>
      <c r="AW2" s="391"/>
      <c r="AX2" s="391"/>
      <c r="AY2" s="391"/>
      <c r="AZ2" s="391"/>
      <c r="BA2" s="392"/>
      <c r="BB2" s="378"/>
      <c r="BC2" s="379"/>
      <c r="BD2" s="379"/>
      <c r="BE2" s="379"/>
      <c r="BF2" s="379"/>
      <c r="BG2" s="379"/>
      <c r="BH2" s="379"/>
      <c r="BI2" s="379"/>
      <c r="BJ2" s="379"/>
      <c r="BK2" s="379"/>
      <c r="BL2" s="379"/>
      <c r="BM2" s="379"/>
      <c r="BN2" s="379"/>
      <c r="BO2" s="379"/>
      <c r="BP2" s="379"/>
      <c r="BQ2" s="380"/>
      <c r="BR2" s="273"/>
      <c r="BS2" s="273"/>
      <c r="BT2" s="273"/>
      <c r="BU2" s="273"/>
      <c r="BV2" s="273"/>
      <c r="BW2" s="273"/>
      <c r="BX2" s="257"/>
      <c r="BY2" s="258"/>
      <c r="BZ2" s="258"/>
      <c r="CA2" s="258"/>
      <c r="CB2" s="258"/>
      <c r="CC2" s="258"/>
      <c r="CD2" s="258"/>
      <c r="CE2" s="258"/>
      <c r="CF2" s="258"/>
      <c r="CG2" s="258"/>
      <c r="CH2" s="258"/>
      <c r="CI2" s="258"/>
      <c r="CJ2" s="258"/>
      <c r="CK2" s="258"/>
      <c r="CL2" s="258"/>
      <c r="CM2" s="258"/>
      <c r="CN2" s="259"/>
      <c r="CO2" s="257"/>
      <c r="CP2" s="258"/>
      <c r="CQ2" s="258"/>
      <c r="CR2" s="258"/>
      <c r="CS2" s="258"/>
      <c r="CT2" s="258"/>
      <c r="CU2" s="258"/>
      <c r="CV2" s="258"/>
      <c r="CW2" s="258"/>
      <c r="CX2" s="258"/>
      <c r="CY2" s="258"/>
      <c r="CZ2" s="258"/>
      <c r="DA2" s="258"/>
      <c r="DB2" s="258"/>
      <c r="DC2" s="258"/>
      <c r="DD2" s="258"/>
      <c r="DE2" s="259"/>
      <c r="DF2" s="257"/>
      <c r="DG2" s="258"/>
      <c r="DH2" s="258"/>
      <c r="DI2" s="258"/>
      <c r="DJ2" s="258"/>
      <c r="DK2" s="258"/>
      <c r="DL2" s="258"/>
      <c r="DM2" s="258"/>
      <c r="DN2" s="258"/>
      <c r="DO2" s="258"/>
      <c r="DP2" s="258"/>
      <c r="DQ2" s="258"/>
      <c r="DR2" s="258"/>
      <c r="DS2" s="258"/>
      <c r="DT2" s="258"/>
      <c r="DU2" s="258"/>
      <c r="DV2" s="259"/>
      <c r="DW2" s="208"/>
      <c r="DX2" s="208"/>
      <c r="DY2" s="208"/>
      <c r="DZ2" s="208"/>
      <c r="EA2" s="208"/>
      <c r="EB2" s="208"/>
      <c r="EC2" s="352"/>
      <c r="ED2" s="352"/>
      <c r="EE2" s="352"/>
      <c r="EF2" s="352"/>
      <c r="EG2" s="352"/>
      <c r="EH2" s="352"/>
      <c r="EI2" s="352"/>
      <c r="EJ2" s="352"/>
      <c r="EK2" s="352"/>
      <c r="EL2" s="352"/>
      <c r="EM2" s="352"/>
      <c r="EN2" s="352"/>
      <c r="EO2" s="352"/>
      <c r="EP2" s="352"/>
      <c r="EQ2" s="352"/>
      <c r="ER2" s="352"/>
      <c r="ES2" s="352"/>
      <c r="ET2" s="352"/>
      <c r="EU2" s="351"/>
      <c r="EV2" s="351"/>
      <c r="EW2" s="351"/>
      <c r="EX2" s="351"/>
      <c r="EY2" s="351"/>
      <c r="EZ2" s="351"/>
      <c r="FA2" s="351"/>
      <c r="FB2" s="351"/>
      <c r="FC2" s="351"/>
      <c r="FD2" s="351"/>
      <c r="FE2" s="351"/>
      <c r="FF2" s="351"/>
      <c r="FG2" s="351"/>
      <c r="FH2" s="351"/>
      <c r="FI2" s="351"/>
      <c r="FJ2" s="351"/>
      <c r="FK2" s="351"/>
      <c r="FL2" s="351"/>
      <c r="FM2" s="351"/>
      <c r="FN2" s="351"/>
      <c r="FO2" s="351"/>
      <c r="FP2" s="351"/>
      <c r="FQ2" s="351"/>
      <c r="FR2" s="351"/>
      <c r="FS2" s="351"/>
      <c r="FT2" s="351"/>
      <c r="FU2" s="351"/>
      <c r="FV2" s="351"/>
      <c r="FW2" s="351"/>
      <c r="FX2" s="351"/>
      <c r="FY2" s="351"/>
      <c r="FZ2" s="351"/>
      <c r="GA2" s="351"/>
      <c r="GB2" s="351"/>
      <c r="GC2" s="351"/>
      <c r="GD2" s="351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0"/>
      <c r="HY2" s="30"/>
      <c r="HZ2" s="30"/>
      <c r="IA2" s="30"/>
      <c r="IB2" s="30"/>
      <c r="IC2" s="30"/>
      <c r="ID2" s="30"/>
      <c r="IE2" s="30"/>
      <c r="IF2" s="30"/>
    </row>
    <row r="3" spans="1:240" ht="15.75" thickTop="1" x14ac:dyDescent="0.25">
      <c r="A3" s="415" t="s">
        <v>0</v>
      </c>
      <c r="B3" s="409" t="s">
        <v>1</v>
      </c>
      <c r="C3" s="409"/>
      <c r="D3" s="409"/>
      <c r="E3" s="409"/>
      <c r="F3" s="409"/>
      <c r="G3" s="409" t="s">
        <v>2</v>
      </c>
      <c r="H3" s="409" t="s">
        <v>2</v>
      </c>
      <c r="I3" s="409" t="s">
        <v>1</v>
      </c>
      <c r="J3" s="409"/>
      <c r="K3" s="409"/>
      <c r="L3" s="409"/>
      <c r="M3" s="409"/>
      <c r="N3" s="410" t="s">
        <v>0</v>
      </c>
      <c r="O3" s="413" t="s">
        <v>3</v>
      </c>
      <c r="P3" s="409"/>
      <c r="Q3" s="409"/>
      <c r="R3" s="409"/>
      <c r="S3" s="409" t="s">
        <v>4</v>
      </c>
      <c r="T3" s="410"/>
      <c r="U3" s="30"/>
      <c r="V3" s="304" t="s">
        <v>1</v>
      </c>
      <c r="W3" s="308"/>
      <c r="X3" s="308"/>
      <c r="Y3" s="308"/>
      <c r="Z3" s="318"/>
      <c r="AA3" s="304" t="s">
        <v>6</v>
      </c>
      <c r="AB3" s="305"/>
      <c r="AC3" s="310" t="s">
        <v>7</v>
      </c>
      <c r="AD3" s="305" t="s">
        <v>8</v>
      </c>
      <c r="AE3" s="310" t="s">
        <v>9</v>
      </c>
      <c r="AF3" s="308" t="s">
        <v>10</v>
      </c>
      <c r="AG3" s="308" t="s">
        <v>11</v>
      </c>
      <c r="AH3" s="308" t="s">
        <v>0</v>
      </c>
      <c r="AI3" s="308" t="s">
        <v>12</v>
      </c>
      <c r="AJ3" s="308" t="s">
        <v>13</v>
      </c>
      <c r="AK3" s="305" t="s">
        <v>14</v>
      </c>
      <c r="AL3" s="292" t="s">
        <v>1</v>
      </c>
      <c r="AM3" s="274"/>
      <c r="AN3" s="274"/>
      <c r="AO3" s="274"/>
      <c r="AP3" s="296"/>
      <c r="AQ3" s="292" t="s">
        <v>6</v>
      </c>
      <c r="AR3" s="276"/>
      <c r="AS3" s="294" t="s">
        <v>7</v>
      </c>
      <c r="AT3" s="276" t="s">
        <v>8</v>
      </c>
      <c r="AU3" s="294" t="s">
        <v>9</v>
      </c>
      <c r="AV3" s="274" t="s">
        <v>10</v>
      </c>
      <c r="AW3" s="274" t="s">
        <v>11</v>
      </c>
      <c r="AX3" s="274" t="s">
        <v>0</v>
      </c>
      <c r="AY3" s="274" t="s">
        <v>12</v>
      </c>
      <c r="AZ3" s="274" t="s">
        <v>13</v>
      </c>
      <c r="BA3" s="276" t="s">
        <v>14</v>
      </c>
      <c r="BB3" s="263" t="s">
        <v>1</v>
      </c>
      <c r="BC3" s="229"/>
      <c r="BD3" s="229"/>
      <c r="BE3" s="229"/>
      <c r="BF3" s="278"/>
      <c r="BG3" s="263" t="s">
        <v>6</v>
      </c>
      <c r="BH3" s="231"/>
      <c r="BI3" s="265" t="s">
        <v>7</v>
      </c>
      <c r="BJ3" s="231" t="s">
        <v>8</v>
      </c>
      <c r="BK3" s="265" t="s">
        <v>9</v>
      </c>
      <c r="BL3" s="229" t="s">
        <v>10</v>
      </c>
      <c r="BM3" s="229" t="s">
        <v>11</v>
      </c>
      <c r="BN3" s="229" t="s">
        <v>0</v>
      </c>
      <c r="BO3" s="229" t="s">
        <v>12</v>
      </c>
      <c r="BP3" s="229" t="s">
        <v>13</v>
      </c>
      <c r="BQ3" s="231" t="s">
        <v>14</v>
      </c>
      <c r="BR3" s="233" t="s">
        <v>19</v>
      </c>
      <c r="BS3" s="272"/>
      <c r="BT3" s="270" t="s">
        <v>20</v>
      </c>
      <c r="BU3" s="271"/>
      <c r="BV3" s="233" t="s">
        <v>21</v>
      </c>
      <c r="BW3" s="205"/>
      <c r="BX3" s="260" t="s">
        <v>1</v>
      </c>
      <c r="BY3" s="260"/>
      <c r="BZ3" s="260"/>
      <c r="CA3" s="260"/>
      <c r="CB3" s="260"/>
      <c r="CC3" s="260" t="s">
        <v>18</v>
      </c>
      <c r="CD3" s="260" t="s">
        <v>6</v>
      </c>
      <c r="CE3" s="260"/>
      <c r="CF3" s="260" t="s">
        <v>7</v>
      </c>
      <c r="CG3" s="260" t="s">
        <v>8</v>
      </c>
      <c r="CH3" s="260" t="s">
        <v>9</v>
      </c>
      <c r="CI3" s="260" t="s">
        <v>10</v>
      </c>
      <c r="CJ3" s="260" t="s">
        <v>11</v>
      </c>
      <c r="CK3" s="260" t="s">
        <v>0</v>
      </c>
      <c r="CL3" s="260" t="s">
        <v>12</v>
      </c>
      <c r="CM3" s="260" t="s">
        <v>13</v>
      </c>
      <c r="CN3" s="260" t="s">
        <v>14</v>
      </c>
      <c r="CO3" s="222" t="s">
        <v>1</v>
      </c>
      <c r="CP3" s="223"/>
      <c r="CQ3" s="223"/>
      <c r="CR3" s="223"/>
      <c r="CS3" s="224"/>
      <c r="CT3" s="260" t="s">
        <v>18</v>
      </c>
      <c r="CU3" s="260" t="s">
        <v>6</v>
      </c>
      <c r="CV3" s="260"/>
      <c r="CW3" s="260" t="s">
        <v>7</v>
      </c>
      <c r="CX3" s="260" t="s">
        <v>8</v>
      </c>
      <c r="CY3" s="260" t="s">
        <v>9</v>
      </c>
      <c r="CZ3" s="260" t="s">
        <v>10</v>
      </c>
      <c r="DA3" s="260" t="s">
        <v>11</v>
      </c>
      <c r="DB3" s="260" t="s">
        <v>0</v>
      </c>
      <c r="DC3" s="260" t="s">
        <v>12</v>
      </c>
      <c r="DD3" s="260" t="s">
        <v>13</v>
      </c>
      <c r="DE3" s="260" t="s">
        <v>14</v>
      </c>
      <c r="DF3" s="222" t="s">
        <v>1</v>
      </c>
      <c r="DG3" s="223"/>
      <c r="DH3" s="223"/>
      <c r="DI3" s="223"/>
      <c r="DJ3" s="224"/>
      <c r="DK3" s="260" t="s">
        <v>18</v>
      </c>
      <c r="DL3" s="260" t="s">
        <v>6</v>
      </c>
      <c r="DM3" s="260"/>
      <c r="DN3" s="260" t="s">
        <v>7</v>
      </c>
      <c r="DO3" s="260" t="s">
        <v>8</v>
      </c>
      <c r="DP3" s="260" t="s">
        <v>9</v>
      </c>
      <c r="DQ3" s="260" t="s">
        <v>10</v>
      </c>
      <c r="DR3" s="260" t="s">
        <v>11</v>
      </c>
      <c r="DS3" s="260" t="s">
        <v>0</v>
      </c>
      <c r="DT3" s="260" t="s">
        <v>12</v>
      </c>
      <c r="DU3" s="260" t="s">
        <v>13</v>
      </c>
      <c r="DV3" s="260" t="s">
        <v>14</v>
      </c>
      <c r="DW3" s="359" t="s">
        <v>25</v>
      </c>
      <c r="DX3" s="359" t="s">
        <v>25</v>
      </c>
      <c r="DY3" s="359" t="s">
        <v>25</v>
      </c>
      <c r="DZ3" s="359" t="s">
        <v>25</v>
      </c>
      <c r="EA3" s="359" t="s">
        <v>25</v>
      </c>
      <c r="EB3" s="359" t="s">
        <v>25</v>
      </c>
      <c r="EC3" s="374" t="s">
        <v>0</v>
      </c>
      <c r="ED3" s="374" t="s">
        <v>0</v>
      </c>
      <c r="EE3" s="374" t="s">
        <v>8</v>
      </c>
      <c r="EF3" s="374" t="s">
        <v>8</v>
      </c>
      <c r="EG3" s="374" t="s">
        <v>29</v>
      </c>
      <c r="EH3" s="374" t="s">
        <v>29</v>
      </c>
      <c r="EI3" s="374" t="s">
        <v>9</v>
      </c>
      <c r="EJ3" s="374" t="s">
        <v>9</v>
      </c>
      <c r="EK3" s="374" t="s">
        <v>10</v>
      </c>
      <c r="EL3" s="374" t="s">
        <v>10</v>
      </c>
      <c r="EM3" s="374" t="s">
        <v>11</v>
      </c>
      <c r="EN3" s="374" t="s">
        <v>11</v>
      </c>
      <c r="EO3" s="374" t="s">
        <v>0</v>
      </c>
      <c r="EP3" s="374" t="s">
        <v>0</v>
      </c>
      <c r="EQ3" s="374" t="s">
        <v>12</v>
      </c>
      <c r="ER3" s="374" t="s">
        <v>12</v>
      </c>
      <c r="ES3" s="374" t="s">
        <v>13</v>
      </c>
      <c r="ET3" s="374" t="s">
        <v>13</v>
      </c>
      <c r="EU3" s="205" t="s">
        <v>1</v>
      </c>
      <c r="EV3" s="205"/>
      <c r="EW3" s="205"/>
      <c r="EX3" s="205"/>
      <c r="EY3" s="205"/>
      <c r="EZ3" s="208" t="s">
        <v>25</v>
      </c>
      <c r="FA3" s="205" t="s">
        <v>18</v>
      </c>
      <c r="FB3" s="205" t="s">
        <v>1</v>
      </c>
      <c r="FC3" s="205"/>
      <c r="FD3" s="205"/>
      <c r="FE3" s="205"/>
      <c r="FF3" s="205"/>
      <c r="FG3" s="205" t="s">
        <v>1</v>
      </c>
      <c r="FH3" s="205"/>
      <c r="FI3" s="205"/>
      <c r="FJ3" s="205"/>
      <c r="FK3" s="205"/>
      <c r="FL3" s="208" t="s">
        <v>25</v>
      </c>
      <c r="FM3" s="208" t="s">
        <v>18</v>
      </c>
      <c r="FN3" s="205" t="s">
        <v>1</v>
      </c>
      <c r="FO3" s="205"/>
      <c r="FP3" s="205"/>
      <c r="FQ3" s="205"/>
      <c r="FR3" s="205"/>
      <c r="FS3" s="205" t="s">
        <v>1</v>
      </c>
      <c r="FT3" s="205"/>
      <c r="FU3" s="205"/>
      <c r="FV3" s="205"/>
      <c r="FW3" s="205"/>
      <c r="FX3" s="208" t="s">
        <v>25</v>
      </c>
      <c r="FY3" s="205" t="s">
        <v>18</v>
      </c>
      <c r="FZ3" s="205" t="s">
        <v>1</v>
      </c>
      <c r="GA3" s="205"/>
      <c r="GB3" s="205"/>
      <c r="GC3" s="205"/>
      <c r="GD3" s="205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</row>
    <row r="4" spans="1:240" ht="15.75" thickBot="1" x14ac:dyDescent="0.3">
      <c r="A4" s="416"/>
      <c r="B4" s="411"/>
      <c r="C4" s="411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2"/>
      <c r="O4" s="414"/>
      <c r="P4" s="411"/>
      <c r="Q4" s="411"/>
      <c r="R4" s="411"/>
      <c r="S4" s="411"/>
      <c r="T4" s="412"/>
      <c r="U4" s="30"/>
      <c r="V4" s="306"/>
      <c r="W4" s="309"/>
      <c r="X4" s="309"/>
      <c r="Y4" s="309"/>
      <c r="Z4" s="319"/>
      <c r="AA4" s="306"/>
      <c r="AB4" s="307"/>
      <c r="AC4" s="311"/>
      <c r="AD4" s="307"/>
      <c r="AE4" s="311"/>
      <c r="AF4" s="309"/>
      <c r="AG4" s="309"/>
      <c r="AH4" s="309"/>
      <c r="AI4" s="309"/>
      <c r="AJ4" s="309"/>
      <c r="AK4" s="307"/>
      <c r="AL4" s="293"/>
      <c r="AM4" s="275"/>
      <c r="AN4" s="275"/>
      <c r="AO4" s="275"/>
      <c r="AP4" s="297"/>
      <c r="AQ4" s="293"/>
      <c r="AR4" s="277"/>
      <c r="AS4" s="295"/>
      <c r="AT4" s="277"/>
      <c r="AU4" s="295"/>
      <c r="AV4" s="275"/>
      <c r="AW4" s="275"/>
      <c r="AX4" s="275"/>
      <c r="AY4" s="275"/>
      <c r="AZ4" s="275"/>
      <c r="BA4" s="277"/>
      <c r="BB4" s="264"/>
      <c r="BC4" s="230"/>
      <c r="BD4" s="230"/>
      <c r="BE4" s="230"/>
      <c r="BF4" s="279"/>
      <c r="BG4" s="264"/>
      <c r="BH4" s="232"/>
      <c r="BI4" s="266"/>
      <c r="BJ4" s="232"/>
      <c r="BK4" s="266"/>
      <c r="BL4" s="230"/>
      <c r="BM4" s="230"/>
      <c r="BN4" s="230"/>
      <c r="BO4" s="230"/>
      <c r="BP4" s="230"/>
      <c r="BQ4" s="232"/>
      <c r="BR4" s="233"/>
      <c r="BS4" s="272"/>
      <c r="BT4" s="270"/>
      <c r="BU4" s="271"/>
      <c r="BV4" s="233"/>
      <c r="BW4" s="205"/>
      <c r="BX4" s="260"/>
      <c r="BY4" s="260"/>
      <c r="BZ4" s="260"/>
      <c r="CA4" s="260"/>
      <c r="CB4" s="260"/>
      <c r="CC4" s="260"/>
      <c r="CD4" s="260"/>
      <c r="CE4" s="260"/>
      <c r="CF4" s="260"/>
      <c r="CG4" s="260"/>
      <c r="CH4" s="260"/>
      <c r="CI4" s="260"/>
      <c r="CJ4" s="260"/>
      <c r="CK4" s="260"/>
      <c r="CL4" s="260"/>
      <c r="CM4" s="260"/>
      <c r="CN4" s="260"/>
      <c r="CO4" s="225"/>
      <c r="CP4" s="226"/>
      <c r="CQ4" s="226"/>
      <c r="CR4" s="226"/>
      <c r="CS4" s="227"/>
      <c r="CT4" s="260"/>
      <c r="CU4" s="260"/>
      <c r="CV4" s="260"/>
      <c r="CW4" s="260"/>
      <c r="CX4" s="260"/>
      <c r="CY4" s="260"/>
      <c r="CZ4" s="260"/>
      <c r="DA4" s="260"/>
      <c r="DB4" s="260"/>
      <c r="DC4" s="260"/>
      <c r="DD4" s="260"/>
      <c r="DE4" s="260"/>
      <c r="DF4" s="225"/>
      <c r="DG4" s="226"/>
      <c r="DH4" s="226"/>
      <c r="DI4" s="226"/>
      <c r="DJ4" s="227"/>
      <c r="DK4" s="260"/>
      <c r="DL4" s="260"/>
      <c r="DM4" s="260"/>
      <c r="DN4" s="260"/>
      <c r="DO4" s="260"/>
      <c r="DP4" s="260"/>
      <c r="DQ4" s="260"/>
      <c r="DR4" s="260"/>
      <c r="DS4" s="260"/>
      <c r="DT4" s="260"/>
      <c r="DU4" s="260"/>
      <c r="DV4" s="260"/>
      <c r="DW4" s="359"/>
      <c r="DX4" s="359"/>
      <c r="DY4" s="359"/>
      <c r="DZ4" s="359"/>
      <c r="EA4" s="359"/>
      <c r="EB4" s="359"/>
      <c r="EC4" s="374"/>
      <c r="ED4" s="374"/>
      <c r="EE4" s="374"/>
      <c r="EF4" s="374"/>
      <c r="EG4" s="374"/>
      <c r="EH4" s="374"/>
      <c r="EI4" s="374"/>
      <c r="EJ4" s="374"/>
      <c r="EK4" s="374"/>
      <c r="EL4" s="374"/>
      <c r="EM4" s="374"/>
      <c r="EN4" s="374"/>
      <c r="EO4" s="374"/>
      <c r="EP4" s="374"/>
      <c r="EQ4" s="374"/>
      <c r="ER4" s="374"/>
      <c r="ES4" s="374"/>
      <c r="ET4" s="374"/>
      <c r="EU4" s="205"/>
      <c r="EV4" s="205"/>
      <c r="EW4" s="205"/>
      <c r="EX4" s="205"/>
      <c r="EY4" s="205"/>
      <c r="EZ4" s="208"/>
      <c r="FA4" s="205"/>
      <c r="FB4" s="205"/>
      <c r="FC4" s="205"/>
      <c r="FD4" s="205"/>
      <c r="FE4" s="205"/>
      <c r="FF4" s="205"/>
      <c r="FG4" s="205"/>
      <c r="FH4" s="205"/>
      <c r="FI4" s="205"/>
      <c r="FJ4" s="205"/>
      <c r="FK4" s="205"/>
      <c r="FL4" s="208"/>
      <c r="FM4" s="208"/>
      <c r="FN4" s="205"/>
      <c r="FO4" s="205"/>
      <c r="FP4" s="205"/>
      <c r="FQ4" s="205"/>
      <c r="FR4" s="205"/>
      <c r="FS4" s="205"/>
      <c r="FT4" s="205"/>
      <c r="FU4" s="205"/>
      <c r="FV4" s="205"/>
      <c r="FW4" s="205"/>
      <c r="FX4" s="208"/>
      <c r="FY4" s="205"/>
      <c r="FZ4" s="205"/>
      <c r="GA4" s="205"/>
      <c r="GB4" s="205"/>
      <c r="GC4" s="205"/>
      <c r="GD4" s="205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</row>
    <row r="5" spans="1:240" ht="15.75" thickTop="1" x14ac:dyDescent="0.25">
      <c r="A5" s="448"/>
      <c r="B5" s="449"/>
      <c r="C5" s="449"/>
      <c r="D5" s="449"/>
      <c r="E5" s="449"/>
      <c r="F5" s="449"/>
      <c r="G5" s="450"/>
      <c r="H5" s="450"/>
      <c r="I5" s="451"/>
      <c r="J5" s="451"/>
      <c r="K5" s="451"/>
      <c r="L5" s="451"/>
      <c r="M5" s="451"/>
      <c r="N5" s="452"/>
      <c r="O5" s="453"/>
      <c r="P5" s="454"/>
      <c r="Q5" s="454"/>
      <c r="R5" s="454"/>
      <c r="S5" s="455"/>
      <c r="T5" s="456"/>
      <c r="U5" s="30"/>
      <c r="V5" s="396" t="str">
        <f t="shared" ref="V5:V10" si="0">VLOOKUP(BR5,$BS$5:$CB$21,6,0)</f>
        <v>Equipe 01</v>
      </c>
      <c r="W5" s="397"/>
      <c r="X5" s="397"/>
      <c r="Y5" s="397"/>
      <c r="Z5" s="398"/>
      <c r="AA5" s="37">
        <f t="shared" ref="AA5:AA10" si="1">VLOOKUP(V5,$BX$5:$CN$19,7,0)</f>
        <v>0</v>
      </c>
      <c r="AB5" s="38" t="str">
        <f t="shared" ref="AB5:AB10" si="2">VLOOKUP(V5,$BX$5:$CN$19,8,0)</f>
        <v>u</v>
      </c>
      <c r="AC5" s="39">
        <v>1</v>
      </c>
      <c r="AD5" s="40">
        <f t="shared" ref="AD5:AD10" si="3">VLOOKUP(V5,$BX$5:$CN$19,10,0)</f>
        <v>0</v>
      </c>
      <c r="AE5" s="45">
        <f t="shared" ref="AE5:AE10" si="4">VLOOKUP(V5,$BX$5:$CN$19,11,0)</f>
        <v>0</v>
      </c>
      <c r="AF5" s="46">
        <f t="shared" ref="AF5:AF10" si="5">VLOOKUP(V5,$BX$5:$CN$19,12,0)</f>
        <v>0</v>
      </c>
      <c r="AG5" s="46">
        <f t="shared" ref="AG5:AG10" si="6">VLOOKUP(V5,$BX$5:$CN$19,13,0)</f>
        <v>0</v>
      </c>
      <c r="AH5" s="46">
        <f t="shared" ref="AH5:AH10" si="7">VLOOKUP(V5,$BX$5:$CN$19,14,0)</f>
        <v>0</v>
      </c>
      <c r="AI5" s="46">
        <f t="shared" ref="AI5:AI10" si="8">VLOOKUP(V5,$BX$5:$CN$19,15,0)</f>
        <v>0</v>
      </c>
      <c r="AJ5" s="46">
        <f t="shared" ref="AJ5:AJ10" si="9">VLOOKUP(V5,$BX$5:$CN$19,16,0)</f>
        <v>0</v>
      </c>
      <c r="AK5" s="47">
        <f t="shared" ref="AK5:AK10" si="10">VLOOKUP(V5,$BX$5:$CN$19,17,0)</f>
        <v>0</v>
      </c>
      <c r="AL5" s="364" t="str">
        <f t="shared" ref="AL5:AL10" si="11">VLOOKUP(BT5,$BU$5:$CS$21,4,0)</f>
        <v>Equipe 01</v>
      </c>
      <c r="AM5" s="365"/>
      <c r="AN5" s="365"/>
      <c r="AO5" s="365"/>
      <c r="AP5" s="366"/>
      <c r="AQ5" s="16">
        <f t="shared" ref="AQ5:AQ10" si="12">VLOOKUP(AL5,$CO$5:$DE$19,7,0)</f>
        <v>0</v>
      </c>
      <c r="AR5" s="17" t="str">
        <f t="shared" ref="AR5:AR10" si="13">VLOOKUP(AL5,$CO$5:$DE$19,8,0)</f>
        <v>u</v>
      </c>
      <c r="AS5" s="18">
        <v>1</v>
      </c>
      <c r="AT5" s="19">
        <f t="shared" ref="AT5:AT10" si="14">VLOOKUP(AL5,$CO$5:$DE$19,10,0)</f>
        <v>0</v>
      </c>
      <c r="AU5" s="20">
        <f t="shared" ref="AU5:AU10" si="15">VLOOKUP(AL5,$CO$5:$DE$19,11,0)</f>
        <v>0</v>
      </c>
      <c r="AV5" s="21">
        <f t="shared" ref="AV5:AV10" si="16">VLOOKUP(AL5,$CO$5:$DE$19,12,0)</f>
        <v>0</v>
      </c>
      <c r="AW5" s="21">
        <f t="shared" ref="AW5:AW10" si="17">VLOOKUP(AL5,$CO$5:$DE$19,13,0)</f>
        <v>0</v>
      </c>
      <c r="AX5" s="21">
        <f t="shared" ref="AX5:AX10" si="18">VLOOKUP(AL5,$CO$5:$DE$19,14,0)</f>
        <v>0</v>
      </c>
      <c r="AY5" s="21">
        <f t="shared" ref="AY5:AY10" si="19">VLOOKUP(AL5,$CO$5:$DE$19,15,0)</f>
        <v>0</v>
      </c>
      <c r="AZ5" s="21">
        <f t="shared" ref="AZ5:AZ10" si="20">VLOOKUP(AL5,$CO$5:$DE$19,16,0)</f>
        <v>0</v>
      </c>
      <c r="BA5" s="22">
        <f t="shared" ref="BA5:BA10" si="21">VLOOKUP(AL5,$CO$5:$DE$19,17,0)</f>
        <v>0</v>
      </c>
      <c r="BB5" s="356" t="str">
        <f t="shared" ref="BB5:BB10" si="22">VLOOKUP(BV5,$BW$5:$DF$21,2,0)</f>
        <v>Equipe 01</v>
      </c>
      <c r="BC5" s="357"/>
      <c r="BD5" s="357"/>
      <c r="BE5" s="357"/>
      <c r="BF5" s="358"/>
      <c r="BG5" s="51">
        <f t="shared" ref="BG5:BG10" si="23">VLOOKUP(BB5,$DF$5:$DV$19,7,0)</f>
        <v>0</v>
      </c>
      <c r="BH5" s="52" t="str">
        <f t="shared" ref="BH5:BH10" si="24">VLOOKUP(BB5,$DF$5:$DV$19,8,0)</f>
        <v>u</v>
      </c>
      <c r="BI5" s="53">
        <v>1</v>
      </c>
      <c r="BJ5" s="54">
        <f t="shared" ref="BJ5:BJ10" si="25">VLOOKUP(BB5,$DF$5:$DV$19,10,0)</f>
        <v>0</v>
      </c>
      <c r="BK5" s="55">
        <f t="shared" ref="BK5:BK10" si="26">VLOOKUP(BB5,$DF$5:$DV$19,11,0)</f>
        <v>0</v>
      </c>
      <c r="BL5" s="56">
        <f t="shared" ref="BL5:BL10" si="27">VLOOKUP(BB5,$DF$5:$DV$19,12,0)</f>
        <v>0</v>
      </c>
      <c r="BM5" s="56">
        <f t="shared" ref="BM5:BM10" si="28">VLOOKUP(BB5,$DF$5:$DV$19,13,0)</f>
        <v>0</v>
      </c>
      <c r="BN5" s="56">
        <f t="shared" ref="BN5:BN10" si="29">VLOOKUP(BB5,$DF$5:$DV$19,14,0)</f>
        <v>0</v>
      </c>
      <c r="BO5" s="56">
        <f t="shared" ref="BO5:BO10" si="30">VLOOKUP(BB5,$DF$5:$DV$19,15,0)</f>
        <v>0</v>
      </c>
      <c r="BP5" s="56">
        <f t="shared" ref="BP5:BP10" si="31">VLOOKUP(BB5,$DF$5:$DV$19,16,0)</f>
        <v>0</v>
      </c>
      <c r="BQ5" s="57">
        <f t="shared" ref="BQ5:BQ10" si="32">VLOOKUP(BB5,$DF$5:$DV$19,17,0)</f>
        <v>0</v>
      </c>
      <c r="BR5" s="15">
        <v>1</v>
      </c>
      <c r="BS5" s="8">
        <f t="shared" ref="BS5:BS10" si="33">CF5</f>
        <v>1</v>
      </c>
      <c r="BT5" s="10">
        <v>1</v>
      </c>
      <c r="BU5" s="11">
        <f t="shared" ref="BU5:BU10" si="34">CW5</f>
        <v>1</v>
      </c>
      <c r="BV5" s="9">
        <v>1</v>
      </c>
      <c r="BW5" s="2">
        <f t="shared" ref="BW5:BW10" si="35">DN5</f>
        <v>1</v>
      </c>
      <c r="BX5" s="261" t="str">
        <f>Equipes!A2</f>
        <v>Equipe 01</v>
      </c>
      <c r="BY5" s="261"/>
      <c r="BZ5" s="261"/>
      <c r="CA5" s="261"/>
      <c r="CB5" s="261"/>
      <c r="CC5" s="3">
        <f t="shared" ref="CC5:CC10" si="36">RANK(DW5,$DW$5:$DW$19)</f>
        <v>1</v>
      </c>
      <c r="CD5" s="3">
        <f>'J02'!CC5-CC5</f>
        <v>0</v>
      </c>
      <c r="CE5" s="4" t="str">
        <f>IF(CC5&gt;'J02'!CC5,'J02'!$CE$14,IF(CC5='J02'!CC5,'J02'!$CU$14,IF(CC5&lt;'J02'!CC5,'J02'!$CT$14)))</f>
        <v>u</v>
      </c>
      <c r="CF5" s="3">
        <f t="shared" ref="CF5:CF10" si="37">RANK(DX5,$DX$5:$DX$13)</f>
        <v>1</v>
      </c>
      <c r="CG5" s="3">
        <f>SUMPRODUCT(($B$5:$F$13=BX5)*($EG$5:$EG$13))+SUMPRODUCT(($I$5:$M$13=BX5)*($EH$5:$EH$13))+'J02'!CG5</f>
        <v>0</v>
      </c>
      <c r="CH5" s="3">
        <f>SUMPRODUCT(($B$5:$F$13=BX5)*($EI$5:$EI$13))+SUMPRODUCT(($I$5:$M$13=BX5)*($EJ$5:$EJ$13))+'J02'!CH5</f>
        <v>0</v>
      </c>
      <c r="CI5" s="3">
        <f>SUMPRODUCT(($B$5:$F$13=BX5)*($EK$5:$EK$13))+SUMPRODUCT(($I$5:$M$13=BX5)*($EL$5:$EL$13))+'J02'!CI5</f>
        <v>0</v>
      </c>
      <c r="CJ5" s="3">
        <f>SUMPRODUCT(($B$5:$F$13=BX5)*($EM$5:$EM$13))+SUMPRODUCT(($I$5:$M$13=BX5)*($EN$5:$EN$13))+'J02'!CJ5</f>
        <v>0</v>
      </c>
      <c r="CK5" s="3">
        <f>SUMPRODUCT(($B$5:$F$13=BX5)*($EO$5:$EO$13))+SUMPRODUCT(($I$5:$M$13=BX5)*($EP$5:$EP$13))+'J02'!CK5</f>
        <v>0</v>
      </c>
      <c r="CL5" s="3">
        <f>SUMPRODUCT(($B$5:$F$13=BX5)*($EQ$5:$EQ$13))+SUMPRODUCT(($I$5:$M$13=BX5)*($ER$5:$ER$13))+'J02'!CL5</f>
        <v>0</v>
      </c>
      <c r="CM5" s="3">
        <f>SUMPRODUCT(($B$5:$F$13=BX5)*($ES$5:$ES$13))+SUMPRODUCT(($I$5:$M$13=BX5)*($ET$5:$ET$13))+'J02'!CM5</f>
        <v>0</v>
      </c>
      <c r="CN5" s="3">
        <f>CL5-CM5</f>
        <v>0</v>
      </c>
      <c r="CO5" s="212" t="str">
        <f>BX5</f>
        <v>Equipe 01</v>
      </c>
      <c r="CP5" s="213"/>
      <c r="CQ5" s="213"/>
      <c r="CR5" s="213"/>
      <c r="CS5" s="214"/>
      <c r="CT5" s="3">
        <f t="shared" ref="CT5:CT10" si="38">RANK(DY5,$DY$5:$DY$19)</f>
        <v>1</v>
      </c>
      <c r="CU5" s="3">
        <f>'J02'!CT5-CT5</f>
        <v>0</v>
      </c>
      <c r="CV5" s="4" t="str">
        <f>IF(CT5&gt;'J02'!CT5,'J02'!$CV$14,IF(CT5='J02'!CT5,'J02'!$CU$14,IF(CT5&lt;'J02'!CT5,'J02'!$CT$14)))</f>
        <v>u</v>
      </c>
      <c r="CW5" s="3">
        <f t="shared" ref="CW5:CW10" si="39">RANK(DZ5,$DZ$5:$DZ$19)</f>
        <v>1</v>
      </c>
      <c r="CX5" s="3">
        <f>SUMPRODUCT(($B$5:$F$13=CO5)*($EG$5:$EG$13))+'J02'!CX5</f>
        <v>0</v>
      </c>
      <c r="CY5" s="3">
        <f>SUMPRODUCT(($B$5:$F$13=CO5)*($EI$5:$EI$13))+'J02'!CY5</f>
        <v>0</v>
      </c>
      <c r="CZ5" s="3">
        <f>SUMPRODUCT(($B$5:$F$13=CO5)*($EK$5:$EK$13))+'J02'!CZ5</f>
        <v>0</v>
      </c>
      <c r="DA5" s="3">
        <f>SUMPRODUCT(($B$5:$F$13=CO5)*($EM$5:$EM$13))+'J02'!DA5</f>
        <v>0</v>
      </c>
      <c r="DB5" s="3">
        <f>SUMPRODUCT(($B$5:$F$13=CO5)*($EO$5:$EO$13))+'J02'!DB5</f>
        <v>0</v>
      </c>
      <c r="DC5" s="3">
        <f>SUMPRODUCT(($B$5:$F$13=CO5)*($EQ$5:$EQ$13))+'J02'!DC5</f>
        <v>0</v>
      </c>
      <c r="DD5" s="3">
        <f>SUMPRODUCT(($B$5:$F$13=CO5)*($ES$5:$ES$13))+'J02'!DD5</f>
        <v>0</v>
      </c>
      <c r="DE5" s="3">
        <f>DC5-DD5</f>
        <v>0</v>
      </c>
      <c r="DF5" s="212" t="str">
        <f>BX5</f>
        <v>Equipe 01</v>
      </c>
      <c r="DG5" s="213"/>
      <c r="DH5" s="213"/>
      <c r="DI5" s="213"/>
      <c r="DJ5" s="214"/>
      <c r="DK5" s="3">
        <f t="shared" ref="DK5:DK10" si="40">RANK(EA5,$EA$5:$EA$19)</f>
        <v>1</v>
      </c>
      <c r="DL5" s="3">
        <f>'J02'!DK5-DK5</f>
        <v>0</v>
      </c>
      <c r="DM5" s="4" t="str">
        <f>IF(DK5&gt;'J02'!DK5,'J02'!$DM$14,IF(DK5='J02'!DK5,'J02'!$DL$14,IF(DK5&lt;'J02'!DK5,'J02'!$DK$14)))</f>
        <v>u</v>
      </c>
      <c r="DN5" s="3">
        <f t="shared" ref="DN5:DN10" si="41">RANK(EB5,$EB$5:$EB$19)</f>
        <v>1</v>
      </c>
      <c r="DO5" s="3">
        <f>SUMPRODUCT(($I$5:$M$13=DF5)*($EH$5:$EH$13))+'J02'!DO5</f>
        <v>0</v>
      </c>
      <c r="DP5" s="3">
        <f>SUMPRODUCT(($I$5:$M$13=DF5)*($EJ$5:$EJ$13))+'J02'!DP5</f>
        <v>0</v>
      </c>
      <c r="DQ5" s="3">
        <f>SUMPRODUCT(($I$5:$M$13=DF5)*($EL$5:$EL$13))+'J02'!DQ5</f>
        <v>0</v>
      </c>
      <c r="DR5" s="3">
        <f>SUMPRODUCT(($I$5:$M$13=DF5)*($EN$5:$EN$13))+'J02'!DR5</f>
        <v>0</v>
      </c>
      <c r="DS5" s="3">
        <f>SUMPRODUCT(($I$5:$M$13=DF5)*($EP$5:$EP$13))+'J02'!DS5</f>
        <v>0</v>
      </c>
      <c r="DT5" s="3">
        <f>SUMPRODUCT(($I$5:$M$13=DF5)*($ER$5:$ER$13))+'J02'!DT5</f>
        <v>0</v>
      </c>
      <c r="DU5" s="3">
        <f>SUMPRODUCT(($I$5:$M$13=DF5)*($ET$5:$ET$13))+'J02'!DU5</f>
        <v>0</v>
      </c>
      <c r="DV5" s="3">
        <f>DT5-DU5</f>
        <v>0</v>
      </c>
      <c r="DW5" s="6">
        <f>SUM(CG5*1000+(CN5)/100+(CL5)/1000)</f>
        <v>0</v>
      </c>
      <c r="DX5" s="91">
        <f>DW5+0.0000006</f>
        <v>5.9999999999999997E-7</v>
      </c>
      <c r="DY5" s="6">
        <f>SUM(CX5*1000+(DE5)/100+(DC5)/1000)</f>
        <v>0</v>
      </c>
      <c r="DZ5" s="119">
        <f>DY5+0.0000006</f>
        <v>5.9999999999999997E-7</v>
      </c>
      <c r="EA5" s="6">
        <f>SUM(DO5*1000+(DV5)/100+(DT5)/1000)</f>
        <v>0</v>
      </c>
      <c r="EB5" s="119">
        <f>EA5+0.0000006</f>
        <v>5.9999999999999997E-7</v>
      </c>
      <c r="EC5" s="2">
        <f>A5</f>
        <v>0</v>
      </c>
      <c r="ED5" s="2">
        <f>N5</f>
        <v>0</v>
      </c>
      <c r="EE5" s="2">
        <f>IF(G5="",0,IF(G5&gt;H5,3,IF(G5=H5,1,IF(G5&lt;H5,0))))</f>
        <v>0</v>
      </c>
      <c r="EF5" s="2">
        <f>IF(H5="",0,IF(H5&gt;G5,3,IF(H5=G5,1,IF(H5&lt;G5,0))))</f>
        <v>0</v>
      </c>
      <c r="EG5" s="2">
        <f>EE5-EC5</f>
        <v>0</v>
      </c>
      <c r="EH5" s="2">
        <f>EF5-ED5</f>
        <v>0</v>
      </c>
      <c r="EI5" s="2">
        <f>IF(G5="",0,1)</f>
        <v>0</v>
      </c>
      <c r="EJ5" s="2">
        <f>IF(H5="",0,1)</f>
        <v>0</v>
      </c>
      <c r="EK5" s="2" t="b">
        <f>IF(G5&lt;&gt;"",IF(G5&gt;H5,1))</f>
        <v>0</v>
      </c>
      <c r="EL5" s="2" t="b">
        <f>IF(H5&lt;&gt;"",IF(H5&gt;G5,1))</f>
        <v>0</v>
      </c>
      <c r="EM5" s="2" t="b">
        <f>IF(G5&lt;&gt;"",IF(G5=H5,1))</f>
        <v>0</v>
      </c>
      <c r="EN5" s="2" t="b">
        <f>IF(H5&lt;&gt;"",IF(H5=G5,1))</f>
        <v>0</v>
      </c>
      <c r="EO5" s="2" t="b">
        <f>IF(G5&lt;&gt;"",IF(G5&lt;H5,1))</f>
        <v>0</v>
      </c>
      <c r="EP5" s="2" t="b">
        <f>IF(H5&lt;&gt;"",IF(H5&lt;G5,1))</f>
        <v>0</v>
      </c>
      <c r="EQ5" s="2">
        <f>G5</f>
        <v>0</v>
      </c>
      <c r="ER5" s="2">
        <f>H5</f>
        <v>0</v>
      </c>
      <c r="ES5" s="2">
        <f>H5</f>
        <v>0</v>
      </c>
      <c r="ET5" s="2">
        <f>G5</f>
        <v>0</v>
      </c>
      <c r="EU5" s="205" t="str">
        <f t="shared" ref="EU5:EU10" si="42">VLOOKUP(BR5,$BS$5:$CB$13,6,0)</f>
        <v>Equipe 01</v>
      </c>
      <c r="EV5" s="205"/>
      <c r="EW5" s="205"/>
      <c r="EX5" s="205"/>
      <c r="EY5" s="205"/>
      <c r="EZ5" s="6">
        <f t="shared" ref="EZ5:EZ10" si="43">VLOOKUP(EU5,$BX$5:$DW$13,52,0)</f>
        <v>0</v>
      </c>
      <c r="FA5" s="2">
        <f t="shared" ref="FA5:FA10" si="44">RANK(EZ5,$EZ$5:$EZ$13)</f>
        <v>1</v>
      </c>
      <c r="FB5" s="205" t="str">
        <f>BX5</f>
        <v>Equipe 01</v>
      </c>
      <c r="FC5" s="205"/>
      <c r="FD5" s="205"/>
      <c r="FE5" s="205"/>
      <c r="FF5" s="205"/>
      <c r="FG5" s="205" t="str">
        <f t="shared" ref="FG5:FG10" si="45">VLOOKUP(BT5,$BU$5:$CS$13,21,0)</f>
        <v>Equipe 01</v>
      </c>
      <c r="FH5" s="205"/>
      <c r="FI5" s="205"/>
      <c r="FJ5" s="205"/>
      <c r="FK5" s="205"/>
      <c r="FL5" s="6">
        <f t="shared" ref="FL5:FL10" si="46">VLOOKUP(FG5,$CO$5:$DY$13,37,0)</f>
        <v>0</v>
      </c>
      <c r="FM5" s="7">
        <f t="shared" ref="FM5:FM10" si="47">RANK(FL5,$FL$5:$FL$13)</f>
        <v>1</v>
      </c>
      <c r="FN5" s="205" t="str">
        <f>CO5</f>
        <v>Equipe 01</v>
      </c>
      <c r="FO5" s="205"/>
      <c r="FP5" s="205"/>
      <c r="FQ5" s="205"/>
      <c r="FR5" s="205"/>
      <c r="FS5" s="205" t="str">
        <f t="shared" ref="FS5:FS10" si="48">VLOOKUP(BV5,$BW$5:$DF$13,36,0)</f>
        <v>Equipe 01</v>
      </c>
      <c r="FT5" s="205"/>
      <c r="FU5" s="205"/>
      <c r="FV5" s="205"/>
      <c r="FW5" s="205"/>
      <c r="FX5" s="6">
        <f>VLOOKUP(FS5,$DF$5:$EA$21,22,0)</f>
        <v>0</v>
      </c>
      <c r="FY5" s="2">
        <f t="shared" ref="FY5:FY10" si="49">RANK(FX5,$FX$5:$FX$13)</f>
        <v>1</v>
      </c>
      <c r="FZ5" s="205" t="str">
        <f>DF5</f>
        <v>Equipe 01</v>
      </c>
      <c r="GA5" s="205"/>
      <c r="GB5" s="205"/>
      <c r="GC5" s="205"/>
      <c r="GD5" s="205"/>
      <c r="GE5" s="350" t="str">
        <f>BX5</f>
        <v>Equipe 01</v>
      </c>
      <c r="GF5" s="350"/>
      <c r="GG5" s="350"/>
      <c r="GH5" s="350"/>
      <c r="GI5" s="35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</row>
    <row r="6" spans="1:240" x14ac:dyDescent="0.25">
      <c r="A6" s="457"/>
      <c r="B6" s="458"/>
      <c r="C6" s="458"/>
      <c r="D6" s="458"/>
      <c r="E6" s="458"/>
      <c r="F6" s="458"/>
      <c r="G6" s="459"/>
      <c r="H6" s="459"/>
      <c r="I6" s="460"/>
      <c r="J6" s="460"/>
      <c r="K6" s="460"/>
      <c r="L6" s="460"/>
      <c r="M6" s="460"/>
      <c r="N6" s="461"/>
      <c r="O6" s="462"/>
      <c r="P6" s="463"/>
      <c r="Q6" s="463"/>
      <c r="R6" s="463"/>
      <c r="S6" s="464"/>
      <c r="T6" s="465"/>
      <c r="U6" s="30"/>
      <c r="V6" s="396" t="str">
        <f t="shared" si="0"/>
        <v>Equipe 02</v>
      </c>
      <c r="W6" s="397"/>
      <c r="X6" s="397"/>
      <c r="Y6" s="397"/>
      <c r="Z6" s="398"/>
      <c r="AA6" s="41">
        <f t="shared" si="1"/>
        <v>0</v>
      </c>
      <c r="AB6" s="42" t="str">
        <f t="shared" si="2"/>
        <v>u</v>
      </c>
      <c r="AC6" s="43">
        <f>IF(EZ6=EZ5,FA5,FA6)</f>
        <v>1</v>
      </c>
      <c r="AD6" s="44">
        <f t="shared" si="3"/>
        <v>0</v>
      </c>
      <c r="AE6" s="48">
        <f t="shared" si="4"/>
        <v>0</v>
      </c>
      <c r="AF6" s="49">
        <f t="shared" si="5"/>
        <v>0</v>
      </c>
      <c r="AG6" s="49">
        <f t="shared" si="6"/>
        <v>0</v>
      </c>
      <c r="AH6" s="49">
        <f t="shared" si="7"/>
        <v>0</v>
      </c>
      <c r="AI6" s="49">
        <f t="shared" si="8"/>
        <v>0</v>
      </c>
      <c r="AJ6" s="49">
        <f t="shared" si="9"/>
        <v>0</v>
      </c>
      <c r="AK6" s="50">
        <f t="shared" si="10"/>
        <v>0</v>
      </c>
      <c r="AL6" s="361" t="str">
        <f t="shared" si="11"/>
        <v>Equipe 02</v>
      </c>
      <c r="AM6" s="362"/>
      <c r="AN6" s="362"/>
      <c r="AO6" s="362"/>
      <c r="AP6" s="363"/>
      <c r="AQ6" s="23">
        <f t="shared" si="12"/>
        <v>0</v>
      </c>
      <c r="AR6" s="24" t="str">
        <f t="shared" si="13"/>
        <v>u</v>
      </c>
      <c r="AS6" s="25">
        <f>IF(FL6=FL5,FM5,FM6)</f>
        <v>1</v>
      </c>
      <c r="AT6" s="26">
        <f t="shared" si="14"/>
        <v>0</v>
      </c>
      <c r="AU6" s="27">
        <f t="shared" si="15"/>
        <v>0</v>
      </c>
      <c r="AV6" s="28">
        <f t="shared" si="16"/>
        <v>0</v>
      </c>
      <c r="AW6" s="28">
        <f t="shared" si="17"/>
        <v>0</v>
      </c>
      <c r="AX6" s="28">
        <f t="shared" si="18"/>
        <v>0</v>
      </c>
      <c r="AY6" s="28">
        <f t="shared" si="19"/>
        <v>0</v>
      </c>
      <c r="AZ6" s="28">
        <f t="shared" si="20"/>
        <v>0</v>
      </c>
      <c r="BA6" s="29">
        <f t="shared" si="21"/>
        <v>0</v>
      </c>
      <c r="BB6" s="353" t="str">
        <f t="shared" si="22"/>
        <v>Equipe 02</v>
      </c>
      <c r="BC6" s="354"/>
      <c r="BD6" s="354"/>
      <c r="BE6" s="354"/>
      <c r="BF6" s="355"/>
      <c r="BG6" s="58">
        <f t="shared" si="23"/>
        <v>0</v>
      </c>
      <c r="BH6" s="59" t="str">
        <f t="shared" si="24"/>
        <v>u</v>
      </c>
      <c r="BI6" s="60">
        <f>IF(FX6=FX5,FY5,FY6)</f>
        <v>1</v>
      </c>
      <c r="BJ6" s="61">
        <f t="shared" si="25"/>
        <v>0</v>
      </c>
      <c r="BK6" s="62">
        <f t="shared" si="26"/>
        <v>0</v>
      </c>
      <c r="BL6" s="63">
        <f t="shared" si="27"/>
        <v>0</v>
      </c>
      <c r="BM6" s="63">
        <f t="shared" si="28"/>
        <v>0</v>
      </c>
      <c r="BN6" s="63">
        <f t="shared" si="29"/>
        <v>0</v>
      </c>
      <c r="BO6" s="63">
        <f t="shared" si="30"/>
        <v>0</v>
      </c>
      <c r="BP6" s="63">
        <f t="shared" si="31"/>
        <v>0</v>
      </c>
      <c r="BQ6" s="64">
        <f t="shared" si="32"/>
        <v>0</v>
      </c>
      <c r="BR6" s="15">
        <v>2</v>
      </c>
      <c r="BS6" s="8">
        <f t="shared" si="33"/>
        <v>2</v>
      </c>
      <c r="BT6" s="10">
        <v>2</v>
      </c>
      <c r="BU6" s="11">
        <f t="shared" si="34"/>
        <v>2</v>
      </c>
      <c r="BV6" s="9">
        <v>2</v>
      </c>
      <c r="BW6" s="2">
        <f t="shared" si="35"/>
        <v>2</v>
      </c>
      <c r="BX6" s="261" t="str">
        <f>Equipes!A3</f>
        <v>Equipe 02</v>
      </c>
      <c r="BY6" s="261"/>
      <c r="BZ6" s="261"/>
      <c r="CA6" s="261"/>
      <c r="CB6" s="261"/>
      <c r="CC6" s="93">
        <f t="shared" si="36"/>
        <v>1</v>
      </c>
      <c r="CD6" s="3">
        <f>'J02'!CC6-CC6</f>
        <v>0</v>
      </c>
      <c r="CE6" s="4" t="str">
        <f>IF(CC6&gt;'J02'!CC6,'J02'!$CE$14,IF(CC6='J02'!CC6,'J02'!$CU$14,IF(CC6&lt;'J02'!CC6,'J02'!$CT$14)))</f>
        <v>u</v>
      </c>
      <c r="CF6" s="3">
        <f t="shared" si="37"/>
        <v>2</v>
      </c>
      <c r="CG6" s="3">
        <f>SUMPRODUCT(($B$5:$F$13=BX6)*($EG$5:$EG$13))+SUMPRODUCT(($I$5:$M$13=BX6)*($EH$5:$EH$13))+'J02'!CG6</f>
        <v>0</v>
      </c>
      <c r="CH6" s="3">
        <f>SUMPRODUCT(($B$5:$F$13=BX6)*($EI$5:$EI$13))+SUMPRODUCT(($I$5:$M$13=BX6)*($EJ$5:$EJ$13))+'J02'!CH6</f>
        <v>0</v>
      </c>
      <c r="CI6" s="3">
        <f>SUMPRODUCT(($B$5:$F$13=BX6)*($EK$5:$EK$13))+SUMPRODUCT(($I$5:$M$13=BX6)*($EL$5:$EL$13))+'J02'!CI6</f>
        <v>0</v>
      </c>
      <c r="CJ6" s="13">
        <f>SUMPRODUCT(($B$5:$F$13=BX6)*($EM$5:$EM$13))+SUMPRODUCT(($I$5:$M$13=BX6)*($EN$5:$EN$13))+'J02'!CJ6</f>
        <v>0</v>
      </c>
      <c r="CK6" s="13">
        <f>SUMPRODUCT(($B$5:$F$13=BX6)*($EO$5:$EO$13))+SUMPRODUCT(($I$5:$M$13=BX6)*($EP$5:$EP$13))+'J02'!CK6</f>
        <v>0</v>
      </c>
      <c r="CL6" s="13">
        <f>SUMPRODUCT(($B$5:$F$13=BX6)*($EQ$5:$EQ$13))+SUMPRODUCT(($I$5:$M$13=BX6)*($ER$5:$ER$13))+'J02'!CL6</f>
        <v>0</v>
      </c>
      <c r="CM6" s="13">
        <f>SUMPRODUCT(($B$5:$F$13=BX6)*($ES$5:$ES$13))+SUMPRODUCT(($I$5:$M$13=BX6)*($ET$5:$ET$13))+'J02'!CM6</f>
        <v>0</v>
      </c>
      <c r="CN6" s="3">
        <f t="shared" ref="CN6:CN10" si="50">CL6-CM6</f>
        <v>0</v>
      </c>
      <c r="CO6" s="212" t="str">
        <f t="shared" ref="CO6:CO10" si="51">BX6</f>
        <v>Equipe 02</v>
      </c>
      <c r="CP6" s="213"/>
      <c r="CQ6" s="213"/>
      <c r="CR6" s="213"/>
      <c r="CS6" s="214"/>
      <c r="CT6" s="93">
        <f t="shared" si="38"/>
        <v>1</v>
      </c>
      <c r="CU6" s="3">
        <f>'J02'!CT6-CT6</f>
        <v>0</v>
      </c>
      <c r="CV6" s="4" t="str">
        <f>IF(CT6&gt;'J02'!CT6,'J02'!$CV$14,IF(CT6='J02'!CT6,'J02'!$CU$14,IF(CT6&lt;'J02'!CT6,'J02'!$CT$14)))</f>
        <v>u</v>
      </c>
      <c r="CW6" s="3">
        <f t="shared" si="39"/>
        <v>2</v>
      </c>
      <c r="CX6" s="13">
        <f>SUMPRODUCT(($B$5:$F$13=CO6)*($EG$5:$EG$13))+'J02'!CX6</f>
        <v>0</v>
      </c>
      <c r="CY6" s="13">
        <f>SUMPRODUCT(($B$5:$F$13=CO6)*($EI$5:$EI$13))+'J02'!CY6</f>
        <v>0</v>
      </c>
      <c r="CZ6" s="13">
        <f>SUMPRODUCT(($B$5:$F$13=CO6)*($EK$5:$EK$13))+'J02'!CZ6</f>
        <v>0</v>
      </c>
      <c r="DA6" s="13">
        <f>SUMPRODUCT(($B$5:$F$13=CO6)*($EM$5:$EM$13))+'J02'!DA6</f>
        <v>0</v>
      </c>
      <c r="DB6" s="13">
        <f>SUMPRODUCT(($B$5:$F$13=CO6)*($EO$5:$EO$13))+'J02'!DB6</f>
        <v>0</v>
      </c>
      <c r="DC6" s="13">
        <f>SUMPRODUCT(($B$5:$F$13=CO6)*($EQ$5:$EQ$13))+'J02'!DC6</f>
        <v>0</v>
      </c>
      <c r="DD6" s="13">
        <f>SUMPRODUCT(($B$5:$F$13=CO6)*($ES$5:$ES$13))+'J02'!DD6</f>
        <v>0</v>
      </c>
      <c r="DE6" s="3">
        <f t="shared" ref="DE6:DE10" si="52">DC6-DD6</f>
        <v>0</v>
      </c>
      <c r="DF6" s="212" t="str">
        <f t="shared" ref="DF6:DF10" si="53">BX6</f>
        <v>Equipe 02</v>
      </c>
      <c r="DG6" s="213"/>
      <c r="DH6" s="213"/>
      <c r="DI6" s="213"/>
      <c r="DJ6" s="214"/>
      <c r="DK6" s="93">
        <f t="shared" si="40"/>
        <v>1</v>
      </c>
      <c r="DL6" s="3">
        <f>'J02'!DK6-DK6</f>
        <v>0</v>
      </c>
      <c r="DM6" s="4" t="str">
        <f>IF(DK6&gt;'J02'!DK6,'J02'!$DM$14,IF(DK6='J02'!DK6,'J02'!$DL$14,IF(DK6&lt;'J02'!DK6,'J02'!$DK$14)))</f>
        <v>u</v>
      </c>
      <c r="DN6" s="3">
        <f t="shared" si="41"/>
        <v>2</v>
      </c>
      <c r="DO6" s="13">
        <f>SUMPRODUCT(($I$5:$M$13=DF6)*($EH$5:$EH$13))+'J02'!DO6</f>
        <v>0</v>
      </c>
      <c r="DP6" s="13">
        <f>SUMPRODUCT(($I$5:$M$13=DF6)*($EJ$5:$EJ$13))+'J02'!DP6</f>
        <v>0</v>
      </c>
      <c r="DQ6" s="13">
        <f>SUMPRODUCT(($I$5:$M$13=DF6)*($EL$5:$EL$13))+'J02'!DQ6</f>
        <v>0</v>
      </c>
      <c r="DR6" s="13">
        <f>SUMPRODUCT(($I$5:$M$13=DF6)*($EN$5:$EN$13))+'J02'!DR6</f>
        <v>0</v>
      </c>
      <c r="DS6" s="13">
        <f>SUMPRODUCT(($I$5:$M$13=DF6)*($EP$5:$EP$13))+'J02'!DS6</f>
        <v>0</v>
      </c>
      <c r="DT6" s="13">
        <f>SUMPRODUCT(($I$5:$M$13=DF6)*($ER$5:$ER$13))+'J02'!DT6</f>
        <v>0</v>
      </c>
      <c r="DU6" s="13">
        <f>SUMPRODUCT(($I$5:$M$13=DF6)*($ET$5:$ET$13))+'J02'!DU6</f>
        <v>0</v>
      </c>
      <c r="DV6" s="3">
        <f t="shared" ref="DV6:DV10" si="54">DT6-DU6</f>
        <v>0</v>
      </c>
      <c r="DW6" s="6">
        <f t="shared" ref="DW6:DW10" si="55">SUM(CG6*1000+(CN6)/100+(CL6)/1000)</f>
        <v>0</v>
      </c>
      <c r="DX6" s="91">
        <f>DW6+0.0000005</f>
        <v>4.9999999999999998E-7</v>
      </c>
      <c r="DY6" s="6">
        <f t="shared" ref="DY6:DY10" si="56">SUM(CX6*1000+(DE6)/100+(DC6)/1000)</f>
        <v>0</v>
      </c>
      <c r="DZ6" s="119">
        <f>DY6+0.0000005</f>
        <v>4.9999999999999998E-7</v>
      </c>
      <c r="EA6" s="6">
        <f t="shared" ref="EA6:EA10" si="57">SUM(DO6*1000+(DV6)/100+(DT6)/1000)</f>
        <v>0</v>
      </c>
      <c r="EB6" s="119">
        <f>EA6+0.0000005</f>
        <v>4.9999999999999998E-7</v>
      </c>
      <c r="EC6" s="2">
        <f t="shared" ref="EC6:EC7" si="58">A6</f>
        <v>0</v>
      </c>
      <c r="ED6" s="2">
        <f t="shared" ref="ED6:ED7" si="59">N6</f>
        <v>0</v>
      </c>
      <c r="EE6" s="2">
        <f t="shared" ref="EE6:EE7" si="60">IF(G6="",0,IF(G6&gt;H6,3,IF(G6=H6,1,IF(G6&lt;H6,0))))</f>
        <v>0</v>
      </c>
      <c r="EF6" s="2">
        <f t="shared" ref="EF6:EF7" si="61">IF(H6="",0,IF(H6&gt;G6,3,IF(H6=G6,1,IF(H6&lt;G6,0))))</f>
        <v>0</v>
      </c>
      <c r="EG6" s="2">
        <f t="shared" ref="EG6:EG7" si="62">EE6-EC6</f>
        <v>0</v>
      </c>
      <c r="EH6" s="2">
        <f t="shared" ref="EH6:EH7" si="63">EF6-ED6</f>
        <v>0</v>
      </c>
      <c r="EI6" s="2">
        <f t="shared" ref="EI6:EI7" si="64">IF(G6="",0,1)</f>
        <v>0</v>
      </c>
      <c r="EJ6" s="2">
        <f t="shared" ref="EJ6:EJ7" si="65">IF(H6="",0,1)</f>
        <v>0</v>
      </c>
      <c r="EK6" s="2" t="b">
        <f t="shared" ref="EK6:EK7" si="66">IF(G6&lt;&gt;"",IF(G6&gt;H6,1))</f>
        <v>0</v>
      </c>
      <c r="EL6" s="2" t="b">
        <f t="shared" ref="EL6:EL7" si="67">IF(H6&lt;&gt;"",IF(H6&gt;G6,1))</f>
        <v>0</v>
      </c>
      <c r="EM6" s="2" t="b">
        <f t="shared" ref="EM6:EM7" si="68">IF(G6&lt;&gt;"",IF(G6=H6,1))</f>
        <v>0</v>
      </c>
      <c r="EN6" s="2" t="b">
        <f t="shared" ref="EN6:EN7" si="69">IF(H6&lt;&gt;"",IF(H6=G6,1))</f>
        <v>0</v>
      </c>
      <c r="EO6" s="2" t="b">
        <f t="shared" ref="EO6:EO7" si="70">IF(G6&lt;&gt;"",IF(G6&lt;H6,1))</f>
        <v>0</v>
      </c>
      <c r="EP6" s="2" t="b">
        <f t="shared" ref="EP6:EP7" si="71">IF(H6&lt;&gt;"",IF(H6&lt;G6,1))</f>
        <v>0</v>
      </c>
      <c r="EQ6" s="2">
        <f t="shared" ref="EQ6:EQ7" si="72">G6</f>
        <v>0</v>
      </c>
      <c r="ER6" s="2">
        <f t="shared" ref="ER6:ER7" si="73">H6</f>
        <v>0</v>
      </c>
      <c r="ES6" s="2">
        <f t="shared" ref="ES6:ES7" si="74">H6</f>
        <v>0</v>
      </c>
      <c r="ET6" s="2">
        <f t="shared" ref="ET6:ET7" si="75">G6</f>
        <v>0</v>
      </c>
      <c r="EU6" s="205" t="str">
        <f t="shared" si="42"/>
        <v>Equipe 02</v>
      </c>
      <c r="EV6" s="205"/>
      <c r="EW6" s="205"/>
      <c r="EX6" s="205"/>
      <c r="EY6" s="205"/>
      <c r="EZ6" s="109">
        <f t="shared" si="43"/>
        <v>0</v>
      </c>
      <c r="FA6" s="108">
        <f t="shared" si="44"/>
        <v>1</v>
      </c>
      <c r="FB6" s="205" t="str">
        <f t="shared" ref="FB6:FB10" si="76">BX6</f>
        <v>Equipe 02</v>
      </c>
      <c r="FC6" s="205"/>
      <c r="FD6" s="205"/>
      <c r="FE6" s="205"/>
      <c r="FF6" s="205"/>
      <c r="FG6" s="205" t="str">
        <f t="shared" si="45"/>
        <v>Equipe 02</v>
      </c>
      <c r="FH6" s="205"/>
      <c r="FI6" s="205"/>
      <c r="FJ6" s="205"/>
      <c r="FK6" s="205"/>
      <c r="FL6" s="109">
        <f t="shared" si="46"/>
        <v>0</v>
      </c>
      <c r="FM6" s="7">
        <f t="shared" si="47"/>
        <v>1</v>
      </c>
      <c r="FN6" s="205" t="str">
        <f t="shared" ref="FN6:FN10" si="77">CO6</f>
        <v>Equipe 02</v>
      </c>
      <c r="FO6" s="205"/>
      <c r="FP6" s="205"/>
      <c r="FQ6" s="205"/>
      <c r="FR6" s="205"/>
      <c r="FS6" s="205" t="str">
        <f t="shared" si="48"/>
        <v>Equipe 02</v>
      </c>
      <c r="FT6" s="205"/>
      <c r="FU6" s="205"/>
      <c r="FV6" s="205"/>
      <c r="FW6" s="205"/>
      <c r="FX6" s="164">
        <f t="shared" ref="FX6:FX10" si="78">VLOOKUP(FS6,$DF$5:$EA$21,22,0)</f>
        <v>0</v>
      </c>
      <c r="FY6" s="108">
        <f t="shared" si="49"/>
        <v>1</v>
      </c>
      <c r="FZ6" s="205" t="str">
        <f t="shared" ref="FZ6:FZ10" si="79">DF6</f>
        <v>Equipe 02</v>
      </c>
      <c r="GA6" s="205"/>
      <c r="GB6" s="205"/>
      <c r="GC6" s="205"/>
      <c r="GD6" s="205"/>
      <c r="GE6" s="350" t="str">
        <f t="shared" ref="GE6:GE10" si="80">BX6</f>
        <v>Equipe 02</v>
      </c>
      <c r="GF6" s="350"/>
      <c r="GG6" s="350"/>
      <c r="GH6" s="350"/>
      <c r="GI6" s="35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</row>
    <row r="7" spans="1:240" ht="15.75" thickBot="1" x14ac:dyDescent="0.3">
      <c r="A7" s="466"/>
      <c r="B7" s="467"/>
      <c r="C7" s="467"/>
      <c r="D7" s="467"/>
      <c r="E7" s="467"/>
      <c r="F7" s="467"/>
      <c r="G7" s="468"/>
      <c r="H7" s="468"/>
      <c r="I7" s="469"/>
      <c r="J7" s="469"/>
      <c r="K7" s="469"/>
      <c r="L7" s="469"/>
      <c r="M7" s="469"/>
      <c r="N7" s="470"/>
      <c r="O7" s="471"/>
      <c r="P7" s="472"/>
      <c r="Q7" s="472"/>
      <c r="R7" s="472"/>
      <c r="S7" s="473"/>
      <c r="T7" s="474"/>
      <c r="U7" s="30"/>
      <c r="V7" s="396" t="str">
        <f t="shared" si="0"/>
        <v>Equipe 03</v>
      </c>
      <c r="W7" s="397"/>
      <c r="X7" s="397"/>
      <c r="Y7" s="397"/>
      <c r="Z7" s="398"/>
      <c r="AA7" s="41">
        <f t="shared" si="1"/>
        <v>0</v>
      </c>
      <c r="AB7" s="42" t="str">
        <f t="shared" si="2"/>
        <v>u</v>
      </c>
      <c r="AC7" s="43">
        <f t="shared" ref="AC7:AC10" si="81">IF(EZ7=EZ6,FA6,FA7)</f>
        <v>1</v>
      </c>
      <c r="AD7" s="44">
        <f t="shared" si="3"/>
        <v>0</v>
      </c>
      <c r="AE7" s="48">
        <f t="shared" si="4"/>
        <v>0</v>
      </c>
      <c r="AF7" s="49">
        <f t="shared" si="5"/>
        <v>0</v>
      </c>
      <c r="AG7" s="49">
        <f t="shared" si="6"/>
        <v>0</v>
      </c>
      <c r="AH7" s="49">
        <f t="shared" si="7"/>
        <v>0</v>
      </c>
      <c r="AI7" s="49">
        <f t="shared" si="8"/>
        <v>0</v>
      </c>
      <c r="AJ7" s="49">
        <f t="shared" si="9"/>
        <v>0</v>
      </c>
      <c r="AK7" s="50">
        <f t="shared" si="10"/>
        <v>0</v>
      </c>
      <c r="AL7" s="361" t="str">
        <f t="shared" si="11"/>
        <v>Equipe 03</v>
      </c>
      <c r="AM7" s="362"/>
      <c r="AN7" s="362"/>
      <c r="AO7" s="362"/>
      <c r="AP7" s="363"/>
      <c r="AQ7" s="23">
        <f t="shared" si="12"/>
        <v>0</v>
      </c>
      <c r="AR7" s="24" t="str">
        <f t="shared" si="13"/>
        <v>u</v>
      </c>
      <c r="AS7" s="25">
        <f t="shared" ref="AS7:AS10" si="82">IF(FL7=FL6,FM6,FM7)</f>
        <v>1</v>
      </c>
      <c r="AT7" s="26">
        <f t="shared" si="14"/>
        <v>0</v>
      </c>
      <c r="AU7" s="27">
        <f t="shared" si="15"/>
        <v>0</v>
      </c>
      <c r="AV7" s="28">
        <f t="shared" si="16"/>
        <v>0</v>
      </c>
      <c r="AW7" s="28">
        <f t="shared" si="17"/>
        <v>0</v>
      </c>
      <c r="AX7" s="28">
        <f t="shared" si="18"/>
        <v>0</v>
      </c>
      <c r="AY7" s="28">
        <f t="shared" si="19"/>
        <v>0</v>
      </c>
      <c r="AZ7" s="28">
        <f t="shared" si="20"/>
        <v>0</v>
      </c>
      <c r="BA7" s="29">
        <f t="shared" si="21"/>
        <v>0</v>
      </c>
      <c r="BB7" s="353" t="str">
        <f t="shared" si="22"/>
        <v>Equipe 03</v>
      </c>
      <c r="BC7" s="354"/>
      <c r="BD7" s="354"/>
      <c r="BE7" s="354"/>
      <c r="BF7" s="355"/>
      <c r="BG7" s="58">
        <f t="shared" si="23"/>
        <v>0</v>
      </c>
      <c r="BH7" s="59" t="str">
        <f t="shared" si="24"/>
        <v>u</v>
      </c>
      <c r="BI7" s="60">
        <f t="shared" ref="BI7:BI10" si="83">IF(FX7=FX6,FY6,FY7)</f>
        <v>1</v>
      </c>
      <c r="BJ7" s="61">
        <f t="shared" si="25"/>
        <v>0</v>
      </c>
      <c r="BK7" s="62">
        <f t="shared" si="26"/>
        <v>0</v>
      </c>
      <c r="BL7" s="63">
        <f t="shared" si="27"/>
        <v>0</v>
      </c>
      <c r="BM7" s="63">
        <f t="shared" si="28"/>
        <v>0</v>
      </c>
      <c r="BN7" s="63">
        <f t="shared" si="29"/>
        <v>0</v>
      </c>
      <c r="BO7" s="63">
        <f t="shared" si="30"/>
        <v>0</v>
      </c>
      <c r="BP7" s="63">
        <f t="shared" si="31"/>
        <v>0</v>
      </c>
      <c r="BQ7" s="64">
        <f t="shared" si="32"/>
        <v>0</v>
      </c>
      <c r="BR7" s="15">
        <v>3</v>
      </c>
      <c r="BS7" s="8">
        <f t="shared" si="33"/>
        <v>3</v>
      </c>
      <c r="BT7" s="10">
        <v>3</v>
      </c>
      <c r="BU7" s="11">
        <f t="shared" si="34"/>
        <v>3</v>
      </c>
      <c r="BV7" s="9">
        <v>3</v>
      </c>
      <c r="BW7" s="2">
        <f t="shared" si="35"/>
        <v>3</v>
      </c>
      <c r="BX7" s="261" t="str">
        <f>Equipes!A4</f>
        <v>Equipe 03</v>
      </c>
      <c r="BY7" s="261"/>
      <c r="BZ7" s="261"/>
      <c r="CA7" s="261"/>
      <c r="CB7" s="261"/>
      <c r="CC7" s="93">
        <f t="shared" si="36"/>
        <v>1</v>
      </c>
      <c r="CD7" s="3">
        <f>'J02'!CC7-CC7</f>
        <v>0</v>
      </c>
      <c r="CE7" s="4" t="str">
        <f>IF(CC7&gt;'J02'!CC7,'J02'!$CE$14,IF(CC7='J02'!CC7,'J02'!$CU$14,IF(CC7&lt;'J02'!CC7,'J02'!$CT$14)))</f>
        <v>u</v>
      </c>
      <c r="CF7" s="3">
        <f t="shared" si="37"/>
        <v>3</v>
      </c>
      <c r="CG7" s="3">
        <f>SUMPRODUCT(($B$5:$F$13=BX7)*($EG$5:$EG$13))+SUMPRODUCT(($I$5:$M$13=BX7)*($EH$5:$EH$13))+'J02'!CG7</f>
        <v>0</v>
      </c>
      <c r="CH7" s="3">
        <f>SUMPRODUCT(($B$5:$F$13=BX7)*($EI$5:$EI$13))+SUMPRODUCT(($I$5:$M$13=BX7)*($EJ$5:$EJ$13))+'J02'!CH7</f>
        <v>0</v>
      </c>
      <c r="CI7" s="3">
        <f>SUMPRODUCT(($B$5:$F$13=BX7)*($EK$5:$EK$13))+SUMPRODUCT(($I$5:$M$13=BX7)*($EL$5:$EL$13))+'J02'!CI7</f>
        <v>0</v>
      </c>
      <c r="CJ7" s="13">
        <f>SUMPRODUCT(($B$5:$F$13=BX7)*($EM$5:$EM$13))+SUMPRODUCT(($I$5:$M$13=BX7)*($EN$5:$EN$13))+'J02'!CJ7</f>
        <v>0</v>
      </c>
      <c r="CK7" s="13">
        <f>SUMPRODUCT(($B$5:$F$13=BX7)*($EO$5:$EO$13))+SUMPRODUCT(($I$5:$M$13=BX7)*($EP$5:$EP$13))+'J02'!CK7</f>
        <v>0</v>
      </c>
      <c r="CL7" s="13">
        <f>SUMPRODUCT(($B$5:$F$13=BX7)*($EQ$5:$EQ$13))+SUMPRODUCT(($I$5:$M$13=BX7)*($ER$5:$ER$13))+'J02'!CL7</f>
        <v>0</v>
      </c>
      <c r="CM7" s="13">
        <f>SUMPRODUCT(($B$5:$F$13=BX7)*($ES$5:$ES$13))+SUMPRODUCT(($I$5:$M$13=BX7)*($ET$5:$ET$13))+'J02'!CM7</f>
        <v>0</v>
      </c>
      <c r="CN7" s="3">
        <f t="shared" si="50"/>
        <v>0</v>
      </c>
      <c r="CO7" s="212" t="str">
        <f t="shared" si="51"/>
        <v>Equipe 03</v>
      </c>
      <c r="CP7" s="213"/>
      <c r="CQ7" s="213"/>
      <c r="CR7" s="213"/>
      <c r="CS7" s="214"/>
      <c r="CT7" s="93">
        <f t="shared" si="38"/>
        <v>1</v>
      </c>
      <c r="CU7" s="3">
        <f>'J02'!CT7-CT7</f>
        <v>0</v>
      </c>
      <c r="CV7" s="4" t="str">
        <f>IF(CT7&gt;'J02'!CT7,'J02'!$CV$14,IF(CT7='J02'!CT7,'J02'!$CU$14,IF(CT7&lt;'J02'!CT7,'J02'!$CT$14)))</f>
        <v>u</v>
      </c>
      <c r="CW7" s="3">
        <f t="shared" si="39"/>
        <v>3</v>
      </c>
      <c r="CX7" s="13">
        <f>SUMPRODUCT(($B$5:$F$13=CO7)*($EG$5:$EG$13))+'J02'!CX7</f>
        <v>0</v>
      </c>
      <c r="CY7" s="13">
        <f>SUMPRODUCT(($B$5:$F$13=CO7)*($EI$5:$EI$13))+'J02'!CY7</f>
        <v>0</v>
      </c>
      <c r="CZ7" s="13">
        <f>SUMPRODUCT(($B$5:$F$13=CO7)*($EK$5:$EK$13))+'J02'!CZ7</f>
        <v>0</v>
      </c>
      <c r="DA7" s="13">
        <f>SUMPRODUCT(($B$5:$F$13=CO7)*($EM$5:$EM$13))+'J02'!DA7</f>
        <v>0</v>
      </c>
      <c r="DB7" s="13">
        <f>SUMPRODUCT(($B$5:$F$13=CO7)*($EO$5:$EO$13))+'J02'!DB7</f>
        <v>0</v>
      </c>
      <c r="DC7" s="13">
        <f>SUMPRODUCT(($B$5:$F$13=CO7)*($EQ$5:$EQ$13))+'J02'!DC7</f>
        <v>0</v>
      </c>
      <c r="DD7" s="13">
        <f>SUMPRODUCT(($B$5:$F$13=CO7)*($ES$5:$ES$13))+'J02'!DD7</f>
        <v>0</v>
      </c>
      <c r="DE7" s="3">
        <f t="shared" si="52"/>
        <v>0</v>
      </c>
      <c r="DF7" s="212" t="str">
        <f t="shared" si="53"/>
        <v>Equipe 03</v>
      </c>
      <c r="DG7" s="213"/>
      <c r="DH7" s="213"/>
      <c r="DI7" s="213"/>
      <c r="DJ7" s="214"/>
      <c r="DK7" s="93">
        <f t="shared" si="40"/>
        <v>1</v>
      </c>
      <c r="DL7" s="3">
        <f>'J02'!DK7-DK7</f>
        <v>0</v>
      </c>
      <c r="DM7" s="4" t="str">
        <f>IF(DK7&gt;'J02'!DK7,'J02'!$DM$14,IF(DK7='J02'!DK7,'J02'!$DL$14,IF(DK7&lt;'J02'!DK7,'J02'!$DK$14)))</f>
        <v>u</v>
      </c>
      <c r="DN7" s="3">
        <f t="shared" si="41"/>
        <v>3</v>
      </c>
      <c r="DO7" s="13">
        <f>SUMPRODUCT(($I$5:$M$13=DF7)*($EH$5:$EH$13))+'J02'!DO7</f>
        <v>0</v>
      </c>
      <c r="DP7" s="13">
        <f>SUMPRODUCT(($I$5:$M$13=DF7)*($EJ$5:$EJ$13))+'J02'!DP7</f>
        <v>0</v>
      </c>
      <c r="DQ7" s="13">
        <f>SUMPRODUCT(($I$5:$M$13=DF7)*($EL$5:$EL$13))+'J02'!DQ7</f>
        <v>0</v>
      </c>
      <c r="DR7" s="13">
        <f>SUMPRODUCT(($I$5:$M$13=DF7)*($EN$5:$EN$13))+'J02'!DR7</f>
        <v>0</v>
      </c>
      <c r="DS7" s="13">
        <f>SUMPRODUCT(($I$5:$M$13=DF7)*($EP$5:$EP$13))+'J02'!DS7</f>
        <v>0</v>
      </c>
      <c r="DT7" s="13">
        <f>SUMPRODUCT(($I$5:$M$13=DF7)*($ER$5:$ER$13))+'J02'!DT7</f>
        <v>0</v>
      </c>
      <c r="DU7" s="13">
        <f>SUMPRODUCT(($I$5:$M$13=DF7)*($ET$5:$ET$13))+'J02'!DU7</f>
        <v>0</v>
      </c>
      <c r="DV7" s="3">
        <f t="shared" si="54"/>
        <v>0</v>
      </c>
      <c r="DW7" s="6">
        <f t="shared" si="55"/>
        <v>0</v>
      </c>
      <c r="DX7" s="111">
        <f>DW7+0.0000004</f>
        <v>3.9999999999999998E-7</v>
      </c>
      <c r="DY7" s="6">
        <f t="shared" si="56"/>
        <v>0</v>
      </c>
      <c r="DZ7" s="119">
        <f>DY7+0.0000004</f>
        <v>3.9999999999999998E-7</v>
      </c>
      <c r="EA7" s="6">
        <f t="shared" si="57"/>
        <v>0</v>
      </c>
      <c r="EB7" s="119">
        <f>EA7+0.0000004</f>
        <v>3.9999999999999998E-7</v>
      </c>
      <c r="EC7" s="2">
        <f t="shared" si="58"/>
        <v>0</v>
      </c>
      <c r="ED7" s="2">
        <f t="shared" si="59"/>
        <v>0</v>
      </c>
      <c r="EE7" s="2">
        <f t="shared" si="60"/>
        <v>0</v>
      </c>
      <c r="EF7" s="2">
        <f t="shared" si="61"/>
        <v>0</v>
      </c>
      <c r="EG7" s="2">
        <f t="shared" si="62"/>
        <v>0</v>
      </c>
      <c r="EH7" s="2">
        <f t="shared" si="63"/>
        <v>0</v>
      </c>
      <c r="EI7" s="2">
        <f t="shared" si="64"/>
        <v>0</v>
      </c>
      <c r="EJ7" s="2">
        <f t="shared" si="65"/>
        <v>0</v>
      </c>
      <c r="EK7" s="2" t="b">
        <f t="shared" si="66"/>
        <v>0</v>
      </c>
      <c r="EL7" s="2" t="b">
        <f t="shared" si="67"/>
        <v>0</v>
      </c>
      <c r="EM7" s="2" t="b">
        <f t="shared" si="68"/>
        <v>0</v>
      </c>
      <c r="EN7" s="2" t="b">
        <f t="shared" si="69"/>
        <v>0</v>
      </c>
      <c r="EO7" s="2" t="b">
        <f t="shared" si="70"/>
        <v>0</v>
      </c>
      <c r="EP7" s="2" t="b">
        <f t="shared" si="71"/>
        <v>0</v>
      </c>
      <c r="EQ7" s="2">
        <f t="shared" si="72"/>
        <v>0</v>
      </c>
      <c r="ER7" s="2">
        <f t="shared" si="73"/>
        <v>0</v>
      </c>
      <c r="ES7" s="2">
        <f t="shared" si="74"/>
        <v>0</v>
      </c>
      <c r="ET7" s="2">
        <f t="shared" si="75"/>
        <v>0</v>
      </c>
      <c r="EU7" s="205" t="str">
        <f t="shared" si="42"/>
        <v>Equipe 03</v>
      </c>
      <c r="EV7" s="205"/>
      <c r="EW7" s="205"/>
      <c r="EX7" s="205"/>
      <c r="EY7" s="205"/>
      <c r="EZ7" s="109">
        <f t="shared" si="43"/>
        <v>0</v>
      </c>
      <c r="FA7" s="108">
        <f t="shared" si="44"/>
        <v>1</v>
      </c>
      <c r="FB7" s="205" t="str">
        <f t="shared" si="76"/>
        <v>Equipe 03</v>
      </c>
      <c r="FC7" s="205"/>
      <c r="FD7" s="205"/>
      <c r="FE7" s="205"/>
      <c r="FF7" s="205"/>
      <c r="FG7" s="205" t="str">
        <f t="shared" si="45"/>
        <v>Equipe 03</v>
      </c>
      <c r="FH7" s="205"/>
      <c r="FI7" s="205"/>
      <c r="FJ7" s="205"/>
      <c r="FK7" s="205"/>
      <c r="FL7" s="109">
        <f t="shared" si="46"/>
        <v>0</v>
      </c>
      <c r="FM7" s="7">
        <f t="shared" si="47"/>
        <v>1</v>
      </c>
      <c r="FN7" s="205" t="str">
        <f t="shared" si="77"/>
        <v>Equipe 03</v>
      </c>
      <c r="FO7" s="205"/>
      <c r="FP7" s="205"/>
      <c r="FQ7" s="205"/>
      <c r="FR7" s="205"/>
      <c r="FS7" s="205" t="str">
        <f t="shared" si="48"/>
        <v>Equipe 03</v>
      </c>
      <c r="FT7" s="205"/>
      <c r="FU7" s="205"/>
      <c r="FV7" s="205"/>
      <c r="FW7" s="205"/>
      <c r="FX7" s="164">
        <f t="shared" si="78"/>
        <v>0</v>
      </c>
      <c r="FY7" s="108">
        <f t="shared" si="49"/>
        <v>1</v>
      </c>
      <c r="FZ7" s="205" t="str">
        <f t="shared" si="79"/>
        <v>Equipe 03</v>
      </c>
      <c r="GA7" s="205"/>
      <c r="GB7" s="205"/>
      <c r="GC7" s="205"/>
      <c r="GD7" s="205"/>
      <c r="GE7" s="350" t="str">
        <f t="shared" si="80"/>
        <v>Equipe 03</v>
      </c>
      <c r="GF7" s="350"/>
      <c r="GG7" s="350"/>
      <c r="GH7" s="350"/>
      <c r="GI7" s="35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</row>
    <row r="8" spans="1:240" ht="15.75" thickTop="1" x14ac:dyDescent="0.25">
      <c r="A8" s="101"/>
      <c r="B8" s="242"/>
      <c r="C8" s="242"/>
      <c r="D8" s="242"/>
      <c r="E8" s="242"/>
      <c r="F8" s="242"/>
      <c r="G8" s="102"/>
      <c r="H8" s="102"/>
      <c r="I8" s="242"/>
      <c r="J8" s="242"/>
      <c r="K8" s="242"/>
      <c r="L8" s="242"/>
      <c r="M8" s="242"/>
      <c r="N8" s="101"/>
      <c r="O8" s="321"/>
      <c r="P8" s="321"/>
      <c r="Q8" s="321"/>
      <c r="R8" s="321"/>
      <c r="S8" s="349"/>
      <c r="T8" s="349"/>
      <c r="U8" s="30"/>
      <c r="V8" s="396" t="str">
        <f t="shared" si="0"/>
        <v>Equipe 04</v>
      </c>
      <c r="W8" s="397"/>
      <c r="X8" s="397"/>
      <c r="Y8" s="397"/>
      <c r="Z8" s="398"/>
      <c r="AA8" s="41">
        <f t="shared" si="1"/>
        <v>0</v>
      </c>
      <c r="AB8" s="42" t="str">
        <f t="shared" si="2"/>
        <v>u</v>
      </c>
      <c r="AC8" s="43">
        <f t="shared" si="81"/>
        <v>1</v>
      </c>
      <c r="AD8" s="44">
        <f t="shared" si="3"/>
        <v>0</v>
      </c>
      <c r="AE8" s="48">
        <f t="shared" si="4"/>
        <v>0</v>
      </c>
      <c r="AF8" s="49">
        <f t="shared" si="5"/>
        <v>0</v>
      </c>
      <c r="AG8" s="49">
        <f t="shared" si="6"/>
        <v>0</v>
      </c>
      <c r="AH8" s="49">
        <f t="shared" si="7"/>
        <v>0</v>
      </c>
      <c r="AI8" s="49">
        <f t="shared" si="8"/>
        <v>0</v>
      </c>
      <c r="AJ8" s="49">
        <f t="shared" si="9"/>
        <v>0</v>
      </c>
      <c r="AK8" s="50">
        <f t="shared" si="10"/>
        <v>0</v>
      </c>
      <c r="AL8" s="361" t="str">
        <f t="shared" si="11"/>
        <v>Equipe 04</v>
      </c>
      <c r="AM8" s="362"/>
      <c r="AN8" s="362"/>
      <c r="AO8" s="362"/>
      <c r="AP8" s="363"/>
      <c r="AQ8" s="23">
        <f t="shared" si="12"/>
        <v>0</v>
      </c>
      <c r="AR8" s="24" t="str">
        <f t="shared" si="13"/>
        <v>u</v>
      </c>
      <c r="AS8" s="25">
        <f t="shared" si="82"/>
        <v>1</v>
      </c>
      <c r="AT8" s="26">
        <f t="shared" si="14"/>
        <v>0</v>
      </c>
      <c r="AU8" s="27">
        <f t="shared" si="15"/>
        <v>0</v>
      </c>
      <c r="AV8" s="28">
        <f t="shared" si="16"/>
        <v>0</v>
      </c>
      <c r="AW8" s="28">
        <f t="shared" si="17"/>
        <v>0</v>
      </c>
      <c r="AX8" s="28">
        <f t="shared" si="18"/>
        <v>0</v>
      </c>
      <c r="AY8" s="28">
        <f t="shared" si="19"/>
        <v>0</v>
      </c>
      <c r="AZ8" s="28">
        <f t="shared" si="20"/>
        <v>0</v>
      </c>
      <c r="BA8" s="29">
        <f t="shared" si="21"/>
        <v>0</v>
      </c>
      <c r="BB8" s="353" t="str">
        <f t="shared" si="22"/>
        <v>Equipe 04</v>
      </c>
      <c r="BC8" s="354"/>
      <c r="BD8" s="354"/>
      <c r="BE8" s="354"/>
      <c r="BF8" s="355"/>
      <c r="BG8" s="58">
        <f t="shared" si="23"/>
        <v>0</v>
      </c>
      <c r="BH8" s="59" t="str">
        <f t="shared" si="24"/>
        <v>u</v>
      </c>
      <c r="BI8" s="60">
        <f t="shared" si="83"/>
        <v>1</v>
      </c>
      <c r="BJ8" s="61">
        <f t="shared" si="25"/>
        <v>0</v>
      </c>
      <c r="BK8" s="62">
        <f t="shared" si="26"/>
        <v>0</v>
      </c>
      <c r="BL8" s="63">
        <f t="shared" si="27"/>
        <v>0</v>
      </c>
      <c r="BM8" s="63">
        <f t="shared" si="28"/>
        <v>0</v>
      </c>
      <c r="BN8" s="63">
        <f t="shared" si="29"/>
        <v>0</v>
      </c>
      <c r="BO8" s="63">
        <f t="shared" si="30"/>
        <v>0</v>
      </c>
      <c r="BP8" s="63">
        <f t="shared" si="31"/>
        <v>0</v>
      </c>
      <c r="BQ8" s="64">
        <f t="shared" si="32"/>
        <v>0</v>
      </c>
      <c r="BR8" s="15">
        <v>4</v>
      </c>
      <c r="BS8" s="8">
        <f t="shared" si="33"/>
        <v>4</v>
      </c>
      <c r="BT8" s="10">
        <v>4</v>
      </c>
      <c r="BU8" s="11">
        <f t="shared" si="34"/>
        <v>4</v>
      </c>
      <c r="BV8" s="9">
        <v>4</v>
      </c>
      <c r="BW8" s="2">
        <f t="shared" si="35"/>
        <v>4</v>
      </c>
      <c r="BX8" s="261" t="str">
        <f>Equipes!A5</f>
        <v>Equipe 04</v>
      </c>
      <c r="BY8" s="261"/>
      <c r="BZ8" s="261"/>
      <c r="CA8" s="261"/>
      <c r="CB8" s="261"/>
      <c r="CC8" s="93">
        <f t="shared" si="36"/>
        <v>1</v>
      </c>
      <c r="CD8" s="3">
        <f>'J02'!CC8-CC8</f>
        <v>0</v>
      </c>
      <c r="CE8" s="4" t="str">
        <f>IF(CC8&gt;'J02'!CC8,'J02'!$CE$14,IF(CC8='J02'!CC8,'J02'!$CU$14,IF(CC8&lt;'J02'!CC8,'J02'!$CT$14)))</f>
        <v>u</v>
      </c>
      <c r="CF8" s="3">
        <f t="shared" si="37"/>
        <v>4</v>
      </c>
      <c r="CG8" s="3">
        <f>SUMPRODUCT(($B$5:$F$13=BX8)*($EG$5:$EG$13))+SUMPRODUCT(($I$5:$M$13=BX8)*($EH$5:$EH$13))+'J02'!CG8</f>
        <v>0</v>
      </c>
      <c r="CH8" s="3">
        <f>SUMPRODUCT(($B$5:$F$13=BX8)*($EI$5:$EI$13))+SUMPRODUCT(($I$5:$M$13=BX8)*($EJ$5:$EJ$13))+'J02'!CH8</f>
        <v>0</v>
      </c>
      <c r="CI8" s="3">
        <f>SUMPRODUCT(($B$5:$F$13=BX8)*($EK$5:$EK$13))+SUMPRODUCT(($I$5:$M$13=BX8)*($EL$5:$EL$13))+'J02'!CI8</f>
        <v>0</v>
      </c>
      <c r="CJ8" s="13">
        <f>SUMPRODUCT(($B$5:$F$13=BX8)*($EM$5:$EM$13))+SUMPRODUCT(($I$5:$M$13=BX8)*($EN$5:$EN$13))+'J02'!CJ8</f>
        <v>0</v>
      </c>
      <c r="CK8" s="13">
        <f>SUMPRODUCT(($B$5:$F$13=BX8)*($EO$5:$EO$13))+SUMPRODUCT(($I$5:$M$13=BX8)*($EP$5:$EP$13))+'J02'!CK8</f>
        <v>0</v>
      </c>
      <c r="CL8" s="13">
        <f>SUMPRODUCT(($B$5:$F$13=BX8)*($EQ$5:$EQ$13))+SUMPRODUCT(($I$5:$M$13=BX8)*($ER$5:$ER$13))+'J02'!CL8</f>
        <v>0</v>
      </c>
      <c r="CM8" s="13">
        <f>SUMPRODUCT(($B$5:$F$13=BX8)*($ES$5:$ES$13))+SUMPRODUCT(($I$5:$M$13=BX8)*($ET$5:$ET$13))+'J02'!CM8</f>
        <v>0</v>
      </c>
      <c r="CN8" s="3">
        <f t="shared" si="50"/>
        <v>0</v>
      </c>
      <c r="CO8" s="212" t="str">
        <f t="shared" si="51"/>
        <v>Equipe 04</v>
      </c>
      <c r="CP8" s="213"/>
      <c r="CQ8" s="213"/>
      <c r="CR8" s="213"/>
      <c r="CS8" s="214"/>
      <c r="CT8" s="93">
        <f t="shared" si="38"/>
        <v>1</v>
      </c>
      <c r="CU8" s="3">
        <f>'J02'!CT8-CT8</f>
        <v>0</v>
      </c>
      <c r="CV8" s="4" t="str">
        <f>IF(CT8&gt;'J02'!CT8,'J02'!$CV$14,IF(CT8='J02'!CT8,'J02'!$CU$14,IF(CT8&lt;'J02'!CT8,'J02'!$CT$14)))</f>
        <v>u</v>
      </c>
      <c r="CW8" s="3">
        <f t="shared" si="39"/>
        <v>4</v>
      </c>
      <c r="CX8" s="13">
        <f>SUMPRODUCT(($B$5:$F$13=CO8)*($EG$5:$EG$13))+'J02'!CX8</f>
        <v>0</v>
      </c>
      <c r="CY8" s="13">
        <f>SUMPRODUCT(($B$5:$F$13=CO8)*($EI$5:$EI$13))+'J02'!CY8</f>
        <v>0</v>
      </c>
      <c r="CZ8" s="13">
        <f>SUMPRODUCT(($B$5:$F$13=CO8)*($EK$5:$EK$13))+'J02'!CZ8</f>
        <v>0</v>
      </c>
      <c r="DA8" s="13">
        <f>SUMPRODUCT(($B$5:$F$13=CO8)*($EM$5:$EM$13))+'J02'!DA8</f>
        <v>0</v>
      </c>
      <c r="DB8" s="13">
        <f>SUMPRODUCT(($B$5:$F$13=CO8)*($EO$5:$EO$13))+'J02'!DB8</f>
        <v>0</v>
      </c>
      <c r="DC8" s="13">
        <f>SUMPRODUCT(($B$5:$F$13=CO8)*($EQ$5:$EQ$13))+'J02'!DC8</f>
        <v>0</v>
      </c>
      <c r="DD8" s="13">
        <f>SUMPRODUCT(($B$5:$F$13=CO8)*($ES$5:$ES$13))+'J02'!DD8</f>
        <v>0</v>
      </c>
      <c r="DE8" s="3">
        <f t="shared" si="52"/>
        <v>0</v>
      </c>
      <c r="DF8" s="212" t="str">
        <f t="shared" si="53"/>
        <v>Equipe 04</v>
      </c>
      <c r="DG8" s="213"/>
      <c r="DH8" s="213"/>
      <c r="DI8" s="213"/>
      <c r="DJ8" s="214"/>
      <c r="DK8" s="93">
        <f t="shared" si="40"/>
        <v>1</v>
      </c>
      <c r="DL8" s="3">
        <f>'J02'!DK8-DK8</f>
        <v>0</v>
      </c>
      <c r="DM8" s="4" t="str">
        <f>IF(DK8&gt;'J02'!DK8,'J02'!$DM$14,IF(DK8='J02'!DK8,'J02'!$DL$14,IF(DK8&lt;'J02'!DK8,'J02'!$DK$14)))</f>
        <v>u</v>
      </c>
      <c r="DN8" s="3">
        <f t="shared" si="41"/>
        <v>4</v>
      </c>
      <c r="DO8" s="13">
        <f>SUMPRODUCT(($I$5:$M$13=DF8)*($EH$5:$EH$13))+'J02'!DO8</f>
        <v>0</v>
      </c>
      <c r="DP8" s="13">
        <f>SUMPRODUCT(($I$5:$M$13=DF8)*($EJ$5:$EJ$13))+'J02'!DP8</f>
        <v>0</v>
      </c>
      <c r="DQ8" s="13">
        <f>SUMPRODUCT(($I$5:$M$13=DF8)*($EL$5:$EL$13))+'J02'!DQ8</f>
        <v>0</v>
      </c>
      <c r="DR8" s="13">
        <f>SUMPRODUCT(($I$5:$M$13=DF8)*($EN$5:$EN$13))+'J02'!DR8</f>
        <v>0</v>
      </c>
      <c r="DS8" s="13">
        <f>SUMPRODUCT(($I$5:$M$13=DF8)*($EP$5:$EP$13))+'J02'!DS8</f>
        <v>0</v>
      </c>
      <c r="DT8" s="13">
        <f>SUMPRODUCT(($I$5:$M$13=DF8)*($ER$5:$ER$13))+'J02'!DT8</f>
        <v>0</v>
      </c>
      <c r="DU8" s="13">
        <f>SUMPRODUCT(($I$5:$M$13=DF8)*($ET$5:$ET$13))+'J02'!DU8</f>
        <v>0</v>
      </c>
      <c r="DV8" s="3">
        <f t="shared" si="54"/>
        <v>0</v>
      </c>
      <c r="DW8" s="6">
        <f t="shared" si="55"/>
        <v>0</v>
      </c>
      <c r="DX8" s="91">
        <f>DW8+0.0000003</f>
        <v>2.9999999999999999E-7</v>
      </c>
      <c r="DY8" s="6">
        <f t="shared" si="56"/>
        <v>0</v>
      </c>
      <c r="DZ8" s="119">
        <f>DY8+0.0000003</f>
        <v>2.9999999999999999E-7</v>
      </c>
      <c r="EA8" s="6">
        <f t="shared" si="57"/>
        <v>0</v>
      </c>
      <c r="EB8" s="119">
        <f>EA8+0.0000003</f>
        <v>2.9999999999999999E-7</v>
      </c>
      <c r="EC8" s="97"/>
      <c r="ED8" s="117"/>
      <c r="EE8" s="117"/>
      <c r="EF8" s="117"/>
      <c r="EG8" s="117"/>
      <c r="EH8" s="117"/>
      <c r="EI8" s="117"/>
      <c r="EJ8" s="117"/>
      <c r="EK8" s="117"/>
      <c r="EL8" s="117"/>
      <c r="EM8" s="117"/>
      <c r="EN8" s="117"/>
      <c r="EO8" s="117"/>
      <c r="EP8" s="117"/>
      <c r="EQ8" s="117"/>
      <c r="ER8" s="117"/>
      <c r="ES8" s="117"/>
      <c r="ET8" s="96"/>
      <c r="EU8" s="205" t="str">
        <f t="shared" si="42"/>
        <v>Equipe 04</v>
      </c>
      <c r="EV8" s="205"/>
      <c r="EW8" s="205"/>
      <c r="EX8" s="205"/>
      <c r="EY8" s="205"/>
      <c r="EZ8" s="109">
        <f t="shared" si="43"/>
        <v>0</v>
      </c>
      <c r="FA8" s="108">
        <f t="shared" si="44"/>
        <v>1</v>
      </c>
      <c r="FB8" s="205" t="str">
        <f t="shared" si="76"/>
        <v>Equipe 04</v>
      </c>
      <c r="FC8" s="205"/>
      <c r="FD8" s="205"/>
      <c r="FE8" s="205"/>
      <c r="FF8" s="205"/>
      <c r="FG8" s="205" t="str">
        <f t="shared" si="45"/>
        <v>Equipe 04</v>
      </c>
      <c r="FH8" s="205"/>
      <c r="FI8" s="205"/>
      <c r="FJ8" s="205"/>
      <c r="FK8" s="205"/>
      <c r="FL8" s="109">
        <f t="shared" si="46"/>
        <v>0</v>
      </c>
      <c r="FM8" s="7">
        <f t="shared" si="47"/>
        <v>1</v>
      </c>
      <c r="FN8" s="205" t="str">
        <f t="shared" si="77"/>
        <v>Equipe 04</v>
      </c>
      <c r="FO8" s="205"/>
      <c r="FP8" s="205"/>
      <c r="FQ8" s="205"/>
      <c r="FR8" s="205"/>
      <c r="FS8" s="205" t="str">
        <f t="shared" si="48"/>
        <v>Equipe 04</v>
      </c>
      <c r="FT8" s="205"/>
      <c r="FU8" s="205"/>
      <c r="FV8" s="205"/>
      <c r="FW8" s="205"/>
      <c r="FX8" s="164">
        <f t="shared" si="78"/>
        <v>0</v>
      </c>
      <c r="FY8" s="108">
        <f t="shared" si="49"/>
        <v>1</v>
      </c>
      <c r="FZ8" s="205" t="str">
        <f t="shared" si="79"/>
        <v>Equipe 04</v>
      </c>
      <c r="GA8" s="205"/>
      <c r="GB8" s="205"/>
      <c r="GC8" s="205"/>
      <c r="GD8" s="205"/>
      <c r="GE8" s="350" t="str">
        <f t="shared" si="80"/>
        <v>Equipe 04</v>
      </c>
      <c r="GF8" s="350"/>
      <c r="GG8" s="350"/>
      <c r="GH8" s="350"/>
      <c r="GI8" s="350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/>
      <c r="GY8" s="30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30"/>
      <c r="HK8" s="30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</row>
    <row r="9" spans="1:240" x14ac:dyDescent="0.25">
      <c r="A9" s="89"/>
      <c r="B9" s="234"/>
      <c r="C9" s="234"/>
      <c r="D9" s="234"/>
      <c r="E9" s="234"/>
      <c r="F9" s="234"/>
      <c r="G9" s="90"/>
      <c r="H9" s="90"/>
      <c r="I9" s="234"/>
      <c r="J9" s="234"/>
      <c r="K9" s="234"/>
      <c r="L9" s="234"/>
      <c r="M9" s="234"/>
      <c r="N9" s="89"/>
      <c r="O9" s="320"/>
      <c r="P9" s="320"/>
      <c r="Q9" s="320"/>
      <c r="R9" s="320"/>
      <c r="S9" s="348"/>
      <c r="T9" s="348"/>
      <c r="U9" s="30"/>
      <c r="V9" s="396" t="str">
        <f t="shared" si="0"/>
        <v>Equipe 05</v>
      </c>
      <c r="W9" s="397"/>
      <c r="X9" s="397"/>
      <c r="Y9" s="397"/>
      <c r="Z9" s="398"/>
      <c r="AA9" s="41">
        <f t="shared" si="1"/>
        <v>0</v>
      </c>
      <c r="AB9" s="42" t="str">
        <f t="shared" si="2"/>
        <v>u</v>
      </c>
      <c r="AC9" s="43">
        <f t="shared" si="81"/>
        <v>1</v>
      </c>
      <c r="AD9" s="44">
        <f t="shared" si="3"/>
        <v>0</v>
      </c>
      <c r="AE9" s="48">
        <f t="shared" si="4"/>
        <v>0</v>
      </c>
      <c r="AF9" s="49">
        <f t="shared" si="5"/>
        <v>0</v>
      </c>
      <c r="AG9" s="49">
        <f t="shared" si="6"/>
        <v>0</v>
      </c>
      <c r="AH9" s="49">
        <f t="shared" si="7"/>
        <v>0</v>
      </c>
      <c r="AI9" s="49">
        <f t="shared" si="8"/>
        <v>0</v>
      </c>
      <c r="AJ9" s="49">
        <f t="shared" si="9"/>
        <v>0</v>
      </c>
      <c r="AK9" s="50">
        <f t="shared" si="10"/>
        <v>0</v>
      </c>
      <c r="AL9" s="361" t="str">
        <f t="shared" si="11"/>
        <v>Equipe 05</v>
      </c>
      <c r="AM9" s="362"/>
      <c r="AN9" s="362"/>
      <c r="AO9" s="362"/>
      <c r="AP9" s="363"/>
      <c r="AQ9" s="23">
        <f t="shared" si="12"/>
        <v>0</v>
      </c>
      <c r="AR9" s="24" t="str">
        <f t="shared" si="13"/>
        <v>u</v>
      </c>
      <c r="AS9" s="25">
        <f t="shared" si="82"/>
        <v>1</v>
      </c>
      <c r="AT9" s="26">
        <f t="shared" si="14"/>
        <v>0</v>
      </c>
      <c r="AU9" s="27">
        <f t="shared" si="15"/>
        <v>0</v>
      </c>
      <c r="AV9" s="28">
        <f t="shared" si="16"/>
        <v>0</v>
      </c>
      <c r="AW9" s="28">
        <f t="shared" si="17"/>
        <v>0</v>
      </c>
      <c r="AX9" s="28">
        <f t="shared" si="18"/>
        <v>0</v>
      </c>
      <c r="AY9" s="28">
        <f t="shared" si="19"/>
        <v>0</v>
      </c>
      <c r="AZ9" s="28">
        <f t="shared" si="20"/>
        <v>0</v>
      </c>
      <c r="BA9" s="29">
        <f t="shared" si="21"/>
        <v>0</v>
      </c>
      <c r="BB9" s="353" t="str">
        <f t="shared" si="22"/>
        <v>Equipe 05</v>
      </c>
      <c r="BC9" s="354"/>
      <c r="BD9" s="354"/>
      <c r="BE9" s="354"/>
      <c r="BF9" s="355"/>
      <c r="BG9" s="58">
        <f t="shared" si="23"/>
        <v>0</v>
      </c>
      <c r="BH9" s="59" t="str">
        <f t="shared" si="24"/>
        <v>u</v>
      </c>
      <c r="BI9" s="60">
        <f t="shared" si="83"/>
        <v>1</v>
      </c>
      <c r="BJ9" s="61">
        <f t="shared" si="25"/>
        <v>0</v>
      </c>
      <c r="BK9" s="62">
        <f t="shared" si="26"/>
        <v>0</v>
      </c>
      <c r="BL9" s="63">
        <f t="shared" si="27"/>
        <v>0</v>
      </c>
      <c r="BM9" s="63">
        <f t="shared" si="28"/>
        <v>0</v>
      </c>
      <c r="BN9" s="63">
        <f t="shared" si="29"/>
        <v>0</v>
      </c>
      <c r="BO9" s="63">
        <f t="shared" si="30"/>
        <v>0</v>
      </c>
      <c r="BP9" s="63">
        <f t="shared" si="31"/>
        <v>0</v>
      </c>
      <c r="BQ9" s="64">
        <f t="shared" si="32"/>
        <v>0</v>
      </c>
      <c r="BR9" s="15">
        <v>5</v>
      </c>
      <c r="BS9" s="8">
        <f t="shared" si="33"/>
        <v>5</v>
      </c>
      <c r="BT9" s="10">
        <v>5</v>
      </c>
      <c r="BU9" s="11">
        <f t="shared" si="34"/>
        <v>5</v>
      </c>
      <c r="BV9" s="9">
        <v>5</v>
      </c>
      <c r="BW9" s="2">
        <f t="shared" si="35"/>
        <v>5</v>
      </c>
      <c r="BX9" s="261" t="str">
        <f>Equipes!A6</f>
        <v>Equipe 05</v>
      </c>
      <c r="BY9" s="261"/>
      <c r="BZ9" s="261"/>
      <c r="CA9" s="261"/>
      <c r="CB9" s="261"/>
      <c r="CC9" s="93">
        <f t="shared" si="36"/>
        <v>1</v>
      </c>
      <c r="CD9" s="3">
        <f>'J02'!CC9-CC9</f>
        <v>0</v>
      </c>
      <c r="CE9" s="4" t="str">
        <f>IF(CC9&gt;'J02'!CC9,'J02'!$CE$14,IF(CC9='J02'!CC9,'J02'!$CU$14,IF(CC9&lt;'J02'!CC9,'J02'!$CT$14)))</f>
        <v>u</v>
      </c>
      <c r="CF9" s="3">
        <f t="shared" si="37"/>
        <v>5</v>
      </c>
      <c r="CG9" s="3">
        <f>SUMPRODUCT(($B$5:$F$13=BX9)*($EG$5:$EG$13))+SUMPRODUCT(($I$5:$M$13=BX9)*($EH$5:$EH$13))+'J02'!CG9</f>
        <v>0</v>
      </c>
      <c r="CH9" s="3">
        <f>SUMPRODUCT(($B$5:$F$13=BX9)*($EI$5:$EI$13))+SUMPRODUCT(($I$5:$M$13=BX9)*($EJ$5:$EJ$13))+'J02'!CH9</f>
        <v>0</v>
      </c>
      <c r="CI9" s="3">
        <f>SUMPRODUCT(($B$5:$F$13=BX9)*($EK$5:$EK$13))+SUMPRODUCT(($I$5:$M$13=BX9)*($EL$5:$EL$13))+'J02'!CI9</f>
        <v>0</v>
      </c>
      <c r="CJ9" s="13">
        <f>SUMPRODUCT(($B$5:$F$13=BX9)*($EM$5:$EM$13))+SUMPRODUCT(($I$5:$M$13=BX9)*($EN$5:$EN$13))+'J02'!CJ9</f>
        <v>0</v>
      </c>
      <c r="CK9" s="13">
        <f>SUMPRODUCT(($B$5:$F$13=BX9)*($EO$5:$EO$13))+SUMPRODUCT(($I$5:$M$13=BX9)*($EP$5:$EP$13))+'J02'!CK9</f>
        <v>0</v>
      </c>
      <c r="CL9" s="13">
        <f>SUMPRODUCT(($B$5:$F$13=BX9)*($EQ$5:$EQ$13))+SUMPRODUCT(($I$5:$M$13=BX9)*($ER$5:$ER$13))+'J02'!CL9</f>
        <v>0</v>
      </c>
      <c r="CM9" s="13">
        <f>SUMPRODUCT(($B$5:$F$13=BX9)*($ES$5:$ES$13))+SUMPRODUCT(($I$5:$M$13=BX9)*($ET$5:$ET$13))+'J02'!CM9</f>
        <v>0</v>
      </c>
      <c r="CN9" s="3">
        <f t="shared" si="50"/>
        <v>0</v>
      </c>
      <c r="CO9" s="212" t="str">
        <f t="shared" si="51"/>
        <v>Equipe 05</v>
      </c>
      <c r="CP9" s="213"/>
      <c r="CQ9" s="213"/>
      <c r="CR9" s="213"/>
      <c r="CS9" s="214"/>
      <c r="CT9" s="93">
        <f t="shared" si="38"/>
        <v>1</v>
      </c>
      <c r="CU9" s="3">
        <f>'J02'!CT9-CT9</f>
        <v>0</v>
      </c>
      <c r="CV9" s="4" t="str">
        <f>IF(CT9&gt;'J02'!CT9,'J02'!$CV$14,IF(CT9='J02'!CT9,'J02'!$CU$14,IF(CT9&lt;'J02'!CT9,'J02'!$CT$14)))</f>
        <v>u</v>
      </c>
      <c r="CW9" s="3">
        <f t="shared" si="39"/>
        <v>5</v>
      </c>
      <c r="CX9" s="13">
        <f>SUMPRODUCT(($B$5:$F$13=CO9)*($EG$5:$EG$13))+'J02'!CX9</f>
        <v>0</v>
      </c>
      <c r="CY9" s="13">
        <f>SUMPRODUCT(($B$5:$F$13=CO9)*($EI$5:$EI$13))+'J02'!CY9</f>
        <v>0</v>
      </c>
      <c r="CZ9" s="13">
        <f>SUMPRODUCT(($B$5:$F$13=CO9)*($EK$5:$EK$13))+'J02'!CZ9</f>
        <v>0</v>
      </c>
      <c r="DA9" s="13">
        <f>SUMPRODUCT(($B$5:$F$13=CO9)*($EM$5:$EM$13))+'J02'!DA9</f>
        <v>0</v>
      </c>
      <c r="DB9" s="13">
        <f>SUMPRODUCT(($B$5:$F$13=CO9)*($EO$5:$EO$13))+'J02'!DB9</f>
        <v>0</v>
      </c>
      <c r="DC9" s="13">
        <f>SUMPRODUCT(($B$5:$F$13=CO9)*($EQ$5:$EQ$13))+'J02'!DC9</f>
        <v>0</v>
      </c>
      <c r="DD9" s="13">
        <f>SUMPRODUCT(($B$5:$F$13=CO9)*($ES$5:$ES$13))+'J02'!DD9</f>
        <v>0</v>
      </c>
      <c r="DE9" s="3">
        <f t="shared" si="52"/>
        <v>0</v>
      </c>
      <c r="DF9" s="212" t="str">
        <f t="shared" si="53"/>
        <v>Equipe 05</v>
      </c>
      <c r="DG9" s="213"/>
      <c r="DH9" s="213"/>
      <c r="DI9" s="213"/>
      <c r="DJ9" s="214"/>
      <c r="DK9" s="93">
        <f t="shared" si="40"/>
        <v>1</v>
      </c>
      <c r="DL9" s="3">
        <f>'J02'!DK9-DK9</f>
        <v>0</v>
      </c>
      <c r="DM9" s="4" t="str">
        <f>IF(DK9&gt;'J02'!DK9,'J02'!$DM$14,IF(DK9='J02'!DK9,'J02'!$DL$14,IF(DK9&lt;'J02'!DK9,'J02'!$DK$14)))</f>
        <v>u</v>
      </c>
      <c r="DN9" s="3">
        <f t="shared" si="41"/>
        <v>5</v>
      </c>
      <c r="DO9" s="13">
        <f>SUMPRODUCT(($I$5:$M$13=DF9)*($EH$5:$EH$13))+'J02'!DO9</f>
        <v>0</v>
      </c>
      <c r="DP9" s="13">
        <f>SUMPRODUCT(($I$5:$M$13=DF9)*($EJ$5:$EJ$13))+'J02'!DP9</f>
        <v>0</v>
      </c>
      <c r="DQ9" s="13">
        <f>SUMPRODUCT(($I$5:$M$13=DF9)*($EL$5:$EL$13))+'J02'!DQ9</f>
        <v>0</v>
      </c>
      <c r="DR9" s="13">
        <f>SUMPRODUCT(($I$5:$M$13=DF9)*($EN$5:$EN$13))+'J02'!DR9</f>
        <v>0</v>
      </c>
      <c r="DS9" s="13">
        <f>SUMPRODUCT(($I$5:$M$13=DF9)*($EP$5:$EP$13))+'J02'!DS9</f>
        <v>0</v>
      </c>
      <c r="DT9" s="13">
        <f>SUMPRODUCT(($I$5:$M$13=DF9)*($ER$5:$ER$13))+'J02'!DT9</f>
        <v>0</v>
      </c>
      <c r="DU9" s="13">
        <f>SUMPRODUCT(($I$5:$M$13=DF9)*($ET$5:$ET$13))+'J02'!DU9</f>
        <v>0</v>
      </c>
      <c r="DV9" s="3">
        <f t="shared" si="54"/>
        <v>0</v>
      </c>
      <c r="DW9" s="6">
        <f t="shared" si="55"/>
        <v>0</v>
      </c>
      <c r="DX9" s="91">
        <f>DW9+0.0000002</f>
        <v>1.9999999999999999E-7</v>
      </c>
      <c r="DY9" s="6">
        <f t="shared" si="56"/>
        <v>0</v>
      </c>
      <c r="DZ9" s="119">
        <f>DY9+0.0000002</f>
        <v>1.9999999999999999E-7</v>
      </c>
      <c r="EA9" s="6">
        <f t="shared" si="57"/>
        <v>0</v>
      </c>
      <c r="EB9" s="119">
        <f>EA9+0.0000002</f>
        <v>1.9999999999999999E-7</v>
      </c>
      <c r="EC9" s="121"/>
      <c r="ED9" s="118"/>
      <c r="EE9" s="118"/>
      <c r="EF9" s="118"/>
      <c r="EG9" s="118"/>
      <c r="EH9" s="118"/>
      <c r="EI9" s="118"/>
      <c r="EJ9" s="118"/>
      <c r="EK9" s="118"/>
      <c r="EL9" s="118"/>
      <c r="EM9" s="118"/>
      <c r="EN9" s="118"/>
      <c r="EO9" s="118"/>
      <c r="EP9" s="118"/>
      <c r="EQ9" s="118"/>
      <c r="ER9" s="118"/>
      <c r="ES9" s="118"/>
      <c r="ET9" s="120"/>
      <c r="EU9" s="205" t="str">
        <f t="shared" si="42"/>
        <v>Equipe 05</v>
      </c>
      <c r="EV9" s="205"/>
      <c r="EW9" s="205"/>
      <c r="EX9" s="205"/>
      <c r="EY9" s="205"/>
      <c r="EZ9" s="109">
        <f t="shared" si="43"/>
        <v>0</v>
      </c>
      <c r="FA9" s="108">
        <f t="shared" si="44"/>
        <v>1</v>
      </c>
      <c r="FB9" s="205" t="str">
        <f t="shared" si="76"/>
        <v>Equipe 05</v>
      </c>
      <c r="FC9" s="205"/>
      <c r="FD9" s="205"/>
      <c r="FE9" s="205"/>
      <c r="FF9" s="205"/>
      <c r="FG9" s="205" t="str">
        <f t="shared" si="45"/>
        <v>Equipe 05</v>
      </c>
      <c r="FH9" s="205"/>
      <c r="FI9" s="205"/>
      <c r="FJ9" s="205"/>
      <c r="FK9" s="205"/>
      <c r="FL9" s="109">
        <f t="shared" si="46"/>
        <v>0</v>
      </c>
      <c r="FM9" s="7">
        <f t="shared" si="47"/>
        <v>1</v>
      </c>
      <c r="FN9" s="205" t="str">
        <f t="shared" si="77"/>
        <v>Equipe 05</v>
      </c>
      <c r="FO9" s="205"/>
      <c r="FP9" s="205"/>
      <c r="FQ9" s="205"/>
      <c r="FR9" s="205"/>
      <c r="FS9" s="205" t="str">
        <f t="shared" si="48"/>
        <v>Equipe 05</v>
      </c>
      <c r="FT9" s="205"/>
      <c r="FU9" s="205"/>
      <c r="FV9" s="205"/>
      <c r="FW9" s="205"/>
      <c r="FX9" s="164">
        <f t="shared" si="78"/>
        <v>0</v>
      </c>
      <c r="FY9" s="108">
        <f t="shared" si="49"/>
        <v>1</v>
      </c>
      <c r="FZ9" s="205" t="str">
        <f t="shared" si="79"/>
        <v>Equipe 05</v>
      </c>
      <c r="GA9" s="205"/>
      <c r="GB9" s="205"/>
      <c r="GC9" s="205"/>
      <c r="GD9" s="205"/>
      <c r="GE9" s="350" t="str">
        <f t="shared" si="80"/>
        <v>Equipe 05</v>
      </c>
      <c r="GF9" s="350"/>
      <c r="GG9" s="350"/>
      <c r="GH9" s="350"/>
      <c r="GI9" s="350"/>
      <c r="GJ9" s="30"/>
      <c r="GK9" s="30"/>
      <c r="GL9" s="30"/>
      <c r="GM9" s="30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30"/>
      <c r="GY9" s="30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30"/>
      <c r="HK9" s="30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30"/>
      <c r="HW9" s="30"/>
      <c r="HX9" s="30"/>
      <c r="HY9" s="30"/>
      <c r="HZ9" s="30"/>
      <c r="IA9" s="30"/>
      <c r="IB9" s="30"/>
      <c r="IC9" s="30"/>
      <c r="ID9" s="30"/>
      <c r="IE9" s="30"/>
      <c r="IF9" s="30"/>
    </row>
    <row r="10" spans="1:240" ht="15.75" thickBot="1" x14ac:dyDescent="0.3">
      <c r="A10" s="89"/>
      <c r="B10" s="234"/>
      <c r="C10" s="234"/>
      <c r="D10" s="234"/>
      <c r="E10" s="234"/>
      <c r="F10" s="234"/>
      <c r="G10" s="90"/>
      <c r="H10" s="90"/>
      <c r="I10" s="234"/>
      <c r="J10" s="234"/>
      <c r="K10" s="234"/>
      <c r="L10" s="234"/>
      <c r="M10" s="234"/>
      <c r="N10" s="89"/>
      <c r="O10" s="320"/>
      <c r="P10" s="320"/>
      <c r="Q10" s="320"/>
      <c r="R10" s="320"/>
      <c r="S10" s="348"/>
      <c r="T10" s="348"/>
      <c r="U10" s="30"/>
      <c r="V10" s="393" t="str">
        <f t="shared" si="0"/>
        <v>Equipe 06</v>
      </c>
      <c r="W10" s="394"/>
      <c r="X10" s="394"/>
      <c r="Y10" s="394"/>
      <c r="Z10" s="395"/>
      <c r="AA10" s="125">
        <f t="shared" si="1"/>
        <v>0</v>
      </c>
      <c r="AB10" s="126" t="str">
        <f t="shared" si="2"/>
        <v>u</v>
      </c>
      <c r="AC10" s="127">
        <f t="shared" si="81"/>
        <v>1</v>
      </c>
      <c r="AD10" s="128">
        <f t="shared" si="3"/>
        <v>0</v>
      </c>
      <c r="AE10" s="159">
        <f t="shared" si="4"/>
        <v>0</v>
      </c>
      <c r="AF10" s="160">
        <f t="shared" si="5"/>
        <v>0</v>
      </c>
      <c r="AG10" s="160">
        <f t="shared" si="6"/>
        <v>0</v>
      </c>
      <c r="AH10" s="160">
        <f t="shared" si="7"/>
        <v>0</v>
      </c>
      <c r="AI10" s="160">
        <f t="shared" si="8"/>
        <v>0</v>
      </c>
      <c r="AJ10" s="160">
        <f t="shared" si="9"/>
        <v>0</v>
      </c>
      <c r="AK10" s="161">
        <f t="shared" si="10"/>
        <v>0</v>
      </c>
      <c r="AL10" s="371" t="str">
        <f t="shared" si="11"/>
        <v>Equipe 06</v>
      </c>
      <c r="AM10" s="372"/>
      <c r="AN10" s="372"/>
      <c r="AO10" s="372"/>
      <c r="AP10" s="373"/>
      <c r="AQ10" s="129">
        <f t="shared" si="12"/>
        <v>0</v>
      </c>
      <c r="AR10" s="130" t="str">
        <f t="shared" si="13"/>
        <v>u</v>
      </c>
      <c r="AS10" s="131">
        <f t="shared" si="82"/>
        <v>1</v>
      </c>
      <c r="AT10" s="132">
        <f t="shared" si="14"/>
        <v>0</v>
      </c>
      <c r="AU10" s="133">
        <f t="shared" si="15"/>
        <v>0</v>
      </c>
      <c r="AV10" s="134">
        <f t="shared" si="16"/>
        <v>0</v>
      </c>
      <c r="AW10" s="134">
        <f t="shared" si="17"/>
        <v>0</v>
      </c>
      <c r="AX10" s="134">
        <f t="shared" si="18"/>
        <v>0</v>
      </c>
      <c r="AY10" s="134">
        <f t="shared" si="19"/>
        <v>0</v>
      </c>
      <c r="AZ10" s="134">
        <f t="shared" si="20"/>
        <v>0</v>
      </c>
      <c r="BA10" s="135">
        <f t="shared" si="21"/>
        <v>0</v>
      </c>
      <c r="BB10" s="368" t="str">
        <f t="shared" si="22"/>
        <v>Equipe 06</v>
      </c>
      <c r="BC10" s="369"/>
      <c r="BD10" s="369"/>
      <c r="BE10" s="369"/>
      <c r="BF10" s="370"/>
      <c r="BG10" s="136">
        <f t="shared" si="23"/>
        <v>0</v>
      </c>
      <c r="BH10" s="137" t="str">
        <f t="shared" si="24"/>
        <v>u</v>
      </c>
      <c r="BI10" s="138">
        <f t="shared" si="83"/>
        <v>1</v>
      </c>
      <c r="BJ10" s="139">
        <f t="shared" si="25"/>
        <v>0</v>
      </c>
      <c r="BK10" s="140">
        <f t="shared" si="26"/>
        <v>0</v>
      </c>
      <c r="BL10" s="141">
        <f t="shared" si="27"/>
        <v>0</v>
      </c>
      <c r="BM10" s="141">
        <f t="shared" si="28"/>
        <v>0</v>
      </c>
      <c r="BN10" s="141">
        <f t="shared" si="29"/>
        <v>0</v>
      </c>
      <c r="BO10" s="141">
        <f t="shared" si="30"/>
        <v>0</v>
      </c>
      <c r="BP10" s="141">
        <f t="shared" si="31"/>
        <v>0</v>
      </c>
      <c r="BQ10" s="142">
        <f t="shared" si="32"/>
        <v>0</v>
      </c>
      <c r="BR10" s="143">
        <v>6</v>
      </c>
      <c r="BS10" s="144">
        <f t="shared" si="33"/>
        <v>6</v>
      </c>
      <c r="BT10" s="145">
        <v>6</v>
      </c>
      <c r="BU10" s="146">
        <f t="shared" si="34"/>
        <v>6</v>
      </c>
      <c r="BV10" s="143">
        <v>6</v>
      </c>
      <c r="BW10" s="147">
        <f t="shared" si="35"/>
        <v>6</v>
      </c>
      <c r="BX10" s="262" t="str">
        <f>Equipes!A7</f>
        <v>Equipe 06</v>
      </c>
      <c r="BY10" s="262"/>
      <c r="BZ10" s="262"/>
      <c r="CA10" s="262"/>
      <c r="CB10" s="262"/>
      <c r="CC10" s="148">
        <f t="shared" si="36"/>
        <v>1</v>
      </c>
      <c r="CD10" s="148">
        <f>'J02'!CC10-CC10</f>
        <v>0</v>
      </c>
      <c r="CE10" s="162" t="str">
        <f>IF(CC10&gt;'J02'!CC10,'J02'!$CE$14,IF(CC10='J02'!CC10,'J02'!$CU$14,IF(CC10&lt;'J02'!CC10,'J02'!$CT$14)))</f>
        <v>u</v>
      </c>
      <c r="CF10" s="148">
        <f t="shared" si="37"/>
        <v>6</v>
      </c>
      <c r="CG10" s="148">
        <f>SUMPRODUCT(($B$5:$F$13=BX10)*($EG$5:$EG$13))+SUMPRODUCT(($I$5:$M$13=BX10)*($EH$5:$EH$13))+'J02'!CG10</f>
        <v>0</v>
      </c>
      <c r="CH10" s="148">
        <f>SUMPRODUCT(($B$5:$F$13=BX10)*($EI$5:$EI$13))+SUMPRODUCT(($I$5:$M$13=BX10)*($EJ$5:$EJ$13))+'J02'!CH10</f>
        <v>0</v>
      </c>
      <c r="CI10" s="148">
        <f>SUMPRODUCT(($B$5:$F$13=BX10)*($EK$5:$EK$13))+SUMPRODUCT(($I$5:$M$13=BX10)*($EL$5:$EL$13))+'J02'!CI10</f>
        <v>0</v>
      </c>
      <c r="CJ10" s="148">
        <f>SUMPRODUCT(($B$5:$F$13=BX10)*($EM$5:$EM$13))+SUMPRODUCT(($I$5:$M$13=BX10)*($EN$5:$EN$13))+'J02'!CJ10</f>
        <v>0</v>
      </c>
      <c r="CK10" s="148">
        <f>SUMPRODUCT(($B$5:$F$13=BX10)*($EO$5:$EO$13))+SUMPRODUCT(($I$5:$M$13=BX10)*($EP$5:$EP$13))+'J02'!CK10</f>
        <v>0</v>
      </c>
      <c r="CL10" s="148">
        <f>SUMPRODUCT(($B$5:$F$13=BX10)*($EQ$5:$EQ$13))+SUMPRODUCT(($I$5:$M$13=BX10)*($ER$5:$ER$13))+'J02'!CL10</f>
        <v>0</v>
      </c>
      <c r="CM10" s="148">
        <f>SUMPRODUCT(($B$5:$F$13=BX10)*($ES$5:$ES$13))+SUMPRODUCT(($I$5:$M$13=BX10)*($ET$5:$ET$13))+'J02'!CM10</f>
        <v>0</v>
      </c>
      <c r="CN10" s="148">
        <f t="shared" si="50"/>
        <v>0</v>
      </c>
      <c r="CO10" s="249" t="str">
        <f t="shared" si="51"/>
        <v>Equipe 06</v>
      </c>
      <c r="CP10" s="250"/>
      <c r="CQ10" s="250"/>
      <c r="CR10" s="250"/>
      <c r="CS10" s="251"/>
      <c r="CT10" s="148">
        <f t="shared" si="38"/>
        <v>1</v>
      </c>
      <c r="CU10" s="148">
        <f>'J02'!CT10-CT10</f>
        <v>0</v>
      </c>
      <c r="CV10" s="162" t="str">
        <f>IF(CT10&gt;'J02'!CT10,'J02'!$CV$14,IF(CT10='J02'!CT10,'J02'!$CU$14,IF(CT10&lt;'J02'!CT10,'J02'!$CT$14)))</f>
        <v>u</v>
      </c>
      <c r="CW10" s="148">
        <f t="shared" si="39"/>
        <v>6</v>
      </c>
      <c r="CX10" s="148">
        <f>SUMPRODUCT(($B$5:$F$13=CO10)*($EG$5:$EG$13))+'J02'!CX10</f>
        <v>0</v>
      </c>
      <c r="CY10" s="148">
        <f>SUMPRODUCT(($B$5:$F$13=CO10)*($EI$5:$EI$13))+'J02'!CY10</f>
        <v>0</v>
      </c>
      <c r="CZ10" s="148">
        <f>SUMPRODUCT(($B$5:$F$13=CO10)*($EK$5:$EK$13))+'J02'!CZ10</f>
        <v>0</v>
      </c>
      <c r="DA10" s="148">
        <f>SUMPRODUCT(($B$5:$F$13=CO10)*($EM$5:$EM$13))+'J02'!DA10</f>
        <v>0</v>
      </c>
      <c r="DB10" s="148">
        <f>SUMPRODUCT(($B$5:$F$13=CO10)*($EO$5:$EO$13))+'J02'!DB10</f>
        <v>0</v>
      </c>
      <c r="DC10" s="148">
        <f>SUMPRODUCT(($B$5:$F$13=CO10)*($EQ$5:$EQ$13))+'J02'!DC10</f>
        <v>0</v>
      </c>
      <c r="DD10" s="148">
        <f>SUMPRODUCT(($B$5:$F$13=CO10)*($ES$5:$ES$13))+'J02'!DD10</f>
        <v>0</v>
      </c>
      <c r="DE10" s="148">
        <f t="shared" si="52"/>
        <v>0</v>
      </c>
      <c r="DF10" s="249" t="str">
        <f t="shared" si="53"/>
        <v>Equipe 06</v>
      </c>
      <c r="DG10" s="250"/>
      <c r="DH10" s="250"/>
      <c r="DI10" s="250"/>
      <c r="DJ10" s="251"/>
      <c r="DK10" s="148">
        <f t="shared" si="40"/>
        <v>1</v>
      </c>
      <c r="DL10" s="148">
        <f>'J02'!DK10-DK10</f>
        <v>0</v>
      </c>
      <c r="DM10" s="162" t="str">
        <f>IF(DK10&gt;'J02'!DK10,'J02'!$DM$14,IF(DK10='J02'!DK10,'J02'!$DL$14,IF(DK10&lt;'J02'!DK10,'J02'!$DK$14)))</f>
        <v>u</v>
      </c>
      <c r="DN10" s="148">
        <f t="shared" si="41"/>
        <v>6</v>
      </c>
      <c r="DO10" s="148">
        <f>SUMPRODUCT(($I$5:$M$13=DF10)*($EH$5:$EH$13))+'J02'!DO10</f>
        <v>0</v>
      </c>
      <c r="DP10" s="148">
        <f>SUMPRODUCT(($I$5:$M$13=DF10)*($EJ$5:$EJ$13))+'J02'!DP10</f>
        <v>0</v>
      </c>
      <c r="DQ10" s="148">
        <f>SUMPRODUCT(($I$5:$M$13=DF10)*($EL$5:$EL$13))+'J02'!DQ10</f>
        <v>0</v>
      </c>
      <c r="DR10" s="148">
        <f>SUMPRODUCT(($I$5:$M$13=DF10)*($EN$5:$EN$13))+'J02'!DR10</f>
        <v>0</v>
      </c>
      <c r="DS10" s="148">
        <f>SUMPRODUCT(($I$5:$M$13=DF10)*($EP$5:$EP$13))+'J02'!DS10</f>
        <v>0</v>
      </c>
      <c r="DT10" s="148">
        <f>SUMPRODUCT(($I$5:$M$13=DF10)*($ER$5:$ER$13))+'J02'!DT10</f>
        <v>0</v>
      </c>
      <c r="DU10" s="148">
        <f>SUMPRODUCT(($I$5:$M$13=DF10)*($ET$5:$ET$13))+'J02'!DU10</f>
        <v>0</v>
      </c>
      <c r="DV10" s="148">
        <f t="shared" si="54"/>
        <v>0</v>
      </c>
      <c r="DW10" s="149">
        <f t="shared" si="55"/>
        <v>0</v>
      </c>
      <c r="DX10" s="149">
        <f>DW10+0.0000001</f>
        <v>9.9999999999999995E-8</v>
      </c>
      <c r="DY10" s="149">
        <f t="shared" si="56"/>
        <v>0</v>
      </c>
      <c r="DZ10" s="149">
        <f>DY10+0.0000001</f>
        <v>9.9999999999999995E-8</v>
      </c>
      <c r="EA10" s="149">
        <f t="shared" si="57"/>
        <v>0</v>
      </c>
      <c r="EB10" s="149">
        <f>EA10+0.0000001</f>
        <v>9.9999999999999995E-8</v>
      </c>
      <c r="EC10" s="116"/>
      <c r="ED10" s="114"/>
      <c r="EE10" s="114"/>
      <c r="EF10" s="114"/>
      <c r="EG10" s="114"/>
      <c r="EH10" s="114"/>
      <c r="EI10" s="114"/>
      <c r="EJ10" s="114"/>
      <c r="EK10" s="114"/>
      <c r="EL10" s="114"/>
      <c r="EM10" s="114"/>
      <c r="EN10" s="114"/>
      <c r="EO10" s="114"/>
      <c r="EP10" s="114"/>
      <c r="EQ10" s="114"/>
      <c r="ER10" s="114"/>
      <c r="ES10" s="114"/>
      <c r="ET10" s="115"/>
      <c r="EU10" s="205" t="str">
        <f t="shared" si="42"/>
        <v>Equipe 06</v>
      </c>
      <c r="EV10" s="205"/>
      <c r="EW10" s="205"/>
      <c r="EX10" s="205"/>
      <c r="EY10" s="205"/>
      <c r="EZ10" s="109">
        <f t="shared" si="43"/>
        <v>0</v>
      </c>
      <c r="FA10" s="108">
        <f t="shared" si="44"/>
        <v>1</v>
      </c>
      <c r="FB10" s="205" t="str">
        <f t="shared" si="76"/>
        <v>Equipe 06</v>
      </c>
      <c r="FC10" s="205"/>
      <c r="FD10" s="205"/>
      <c r="FE10" s="205"/>
      <c r="FF10" s="205"/>
      <c r="FG10" s="205" t="str">
        <f t="shared" si="45"/>
        <v>Equipe 06</v>
      </c>
      <c r="FH10" s="205"/>
      <c r="FI10" s="205"/>
      <c r="FJ10" s="205"/>
      <c r="FK10" s="205"/>
      <c r="FL10" s="109">
        <f t="shared" si="46"/>
        <v>0</v>
      </c>
      <c r="FM10" s="7">
        <f t="shared" si="47"/>
        <v>1</v>
      </c>
      <c r="FN10" s="205" t="str">
        <f t="shared" si="77"/>
        <v>Equipe 06</v>
      </c>
      <c r="FO10" s="205"/>
      <c r="FP10" s="205"/>
      <c r="FQ10" s="205"/>
      <c r="FR10" s="205"/>
      <c r="FS10" s="205" t="str">
        <f t="shared" si="48"/>
        <v>Equipe 06</v>
      </c>
      <c r="FT10" s="205"/>
      <c r="FU10" s="205"/>
      <c r="FV10" s="205"/>
      <c r="FW10" s="205"/>
      <c r="FX10" s="164">
        <f t="shared" si="78"/>
        <v>0</v>
      </c>
      <c r="FY10" s="108">
        <f t="shared" si="49"/>
        <v>1</v>
      </c>
      <c r="FZ10" s="205" t="str">
        <f t="shared" si="79"/>
        <v>Equipe 06</v>
      </c>
      <c r="GA10" s="205"/>
      <c r="GB10" s="205"/>
      <c r="GC10" s="205"/>
      <c r="GD10" s="205"/>
      <c r="GE10" s="350" t="str">
        <f t="shared" si="80"/>
        <v>Equipe 06</v>
      </c>
      <c r="GF10" s="350"/>
      <c r="GG10" s="350"/>
      <c r="GH10" s="350"/>
      <c r="GI10" s="350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/>
      <c r="GY10" s="30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30"/>
      <c r="HK10" s="30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30"/>
      <c r="HW10" s="30"/>
      <c r="HX10" s="30"/>
      <c r="HY10" s="30"/>
      <c r="HZ10" s="30"/>
      <c r="IA10" s="30"/>
      <c r="IB10" s="30"/>
      <c r="IC10" s="30"/>
      <c r="ID10" s="30"/>
      <c r="IE10" s="30"/>
      <c r="IF10" s="30"/>
    </row>
    <row r="11" spans="1:240" ht="15.75" thickTop="1" x14ac:dyDescent="0.25">
      <c r="A11" s="89"/>
      <c r="B11" s="234"/>
      <c r="C11" s="234"/>
      <c r="D11" s="234"/>
      <c r="E11" s="234"/>
      <c r="F11" s="234"/>
      <c r="G11" s="90"/>
      <c r="H11" s="90"/>
      <c r="I11" s="234"/>
      <c r="J11" s="234"/>
      <c r="K11" s="234"/>
      <c r="L11" s="234"/>
      <c r="M11" s="234"/>
      <c r="N11" s="89"/>
      <c r="O11" s="320"/>
      <c r="P11" s="320"/>
      <c r="Q11" s="320"/>
      <c r="R11" s="320"/>
      <c r="S11" s="348"/>
      <c r="T11" s="348"/>
      <c r="U11" s="30"/>
      <c r="V11" s="367"/>
      <c r="W11" s="367"/>
      <c r="X11" s="367"/>
      <c r="Y11" s="367"/>
      <c r="Z11" s="367"/>
      <c r="AA11" s="150"/>
      <c r="AB11" s="151"/>
      <c r="AC11" s="152"/>
      <c r="AD11" s="153"/>
      <c r="AE11" s="150"/>
      <c r="AF11" s="150"/>
      <c r="AG11" s="150"/>
      <c r="AH11" s="150"/>
      <c r="AI11" s="150"/>
      <c r="AJ11" s="150"/>
      <c r="AK11" s="150"/>
      <c r="AL11" s="367"/>
      <c r="AM11" s="367"/>
      <c r="AN11" s="367"/>
      <c r="AO11" s="367"/>
      <c r="AP11" s="367"/>
      <c r="AQ11" s="150"/>
      <c r="AR11" s="151"/>
      <c r="AS11" s="152"/>
      <c r="AT11" s="153"/>
      <c r="AU11" s="150"/>
      <c r="AV11" s="150"/>
      <c r="AW11" s="150"/>
      <c r="AX11" s="150"/>
      <c r="AY11" s="150"/>
      <c r="AZ11" s="150"/>
      <c r="BA11" s="150"/>
      <c r="BB11" s="367"/>
      <c r="BC11" s="367"/>
      <c r="BD11" s="367"/>
      <c r="BE11" s="367"/>
      <c r="BF11" s="367"/>
      <c r="BG11" s="150"/>
      <c r="BH11" s="151"/>
      <c r="BI11" s="152"/>
      <c r="BJ11" s="153"/>
      <c r="BK11" s="150"/>
      <c r="BL11" s="150"/>
      <c r="BM11" s="150"/>
      <c r="BN11" s="150"/>
      <c r="BO11" s="150"/>
      <c r="BP11" s="150"/>
      <c r="BQ11" s="150"/>
      <c r="BR11" s="154"/>
      <c r="BS11" s="154"/>
      <c r="BT11" s="154"/>
      <c r="BU11" s="154"/>
      <c r="BV11" s="154"/>
      <c r="BW11" s="154"/>
      <c r="BX11" s="252"/>
      <c r="BY11" s="252"/>
      <c r="BZ11" s="252"/>
      <c r="CA11" s="252"/>
      <c r="CB11" s="252"/>
      <c r="CC11" s="155"/>
      <c r="CD11" s="155"/>
      <c r="CE11" s="163"/>
      <c r="CF11" s="155"/>
      <c r="CG11" s="155"/>
      <c r="CH11" s="155"/>
      <c r="CI11" s="155"/>
      <c r="CJ11" s="155"/>
      <c r="CK11" s="155"/>
      <c r="CL11" s="155"/>
      <c r="CM11" s="155"/>
      <c r="CN11" s="155"/>
      <c r="CO11" s="252"/>
      <c r="CP11" s="252"/>
      <c r="CQ11" s="252"/>
      <c r="CR11" s="252"/>
      <c r="CS11" s="252"/>
      <c r="CT11" s="155"/>
      <c r="CU11" s="155"/>
      <c r="CV11" s="163"/>
      <c r="CW11" s="155"/>
      <c r="CX11" s="155"/>
      <c r="CY11" s="155"/>
      <c r="CZ11" s="155"/>
      <c r="DA11" s="155"/>
      <c r="DB11" s="155"/>
      <c r="DC11" s="155"/>
      <c r="DD11" s="155"/>
      <c r="DE11" s="155"/>
      <c r="DF11" s="252"/>
      <c r="DG11" s="252"/>
      <c r="DH11" s="252"/>
      <c r="DI11" s="252"/>
      <c r="DJ11" s="252"/>
      <c r="DK11" s="155"/>
      <c r="DL11" s="155"/>
      <c r="DM11" s="163"/>
      <c r="DN11" s="155"/>
      <c r="DO11" s="155"/>
      <c r="DP11" s="155"/>
      <c r="DQ11" s="155"/>
      <c r="DR11" s="155"/>
      <c r="DS11" s="155"/>
      <c r="DT11" s="155"/>
      <c r="DU11" s="155"/>
      <c r="DV11" s="155"/>
      <c r="DW11" s="156"/>
      <c r="DX11" s="156"/>
      <c r="DY11" s="156"/>
      <c r="DZ11" s="156"/>
      <c r="EA11" s="156"/>
      <c r="EB11" s="156"/>
      <c r="EC11" s="118"/>
      <c r="ED11" s="114"/>
      <c r="EE11" s="114"/>
      <c r="EF11" s="114"/>
      <c r="EG11" s="114"/>
      <c r="EH11" s="114"/>
      <c r="EI11" s="114"/>
      <c r="EJ11" s="114"/>
      <c r="EK11" s="114"/>
      <c r="EL11" s="114"/>
      <c r="EM11" s="114"/>
      <c r="EN11" s="114"/>
      <c r="EO11" s="114"/>
      <c r="EP11" s="114"/>
      <c r="EQ11" s="114"/>
      <c r="ER11" s="114"/>
      <c r="ES11" s="114"/>
      <c r="ET11" s="118"/>
      <c r="EU11" s="206"/>
      <c r="EV11" s="206"/>
      <c r="EW11" s="206"/>
      <c r="EX11" s="206"/>
      <c r="EY11" s="206"/>
      <c r="EZ11" s="79"/>
      <c r="FA11" s="117"/>
      <c r="FB11" s="206"/>
      <c r="FC11" s="206"/>
      <c r="FD11" s="206"/>
      <c r="FE11" s="206"/>
      <c r="FF11" s="206"/>
      <c r="FG11" s="206"/>
      <c r="FH11" s="206"/>
      <c r="FI11" s="206"/>
      <c r="FJ11" s="206"/>
      <c r="FK11" s="206"/>
      <c r="FL11" s="79"/>
      <c r="FM11" s="80"/>
      <c r="FN11" s="206"/>
      <c r="FO11" s="206"/>
      <c r="FP11" s="206"/>
      <c r="FQ11" s="206"/>
      <c r="FR11" s="206"/>
      <c r="FS11" s="206"/>
      <c r="FT11" s="206"/>
      <c r="FU11" s="206"/>
      <c r="FV11" s="206"/>
      <c r="FW11" s="206"/>
      <c r="FX11" s="79"/>
      <c r="FY11" s="117"/>
      <c r="FZ11" s="206"/>
      <c r="GA11" s="206"/>
      <c r="GB11" s="206"/>
      <c r="GC11" s="206"/>
      <c r="GD11" s="206"/>
      <c r="GE11" s="206"/>
      <c r="GF11" s="206"/>
      <c r="GG11" s="206"/>
      <c r="GH11" s="206"/>
      <c r="GI11" s="206"/>
      <c r="GJ11" s="30"/>
      <c r="GK11" s="30"/>
      <c r="GL11" s="30"/>
      <c r="GM11" s="30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30"/>
      <c r="GY11" s="30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30"/>
      <c r="HK11" s="30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30"/>
      <c r="HW11" s="30"/>
      <c r="HX11" s="30"/>
      <c r="HY11" s="30"/>
      <c r="HZ11" s="30"/>
      <c r="IA11" s="30"/>
      <c r="IB11" s="30"/>
      <c r="IC11" s="30"/>
      <c r="ID11" s="30"/>
      <c r="IE11" s="30"/>
      <c r="IF11" s="30"/>
    </row>
    <row r="12" spans="1:240" ht="15.75" thickBot="1" x14ac:dyDescent="0.3">
      <c r="A12" s="89"/>
      <c r="B12" s="234"/>
      <c r="C12" s="234"/>
      <c r="D12" s="234"/>
      <c r="E12" s="234"/>
      <c r="F12" s="234"/>
      <c r="G12" s="90"/>
      <c r="H12" s="90"/>
      <c r="I12" s="234"/>
      <c r="J12" s="234"/>
      <c r="K12" s="234"/>
      <c r="L12" s="234"/>
      <c r="M12" s="234"/>
      <c r="N12" s="89"/>
      <c r="O12" s="320"/>
      <c r="P12" s="320"/>
      <c r="Q12" s="320"/>
      <c r="R12" s="320"/>
      <c r="S12" s="348"/>
      <c r="T12" s="348"/>
      <c r="U12" s="30"/>
      <c r="V12" s="360"/>
      <c r="W12" s="360"/>
      <c r="X12" s="360"/>
      <c r="Y12" s="360"/>
      <c r="Z12" s="360"/>
      <c r="AA12" s="83"/>
      <c r="AB12" s="84"/>
      <c r="AC12" s="85"/>
      <c r="AD12" s="86"/>
      <c r="AE12" s="83"/>
      <c r="AF12" s="83"/>
      <c r="AG12" s="83"/>
      <c r="AH12" s="83"/>
      <c r="AI12" s="83"/>
      <c r="AJ12" s="83"/>
      <c r="AK12" s="83"/>
      <c r="AL12" s="360"/>
      <c r="AM12" s="360"/>
      <c r="AN12" s="360"/>
      <c r="AO12" s="360"/>
      <c r="AP12" s="360"/>
      <c r="AQ12" s="83"/>
      <c r="AR12" s="84"/>
      <c r="AS12" s="85"/>
      <c r="AT12" s="86"/>
      <c r="AU12" s="83"/>
      <c r="AV12" s="83"/>
      <c r="AW12" s="83"/>
      <c r="AX12" s="83"/>
      <c r="AY12" s="83"/>
      <c r="AZ12" s="83"/>
      <c r="BA12" s="83"/>
      <c r="BB12" s="360"/>
      <c r="BC12" s="360"/>
      <c r="BD12" s="360"/>
      <c r="BE12" s="360"/>
      <c r="BF12" s="360"/>
      <c r="BG12" s="83"/>
      <c r="BH12" s="84"/>
      <c r="BI12" s="85"/>
      <c r="BJ12" s="86"/>
      <c r="BK12" s="83"/>
      <c r="BL12" s="83"/>
      <c r="BM12" s="83"/>
      <c r="BN12" s="83"/>
      <c r="BO12" s="83"/>
      <c r="BP12" s="83"/>
      <c r="BQ12" s="83"/>
      <c r="BR12" s="118"/>
      <c r="BS12" s="118"/>
      <c r="BT12" s="118"/>
      <c r="BU12" s="118"/>
      <c r="BV12" s="118"/>
      <c r="BW12" s="118"/>
      <c r="BX12" s="235"/>
      <c r="BY12" s="235"/>
      <c r="BZ12" s="235"/>
      <c r="CA12" s="235"/>
      <c r="CB12" s="235"/>
      <c r="CC12" s="122"/>
      <c r="CD12" s="122"/>
      <c r="CE12" s="88"/>
      <c r="CF12" s="122"/>
      <c r="CG12" s="122"/>
      <c r="CH12" s="122"/>
      <c r="CI12" s="122"/>
      <c r="CJ12" s="122"/>
      <c r="CK12" s="122"/>
      <c r="CL12" s="122"/>
      <c r="CM12" s="122"/>
      <c r="CN12" s="122"/>
      <c r="CO12" s="235"/>
      <c r="CP12" s="235"/>
      <c r="CQ12" s="235"/>
      <c r="CR12" s="235"/>
      <c r="CS12" s="235"/>
      <c r="CT12" s="122"/>
      <c r="CU12" s="122"/>
      <c r="CV12" s="88"/>
      <c r="CW12" s="122"/>
      <c r="CX12" s="122"/>
      <c r="CY12" s="122"/>
      <c r="CZ12" s="122"/>
      <c r="DA12" s="122"/>
      <c r="DB12" s="122"/>
      <c r="DC12" s="122"/>
      <c r="DD12" s="122"/>
      <c r="DE12" s="122"/>
      <c r="DF12" s="235"/>
      <c r="DG12" s="235"/>
      <c r="DH12" s="235"/>
      <c r="DI12" s="235"/>
      <c r="DJ12" s="235"/>
      <c r="DK12" s="122"/>
      <c r="DL12" s="122"/>
      <c r="DM12" s="88"/>
      <c r="DN12" s="122"/>
      <c r="DO12" s="122"/>
      <c r="DP12" s="122"/>
      <c r="DQ12" s="122"/>
      <c r="DR12" s="122"/>
      <c r="DS12" s="122"/>
      <c r="DT12" s="122"/>
      <c r="DU12" s="122"/>
      <c r="DV12" s="122"/>
      <c r="DW12" s="81"/>
      <c r="DX12" s="81"/>
      <c r="DY12" s="81"/>
      <c r="DZ12" s="81"/>
      <c r="EA12" s="81"/>
      <c r="EB12" s="81"/>
      <c r="EC12" s="118"/>
      <c r="ED12" s="110"/>
      <c r="EE12" s="110"/>
      <c r="EF12" s="110"/>
      <c r="EG12" s="110"/>
      <c r="EH12" s="110"/>
      <c r="EI12" s="110"/>
      <c r="EJ12" s="110"/>
      <c r="EK12" s="110"/>
      <c r="EL12" s="110"/>
      <c r="EM12" s="110"/>
      <c r="EN12" s="110"/>
      <c r="EO12" s="110"/>
      <c r="EP12" s="110"/>
      <c r="EQ12" s="110"/>
      <c r="ER12" s="110"/>
      <c r="ES12" s="110"/>
      <c r="ET12" s="118"/>
      <c r="EU12" s="191"/>
      <c r="EV12" s="191"/>
      <c r="EW12" s="191"/>
      <c r="EX12" s="191"/>
      <c r="EY12" s="191"/>
      <c r="EZ12" s="81"/>
      <c r="FA12" s="118"/>
      <c r="FB12" s="191"/>
      <c r="FC12" s="191"/>
      <c r="FD12" s="191"/>
      <c r="FE12" s="191"/>
      <c r="FF12" s="191"/>
      <c r="FG12" s="191"/>
      <c r="FH12" s="191"/>
      <c r="FI12" s="191"/>
      <c r="FJ12" s="191"/>
      <c r="FK12" s="191"/>
      <c r="FL12" s="81"/>
      <c r="FM12" s="82"/>
      <c r="FN12" s="191"/>
      <c r="FO12" s="191"/>
      <c r="FP12" s="191"/>
      <c r="FQ12" s="191"/>
      <c r="FR12" s="191"/>
      <c r="FS12" s="191"/>
      <c r="FT12" s="191"/>
      <c r="FU12" s="191"/>
      <c r="FV12" s="191"/>
      <c r="FW12" s="191"/>
      <c r="FX12" s="81"/>
      <c r="FY12" s="118"/>
      <c r="FZ12" s="191"/>
      <c r="GA12" s="191"/>
      <c r="GB12" s="191"/>
      <c r="GC12" s="191"/>
      <c r="GD12" s="191"/>
      <c r="GE12" s="191"/>
      <c r="GF12" s="191"/>
      <c r="GG12" s="191"/>
      <c r="GH12" s="191"/>
      <c r="GI12" s="191"/>
      <c r="GJ12" s="30"/>
      <c r="GK12" s="30"/>
      <c r="GL12" s="30"/>
      <c r="GM12" s="30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30"/>
      <c r="GY12" s="30"/>
      <c r="GZ12" s="30"/>
      <c r="HA12" s="30"/>
      <c r="HB12" s="30"/>
      <c r="HC12" s="30"/>
      <c r="HD12" s="30"/>
      <c r="HE12" s="30"/>
      <c r="HF12" s="30"/>
      <c r="HG12" s="30"/>
      <c r="HH12" s="30"/>
      <c r="HI12" s="30"/>
      <c r="HJ12" s="30"/>
      <c r="HK12" s="30"/>
      <c r="HL12" s="30"/>
      <c r="HM12" s="30"/>
      <c r="HN12" s="30"/>
      <c r="HO12" s="30"/>
      <c r="HP12" s="30"/>
      <c r="HQ12" s="30"/>
      <c r="HR12" s="30"/>
      <c r="HS12" s="30"/>
      <c r="HT12" s="30"/>
      <c r="HU12" s="30"/>
      <c r="HV12" s="30"/>
      <c r="HW12" s="30"/>
      <c r="HX12" s="30"/>
      <c r="HY12" s="30"/>
      <c r="HZ12" s="30"/>
      <c r="IA12" s="30"/>
      <c r="IB12" s="30"/>
      <c r="IC12" s="30"/>
      <c r="ID12" s="30"/>
      <c r="IE12" s="30"/>
      <c r="IF12" s="30"/>
    </row>
    <row r="13" spans="1:240" ht="15.75" thickTop="1" x14ac:dyDescent="0.25">
      <c r="A13" s="89"/>
      <c r="B13" s="234"/>
      <c r="C13" s="234"/>
      <c r="D13" s="234"/>
      <c r="E13" s="234"/>
      <c r="F13" s="234"/>
      <c r="G13" s="90"/>
      <c r="H13" s="90"/>
      <c r="I13" s="234"/>
      <c r="J13" s="234"/>
      <c r="K13" s="234"/>
      <c r="L13" s="234"/>
      <c r="M13" s="234"/>
      <c r="N13" s="89"/>
      <c r="O13" s="320"/>
      <c r="P13" s="320"/>
      <c r="Q13" s="320"/>
      <c r="R13" s="320"/>
      <c r="S13" s="348"/>
      <c r="T13" s="348"/>
      <c r="U13" s="30"/>
      <c r="V13" s="360"/>
      <c r="W13" s="360"/>
      <c r="X13" s="360"/>
      <c r="Y13" s="360"/>
      <c r="Z13" s="360"/>
      <c r="AA13" s="83"/>
      <c r="AB13" s="84"/>
      <c r="AC13" s="85"/>
      <c r="AD13" s="86"/>
      <c r="AE13" s="322" t="s">
        <v>42</v>
      </c>
      <c r="AF13" s="323"/>
      <c r="AG13" s="323"/>
      <c r="AH13" s="324"/>
      <c r="AI13" s="328">
        <f>SUM(G5:H13)</f>
        <v>0</v>
      </c>
      <c r="AJ13" s="329"/>
      <c r="AK13" s="330"/>
      <c r="AL13" s="360"/>
      <c r="AM13" s="360"/>
      <c r="AN13" s="360"/>
      <c r="AO13" s="360"/>
      <c r="AP13" s="360"/>
      <c r="AQ13" s="83"/>
      <c r="AR13" s="84"/>
      <c r="AS13" s="85"/>
      <c r="AT13" s="86"/>
      <c r="AU13" s="83"/>
      <c r="AV13" s="83"/>
      <c r="AW13" s="83"/>
      <c r="AX13" s="83"/>
      <c r="AY13" s="83"/>
      <c r="AZ13" s="83"/>
      <c r="BA13" s="83"/>
      <c r="BB13" s="360"/>
      <c r="BC13" s="360"/>
      <c r="BD13" s="360"/>
      <c r="BE13" s="360"/>
      <c r="BF13" s="360"/>
      <c r="BG13" s="83"/>
      <c r="BH13" s="84"/>
      <c r="BI13" s="85"/>
      <c r="BJ13" s="86"/>
      <c r="BK13" s="83"/>
      <c r="BL13" s="83"/>
      <c r="BM13" s="83"/>
      <c r="BN13" s="83"/>
      <c r="BO13" s="83"/>
      <c r="BP13" s="83"/>
      <c r="BQ13" s="83"/>
      <c r="BR13" s="118"/>
      <c r="BS13" s="118"/>
      <c r="BT13" s="118"/>
      <c r="BU13" s="118"/>
      <c r="BV13" s="118"/>
      <c r="BW13" s="118"/>
      <c r="BX13" s="235"/>
      <c r="BY13" s="235"/>
      <c r="BZ13" s="235"/>
      <c r="CA13" s="235"/>
      <c r="CB13" s="235"/>
      <c r="CC13" s="32" t="s">
        <v>23</v>
      </c>
      <c r="CD13" s="32" t="s">
        <v>22</v>
      </c>
      <c r="CE13" s="32" t="s">
        <v>24</v>
      </c>
      <c r="CF13" s="122"/>
      <c r="CG13" s="122"/>
      <c r="CH13" s="122"/>
      <c r="CI13" s="122"/>
      <c r="CJ13" s="122"/>
      <c r="CK13" s="122"/>
      <c r="CL13" s="122"/>
      <c r="CM13" s="122"/>
      <c r="CN13" s="122"/>
      <c r="CO13" s="235"/>
      <c r="CP13" s="235"/>
      <c r="CQ13" s="235"/>
      <c r="CR13" s="235"/>
      <c r="CS13" s="235"/>
      <c r="CT13" s="32" t="s">
        <v>23</v>
      </c>
      <c r="CU13" s="32" t="s">
        <v>22</v>
      </c>
      <c r="CV13" s="32" t="s">
        <v>24</v>
      </c>
      <c r="CW13" s="122"/>
      <c r="CX13" s="122"/>
      <c r="CY13" s="122"/>
      <c r="CZ13" s="122"/>
      <c r="DA13" s="122"/>
      <c r="DB13" s="122"/>
      <c r="DC13" s="122"/>
      <c r="DD13" s="122"/>
      <c r="DE13" s="122"/>
      <c r="DF13" s="235"/>
      <c r="DG13" s="235"/>
      <c r="DH13" s="235"/>
      <c r="DI13" s="235"/>
      <c r="DJ13" s="235"/>
      <c r="DK13" s="32" t="s">
        <v>23</v>
      </c>
      <c r="DL13" s="32" t="s">
        <v>22</v>
      </c>
      <c r="DM13" s="32" t="s">
        <v>24</v>
      </c>
      <c r="DN13" s="122"/>
      <c r="DO13" s="122"/>
      <c r="DP13" s="122"/>
      <c r="DQ13" s="122"/>
      <c r="DR13" s="122"/>
      <c r="DS13" s="122"/>
      <c r="DT13" s="122"/>
      <c r="DU13" s="122"/>
      <c r="DV13" s="122"/>
      <c r="DW13" s="81"/>
      <c r="DX13" s="81"/>
      <c r="DY13" s="81"/>
      <c r="DZ13" s="81"/>
      <c r="EA13" s="81"/>
      <c r="EB13" s="81"/>
      <c r="EC13" s="114"/>
      <c r="ED13" s="103"/>
      <c r="EE13" s="103"/>
      <c r="EF13" s="103"/>
      <c r="EG13" s="103"/>
      <c r="EH13" s="103"/>
      <c r="EI13" s="103"/>
      <c r="EJ13" s="103"/>
      <c r="EK13" s="103"/>
      <c r="EL13" s="103"/>
      <c r="EM13" s="103"/>
      <c r="EN13" s="103"/>
      <c r="EO13" s="103"/>
      <c r="EP13" s="103"/>
      <c r="EQ13" s="103"/>
      <c r="ER13" s="103"/>
      <c r="ES13" s="103"/>
      <c r="ET13" s="114"/>
      <c r="EU13" s="191"/>
      <c r="EV13" s="191"/>
      <c r="EW13" s="191"/>
      <c r="EX13" s="191"/>
      <c r="EY13" s="191"/>
      <c r="EZ13" s="81"/>
      <c r="FA13" s="118"/>
      <c r="FB13" s="191"/>
      <c r="FC13" s="191"/>
      <c r="FD13" s="191"/>
      <c r="FE13" s="191"/>
      <c r="FF13" s="191"/>
      <c r="FG13" s="191"/>
      <c r="FH13" s="191"/>
      <c r="FI13" s="191"/>
      <c r="FJ13" s="191"/>
      <c r="FK13" s="191"/>
      <c r="FL13" s="81"/>
      <c r="FM13" s="82"/>
      <c r="FN13" s="191"/>
      <c r="FO13" s="191"/>
      <c r="FP13" s="191"/>
      <c r="FQ13" s="191"/>
      <c r="FR13" s="191"/>
      <c r="FS13" s="191"/>
      <c r="FT13" s="191"/>
      <c r="FU13" s="191"/>
      <c r="FV13" s="191"/>
      <c r="FW13" s="191"/>
      <c r="FX13" s="81"/>
      <c r="FY13" s="118"/>
      <c r="FZ13" s="191"/>
      <c r="GA13" s="191"/>
      <c r="GB13" s="191"/>
      <c r="GC13" s="191"/>
      <c r="GD13" s="191"/>
      <c r="GE13" s="191"/>
      <c r="GF13" s="191"/>
      <c r="GG13" s="191"/>
      <c r="GH13" s="191"/>
      <c r="GI13" s="191"/>
      <c r="GJ13" s="30"/>
      <c r="GK13" s="30"/>
      <c r="GL13" s="30"/>
      <c r="GM13" s="30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30"/>
      <c r="GY13" s="30"/>
      <c r="GZ13" s="30"/>
      <c r="HA13" s="30"/>
      <c r="HB13" s="30"/>
      <c r="HC13" s="30"/>
      <c r="HD13" s="30"/>
      <c r="HE13" s="30"/>
      <c r="HF13" s="30"/>
      <c r="HG13" s="30"/>
      <c r="HH13" s="30"/>
      <c r="HI13" s="30"/>
      <c r="HJ13" s="30"/>
      <c r="HK13" s="30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30"/>
      <c r="HW13" s="30"/>
      <c r="HX13" s="30"/>
      <c r="HY13" s="30"/>
      <c r="HZ13" s="30"/>
      <c r="IA13" s="30"/>
      <c r="IB13" s="30"/>
      <c r="IC13" s="30"/>
      <c r="ID13" s="30"/>
      <c r="IE13" s="30"/>
      <c r="IF13" s="30"/>
    </row>
    <row r="14" spans="1:240" x14ac:dyDescent="0.25">
      <c r="A14" s="30"/>
      <c r="B14" s="165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30"/>
      <c r="O14" s="30"/>
      <c r="P14" s="30"/>
      <c r="Q14" s="30"/>
      <c r="R14" s="30"/>
      <c r="S14" s="30"/>
      <c r="T14" s="30"/>
      <c r="U14" s="30"/>
      <c r="V14" s="360"/>
      <c r="W14" s="360"/>
      <c r="X14" s="360"/>
      <c r="Y14" s="360"/>
      <c r="Z14" s="360"/>
      <c r="AA14" s="83"/>
      <c r="AB14" s="84"/>
      <c r="AC14" s="85"/>
      <c r="AD14" s="86"/>
      <c r="AE14" s="325"/>
      <c r="AF14" s="326"/>
      <c r="AG14" s="326"/>
      <c r="AH14" s="327"/>
      <c r="AI14" s="331"/>
      <c r="AJ14" s="332"/>
      <c r="AK14" s="333"/>
      <c r="AL14" s="360"/>
      <c r="AM14" s="360"/>
      <c r="AN14" s="360"/>
      <c r="AO14" s="360"/>
      <c r="AP14" s="360"/>
      <c r="AQ14" s="83"/>
      <c r="AR14" s="84"/>
      <c r="AS14" s="85"/>
      <c r="AT14" s="86"/>
      <c r="AU14" s="83"/>
      <c r="AV14" s="83"/>
      <c r="AW14" s="83"/>
      <c r="AX14" s="83"/>
      <c r="AY14" s="83"/>
      <c r="AZ14" s="83"/>
      <c r="BA14" s="83"/>
      <c r="BB14" s="360"/>
      <c r="BC14" s="360"/>
      <c r="BD14" s="360"/>
      <c r="BE14" s="360"/>
      <c r="BF14" s="360"/>
      <c r="BG14" s="83"/>
      <c r="BH14" s="84"/>
      <c r="BI14" s="85"/>
      <c r="BJ14" s="86"/>
      <c r="BK14" s="83"/>
      <c r="BL14" s="83"/>
      <c r="BM14" s="83"/>
      <c r="BN14" s="83"/>
      <c r="BO14" s="83"/>
      <c r="BP14" s="83"/>
      <c r="BQ14" s="83"/>
      <c r="BR14" s="114"/>
      <c r="BS14" s="114"/>
      <c r="BT14" s="114"/>
      <c r="BU14" s="114"/>
      <c r="BV14" s="114"/>
      <c r="BW14" s="114"/>
      <c r="BX14" s="235"/>
      <c r="BY14" s="235"/>
      <c r="BZ14" s="235"/>
      <c r="CA14" s="235"/>
      <c r="CB14" s="235"/>
      <c r="CC14" s="30" t="s">
        <v>23</v>
      </c>
      <c r="CD14" s="30" t="s">
        <v>22</v>
      </c>
      <c r="CE14" s="30" t="s">
        <v>24</v>
      </c>
      <c r="CF14" s="114"/>
      <c r="CG14" s="113"/>
      <c r="CH14" s="113"/>
      <c r="CI14" s="113"/>
      <c r="CJ14" s="113"/>
      <c r="CK14" s="113"/>
      <c r="CL14" s="113"/>
      <c r="CM14" s="113"/>
      <c r="CN14" s="113"/>
      <c r="CO14" s="235"/>
      <c r="CP14" s="235"/>
      <c r="CQ14" s="235"/>
      <c r="CR14" s="235"/>
      <c r="CS14" s="235"/>
      <c r="CT14" s="30" t="s">
        <v>23</v>
      </c>
      <c r="CU14" s="30" t="s">
        <v>22</v>
      </c>
      <c r="CV14" s="30" t="s">
        <v>24</v>
      </c>
      <c r="CW14" s="113"/>
      <c r="CX14" s="113"/>
      <c r="CY14" s="113"/>
      <c r="CZ14" s="113"/>
      <c r="DA14" s="113"/>
      <c r="DB14" s="113"/>
      <c r="DC14" s="113"/>
      <c r="DD14" s="113"/>
      <c r="DE14" s="113"/>
      <c r="DF14" s="235"/>
      <c r="DG14" s="235"/>
      <c r="DH14" s="235"/>
      <c r="DI14" s="235"/>
      <c r="DJ14" s="235"/>
      <c r="DK14" s="30" t="s">
        <v>23</v>
      </c>
      <c r="DL14" s="30" t="s">
        <v>22</v>
      </c>
      <c r="DM14" s="30" t="s">
        <v>24</v>
      </c>
      <c r="DN14" s="113"/>
      <c r="DO14" s="113"/>
      <c r="DP14" s="113"/>
      <c r="DQ14" s="113"/>
      <c r="DR14" s="113"/>
      <c r="DS14" s="113"/>
      <c r="DT14" s="113"/>
      <c r="DU14" s="113"/>
      <c r="DV14" s="113"/>
      <c r="DW14" s="81"/>
      <c r="DX14" s="81"/>
      <c r="DY14" s="81"/>
      <c r="DZ14" s="81"/>
      <c r="EA14" s="81"/>
      <c r="EB14" s="81"/>
      <c r="EC14" s="30"/>
      <c r="ED14" s="30"/>
      <c r="EE14" s="30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30"/>
      <c r="EQ14" s="30"/>
      <c r="ER14" s="30"/>
      <c r="ES14" s="30"/>
      <c r="ET14" s="30"/>
      <c r="EU14" s="191"/>
      <c r="EV14" s="191"/>
      <c r="EW14" s="191"/>
      <c r="EX14" s="191"/>
      <c r="EY14" s="191"/>
      <c r="EZ14" s="81"/>
      <c r="FA14" s="114"/>
      <c r="FB14" s="191"/>
      <c r="FC14" s="191"/>
      <c r="FD14" s="191"/>
      <c r="FE14" s="191"/>
      <c r="FF14" s="191"/>
      <c r="FG14" s="191"/>
      <c r="FH14" s="191"/>
      <c r="FI14" s="191"/>
      <c r="FJ14" s="191"/>
      <c r="FK14" s="191"/>
      <c r="FL14" s="81"/>
      <c r="FM14" s="82"/>
      <c r="FN14" s="191"/>
      <c r="FO14" s="191"/>
      <c r="FP14" s="191"/>
      <c r="FQ14" s="191"/>
      <c r="FR14" s="191"/>
      <c r="FS14" s="191"/>
      <c r="FT14" s="191"/>
      <c r="FU14" s="191"/>
      <c r="FV14" s="191"/>
      <c r="FW14" s="191"/>
      <c r="FX14" s="81"/>
      <c r="FY14" s="114"/>
      <c r="FZ14" s="191"/>
      <c r="GA14" s="191"/>
      <c r="GB14" s="191"/>
      <c r="GC14" s="191"/>
      <c r="GD14" s="191"/>
      <c r="GE14" s="191"/>
      <c r="GF14" s="191"/>
      <c r="GG14" s="191"/>
      <c r="GH14" s="191"/>
      <c r="GI14" s="191"/>
      <c r="GJ14" s="30"/>
      <c r="GK14" s="30"/>
      <c r="GL14" s="30"/>
      <c r="GM14" s="30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30"/>
      <c r="GY14" s="30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30"/>
      <c r="HK14" s="30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30"/>
      <c r="HW14" s="30"/>
      <c r="HX14" s="30"/>
      <c r="HY14" s="30"/>
      <c r="HZ14" s="30"/>
      <c r="IA14" s="30"/>
      <c r="IB14" s="30"/>
      <c r="IC14" s="30"/>
      <c r="ID14" s="30"/>
      <c r="IE14" s="30"/>
      <c r="IF14" s="30"/>
    </row>
    <row r="15" spans="1:240" x14ac:dyDescent="0.25">
      <c r="A15" s="273"/>
      <c r="B15" s="273"/>
      <c r="C15" s="273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30"/>
      <c r="R15" s="30"/>
      <c r="S15" s="30"/>
      <c r="T15" s="30"/>
      <c r="U15" s="30"/>
      <c r="V15" s="360"/>
      <c r="W15" s="360"/>
      <c r="X15" s="360"/>
      <c r="Y15" s="360"/>
      <c r="Z15" s="360"/>
      <c r="AA15" s="83"/>
      <c r="AB15" s="84"/>
      <c r="AC15" s="85"/>
      <c r="AD15" s="86"/>
      <c r="AE15" s="198" t="s">
        <v>43</v>
      </c>
      <c r="AF15" s="199"/>
      <c r="AG15" s="199"/>
      <c r="AH15" s="199"/>
      <c r="AI15" s="196">
        <f>AI13+'J02'!AI15:AK16</f>
        <v>0</v>
      </c>
      <c r="AJ15" s="196"/>
      <c r="AK15" s="197"/>
      <c r="AL15" s="360"/>
      <c r="AM15" s="360"/>
      <c r="AN15" s="360"/>
      <c r="AO15" s="360"/>
      <c r="AP15" s="360"/>
      <c r="AQ15" s="83"/>
      <c r="AR15" s="84"/>
      <c r="AS15" s="85"/>
      <c r="AT15" s="86"/>
      <c r="AU15" s="83"/>
      <c r="AV15" s="83"/>
      <c r="AW15" s="83"/>
      <c r="AX15" s="83"/>
      <c r="AY15" s="83"/>
      <c r="AZ15" s="83"/>
      <c r="BA15" s="83"/>
      <c r="BB15" s="360"/>
      <c r="BC15" s="360"/>
      <c r="BD15" s="360"/>
      <c r="BE15" s="360"/>
      <c r="BF15" s="360"/>
      <c r="BG15" s="83"/>
      <c r="BH15" s="84"/>
      <c r="BI15" s="85"/>
      <c r="BJ15" s="86"/>
      <c r="BK15" s="83"/>
      <c r="BL15" s="83"/>
      <c r="BM15" s="83"/>
      <c r="BN15" s="83"/>
      <c r="BO15" s="83"/>
      <c r="BP15" s="83"/>
      <c r="BQ15" s="83"/>
      <c r="BR15" s="110"/>
      <c r="BS15" s="110"/>
      <c r="BT15" s="110"/>
      <c r="BU15" s="110"/>
      <c r="BV15" s="110"/>
      <c r="BW15" s="110"/>
      <c r="BX15" s="235"/>
      <c r="BY15" s="235"/>
      <c r="BZ15" s="235"/>
      <c r="CA15" s="235"/>
      <c r="CB15" s="235"/>
      <c r="CC15" s="112"/>
      <c r="CD15" s="112"/>
      <c r="CE15" s="112"/>
      <c r="CF15" s="110"/>
      <c r="CG15" s="107"/>
      <c r="CH15" s="107"/>
      <c r="CI15" s="107"/>
      <c r="CJ15" s="107"/>
      <c r="CK15" s="107"/>
      <c r="CL15" s="107"/>
      <c r="CM15" s="107"/>
      <c r="CN15" s="107"/>
      <c r="CO15" s="235"/>
      <c r="CP15" s="235"/>
      <c r="CQ15" s="235"/>
      <c r="CR15" s="235"/>
      <c r="CS15" s="235"/>
      <c r="CT15" s="112"/>
      <c r="CU15" s="112"/>
      <c r="CV15" s="112"/>
      <c r="CW15" s="107"/>
      <c r="CX15" s="107"/>
      <c r="CY15" s="107"/>
      <c r="CZ15" s="107"/>
      <c r="DA15" s="107"/>
      <c r="DB15" s="107"/>
      <c r="DC15" s="107"/>
      <c r="DD15" s="107"/>
      <c r="DE15" s="107"/>
      <c r="DF15" s="235"/>
      <c r="DG15" s="235"/>
      <c r="DH15" s="235"/>
      <c r="DI15" s="235"/>
      <c r="DJ15" s="235"/>
      <c r="DK15" s="112"/>
      <c r="DL15" s="112"/>
      <c r="DM15" s="112"/>
      <c r="DN15" s="107"/>
      <c r="DO15" s="107"/>
      <c r="DP15" s="107"/>
      <c r="DQ15" s="107"/>
      <c r="DR15" s="107"/>
      <c r="DS15" s="107"/>
      <c r="DT15" s="107"/>
      <c r="DU15" s="107"/>
      <c r="DV15" s="107"/>
      <c r="DW15" s="81"/>
      <c r="DX15" s="81"/>
      <c r="DY15" s="81"/>
      <c r="DZ15" s="81"/>
      <c r="EA15" s="81"/>
      <c r="EB15" s="81"/>
      <c r="EC15" s="30"/>
      <c r="ED15" s="30"/>
      <c r="EE15" s="30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191"/>
      <c r="EV15" s="191"/>
      <c r="EW15" s="191"/>
      <c r="EX15" s="191"/>
      <c r="EY15" s="191"/>
      <c r="EZ15" s="81"/>
      <c r="FA15" s="110"/>
      <c r="FB15" s="191"/>
      <c r="FC15" s="191"/>
      <c r="FD15" s="191"/>
      <c r="FE15" s="191"/>
      <c r="FF15" s="191"/>
      <c r="FG15" s="191"/>
      <c r="FH15" s="191"/>
      <c r="FI15" s="191"/>
      <c r="FJ15" s="191"/>
      <c r="FK15" s="191"/>
      <c r="FL15" s="81"/>
      <c r="FM15" s="82"/>
      <c r="FN15" s="191"/>
      <c r="FO15" s="191"/>
      <c r="FP15" s="191"/>
      <c r="FQ15" s="191"/>
      <c r="FR15" s="191"/>
      <c r="FS15" s="191"/>
      <c r="FT15" s="191"/>
      <c r="FU15" s="191"/>
      <c r="FV15" s="191"/>
      <c r="FW15" s="191"/>
      <c r="FX15" s="81"/>
      <c r="FY15" s="110"/>
      <c r="FZ15" s="191"/>
      <c r="GA15" s="191"/>
      <c r="GB15" s="191"/>
      <c r="GC15" s="191"/>
      <c r="GD15" s="191"/>
      <c r="GE15" s="191"/>
      <c r="GF15" s="191"/>
      <c r="GG15" s="191"/>
      <c r="GH15" s="191"/>
      <c r="GI15" s="191"/>
      <c r="GJ15" s="30"/>
      <c r="GK15" s="30"/>
      <c r="GL15" s="30"/>
      <c r="GM15" s="30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30"/>
      <c r="GY15" s="30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30"/>
      <c r="HK15" s="30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30"/>
      <c r="HW15" s="30"/>
      <c r="HX15" s="30"/>
      <c r="HY15" s="30"/>
      <c r="HZ15" s="30"/>
      <c r="IA15" s="30"/>
      <c r="IB15" s="30"/>
      <c r="IC15" s="30"/>
      <c r="ID15" s="30"/>
      <c r="IE15" s="30"/>
      <c r="IF15" s="30"/>
    </row>
    <row r="16" spans="1:240" x14ac:dyDescent="0.25">
      <c r="A16" s="273"/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30"/>
      <c r="R16" s="30"/>
      <c r="S16" s="30"/>
      <c r="T16" s="30"/>
      <c r="U16" s="30"/>
      <c r="V16" s="360"/>
      <c r="W16" s="360"/>
      <c r="X16" s="360"/>
      <c r="Y16" s="360"/>
      <c r="Z16" s="360"/>
      <c r="AA16" s="83"/>
      <c r="AB16" s="84"/>
      <c r="AC16" s="85"/>
      <c r="AD16" s="86"/>
      <c r="AE16" s="198"/>
      <c r="AF16" s="199"/>
      <c r="AG16" s="199"/>
      <c r="AH16" s="199"/>
      <c r="AI16" s="196"/>
      <c r="AJ16" s="196"/>
      <c r="AK16" s="197"/>
      <c r="AL16" s="360"/>
      <c r="AM16" s="360"/>
      <c r="AN16" s="360"/>
      <c r="AO16" s="360"/>
      <c r="AP16" s="360"/>
      <c r="AQ16" s="83"/>
      <c r="AR16" s="84"/>
      <c r="AS16" s="85"/>
      <c r="AT16" s="86"/>
      <c r="AU16" s="83"/>
      <c r="AV16" s="83"/>
      <c r="AW16" s="83"/>
      <c r="AX16" s="83"/>
      <c r="AY16" s="83"/>
      <c r="AZ16" s="83"/>
      <c r="BA16" s="83"/>
      <c r="BB16" s="360"/>
      <c r="BC16" s="360"/>
      <c r="BD16" s="360"/>
      <c r="BE16" s="360"/>
      <c r="BF16" s="360"/>
      <c r="BG16" s="83"/>
      <c r="BH16" s="84"/>
      <c r="BI16" s="85"/>
      <c r="BJ16" s="86"/>
      <c r="BK16" s="83"/>
      <c r="BL16" s="83"/>
      <c r="BM16" s="83"/>
      <c r="BN16" s="83"/>
      <c r="BO16" s="83"/>
      <c r="BP16" s="83"/>
      <c r="BQ16" s="83"/>
      <c r="BR16" s="110"/>
      <c r="BS16" s="110"/>
      <c r="BT16" s="110"/>
      <c r="BU16" s="110"/>
      <c r="BV16" s="110"/>
      <c r="BW16" s="110"/>
      <c r="BX16" s="235"/>
      <c r="BY16" s="235"/>
      <c r="BZ16" s="235"/>
      <c r="CA16" s="235"/>
      <c r="CB16" s="235"/>
      <c r="CC16" s="106"/>
      <c r="CD16" s="106"/>
      <c r="CE16" s="106"/>
      <c r="CF16" s="110"/>
      <c r="CG16" s="107"/>
      <c r="CH16" s="107"/>
      <c r="CI16" s="107"/>
      <c r="CJ16" s="107"/>
      <c r="CK16" s="107"/>
      <c r="CL16" s="107"/>
      <c r="CM16" s="107"/>
      <c r="CN16" s="107"/>
      <c r="CO16" s="235"/>
      <c r="CP16" s="235"/>
      <c r="CQ16" s="235"/>
      <c r="CR16" s="235"/>
      <c r="CS16" s="235"/>
      <c r="CT16" s="106"/>
      <c r="CU16" s="106"/>
      <c r="CV16" s="106"/>
      <c r="CW16" s="107"/>
      <c r="CX16" s="107"/>
      <c r="CY16" s="107"/>
      <c r="CZ16" s="107"/>
      <c r="DA16" s="107"/>
      <c r="DB16" s="107"/>
      <c r="DC16" s="107"/>
      <c r="DD16" s="107"/>
      <c r="DE16" s="107"/>
      <c r="DF16" s="235"/>
      <c r="DG16" s="235"/>
      <c r="DH16" s="235"/>
      <c r="DI16" s="235"/>
      <c r="DJ16" s="235"/>
      <c r="DK16" s="106"/>
      <c r="DL16" s="106"/>
      <c r="DM16" s="106"/>
      <c r="DN16" s="107"/>
      <c r="DO16" s="107"/>
      <c r="DP16" s="107"/>
      <c r="DQ16" s="107"/>
      <c r="DR16" s="107"/>
      <c r="DS16" s="107"/>
      <c r="DT16" s="107"/>
      <c r="DU16" s="107"/>
      <c r="DV16" s="107"/>
      <c r="DW16" s="81"/>
      <c r="DX16" s="81"/>
      <c r="DY16" s="81"/>
      <c r="DZ16" s="81"/>
      <c r="EA16" s="81"/>
      <c r="EB16" s="81"/>
      <c r="EC16" s="30"/>
      <c r="ED16" s="30"/>
      <c r="EE16" s="30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191"/>
      <c r="EV16" s="191"/>
      <c r="EW16" s="191"/>
      <c r="EX16" s="191"/>
      <c r="EY16" s="191"/>
      <c r="EZ16" s="81"/>
      <c r="FA16" s="110"/>
      <c r="FB16" s="191"/>
      <c r="FC16" s="191"/>
      <c r="FD16" s="191"/>
      <c r="FE16" s="191"/>
      <c r="FF16" s="191"/>
      <c r="FG16" s="191"/>
      <c r="FH16" s="191"/>
      <c r="FI16" s="191"/>
      <c r="FJ16" s="191"/>
      <c r="FK16" s="191"/>
      <c r="FL16" s="81"/>
      <c r="FM16" s="82"/>
      <c r="FN16" s="191"/>
      <c r="FO16" s="191"/>
      <c r="FP16" s="191"/>
      <c r="FQ16" s="191"/>
      <c r="FR16" s="191"/>
      <c r="FS16" s="191"/>
      <c r="FT16" s="191"/>
      <c r="FU16" s="191"/>
      <c r="FV16" s="191"/>
      <c r="FW16" s="191"/>
      <c r="FX16" s="81"/>
      <c r="FY16" s="110"/>
      <c r="FZ16" s="191"/>
      <c r="GA16" s="191"/>
      <c r="GB16" s="191"/>
      <c r="GC16" s="191"/>
      <c r="GD16" s="191"/>
      <c r="GE16" s="191"/>
      <c r="GF16" s="191"/>
      <c r="GG16" s="191"/>
      <c r="GH16" s="191"/>
      <c r="GI16" s="191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30"/>
      <c r="GY16" s="30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30"/>
      <c r="HK16" s="30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30"/>
      <c r="HW16" s="30"/>
      <c r="HX16" s="30"/>
      <c r="HY16" s="30"/>
      <c r="HZ16" s="30"/>
      <c r="IA16" s="30"/>
      <c r="IB16" s="30"/>
      <c r="IC16" s="30"/>
      <c r="ID16" s="30"/>
      <c r="IE16" s="30"/>
      <c r="IF16" s="30"/>
    </row>
    <row r="17" spans="1:240" x14ac:dyDescent="0.25">
      <c r="A17" s="273"/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30"/>
      <c r="R17" s="30"/>
      <c r="S17" s="30"/>
      <c r="T17" s="30"/>
      <c r="U17" s="30"/>
      <c r="V17" s="360"/>
      <c r="W17" s="360"/>
      <c r="X17" s="360"/>
      <c r="Y17" s="360"/>
      <c r="Z17" s="360"/>
      <c r="AA17" s="83"/>
      <c r="AB17" s="84"/>
      <c r="AC17" s="85"/>
      <c r="AD17" s="86"/>
      <c r="AE17" s="198" t="s">
        <v>41</v>
      </c>
      <c r="AF17" s="199"/>
      <c r="AG17" s="199"/>
      <c r="AH17" s="199"/>
      <c r="AI17" s="192" t="str">
        <f>IF(AE5=0,"",SUM(AI5:AI12)/SUM(AE5:AE12)*2)</f>
        <v/>
      </c>
      <c r="AJ17" s="192"/>
      <c r="AK17" s="193"/>
      <c r="AL17" s="360"/>
      <c r="AM17" s="360"/>
      <c r="AN17" s="360"/>
      <c r="AO17" s="360"/>
      <c r="AP17" s="360"/>
      <c r="AQ17" s="83"/>
      <c r="AR17" s="84"/>
      <c r="AS17" s="85"/>
      <c r="AT17" s="86"/>
      <c r="AU17" s="83"/>
      <c r="AV17" s="83"/>
      <c r="AW17" s="83"/>
      <c r="AX17" s="83"/>
      <c r="AY17" s="83"/>
      <c r="AZ17" s="83"/>
      <c r="BA17" s="83"/>
      <c r="BB17" s="360"/>
      <c r="BC17" s="360"/>
      <c r="BD17" s="360"/>
      <c r="BE17" s="360"/>
      <c r="BF17" s="360"/>
      <c r="BG17" s="83"/>
      <c r="BH17" s="84"/>
      <c r="BI17" s="85"/>
      <c r="BJ17" s="86"/>
      <c r="BK17" s="83"/>
      <c r="BL17" s="83"/>
      <c r="BM17" s="83"/>
      <c r="BN17" s="83"/>
      <c r="BO17" s="83"/>
      <c r="BP17" s="83"/>
      <c r="BQ17" s="83"/>
      <c r="BR17" s="103"/>
      <c r="BS17" s="103"/>
      <c r="BT17" s="103"/>
      <c r="BU17" s="103"/>
      <c r="BV17" s="103"/>
      <c r="BW17" s="103"/>
      <c r="BX17" s="235"/>
      <c r="BY17" s="235"/>
      <c r="BZ17" s="235"/>
      <c r="CA17" s="235"/>
      <c r="CB17" s="235"/>
      <c r="CC17" s="106"/>
      <c r="CD17" s="106"/>
      <c r="CE17" s="106"/>
      <c r="CF17" s="103"/>
      <c r="CG17" s="104"/>
      <c r="CH17" s="104"/>
      <c r="CI17" s="104"/>
      <c r="CJ17" s="104"/>
      <c r="CK17" s="104"/>
      <c r="CL17" s="104"/>
      <c r="CM17" s="104"/>
      <c r="CN17" s="104"/>
      <c r="CO17" s="235"/>
      <c r="CP17" s="235"/>
      <c r="CQ17" s="235"/>
      <c r="CR17" s="235"/>
      <c r="CS17" s="235"/>
      <c r="CT17" s="106"/>
      <c r="CU17" s="106"/>
      <c r="CV17" s="106"/>
      <c r="CW17" s="104"/>
      <c r="CX17" s="104"/>
      <c r="CY17" s="104"/>
      <c r="CZ17" s="104"/>
      <c r="DA17" s="104"/>
      <c r="DB17" s="104"/>
      <c r="DC17" s="104"/>
      <c r="DD17" s="104"/>
      <c r="DE17" s="104"/>
      <c r="DF17" s="235"/>
      <c r="DG17" s="235"/>
      <c r="DH17" s="235"/>
      <c r="DI17" s="235"/>
      <c r="DJ17" s="235"/>
      <c r="DK17" s="106"/>
      <c r="DL17" s="106"/>
      <c r="DM17" s="106"/>
      <c r="DN17" s="104"/>
      <c r="DO17" s="104"/>
      <c r="DP17" s="104"/>
      <c r="DQ17" s="104"/>
      <c r="DR17" s="104"/>
      <c r="DS17" s="104"/>
      <c r="DT17" s="104"/>
      <c r="DU17" s="104"/>
      <c r="DV17" s="104"/>
      <c r="DW17" s="81"/>
      <c r="DX17" s="81"/>
      <c r="DY17" s="81"/>
      <c r="DZ17" s="81"/>
      <c r="EA17" s="81"/>
      <c r="EB17" s="81"/>
      <c r="EC17" s="30"/>
      <c r="ED17" s="30"/>
      <c r="EE17" s="30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30"/>
      <c r="EQ17" s="30"/>
      <c r="ER17" s="30"/>
      <c r="ES17" s="30"/>
      <c r="ET17" s="30"/>
      <c r="EU17" s="191"/>
      <c r="EV17" s="191"/>
      <c r="EW17" s="191"/>
      <c r="EX17" s="191"/>
      <c r="EY17" s="191"/>
      <c r="EZ17" s="81"/>
      <c r="FA17" s="103"/>
      <c r="FB17" s="191"/>
      <c r="FC17" s="191"/>
      <c r="FD17" s="191"/>
      <c r="FE17" s="191"/>
      <c r="FF17" s="191"/>
      <c r="FG17" s="191"/>
      <c r="FH17" s="191"/>
      <c r="FI17" s="191"/>
      <c r="FJ17" s="191"/>
      <c r="FK17" s="191"/>
      <c r="FL17" s="81"/>
      <c r="FM17" s="82"/>
      <c r="FN17" s="191"/>
      <c r="FO17" s="191"/>
      <c r="FP17" s="191"/>
      <c r="FQ17" s="191"/>
      <c r="FR17" s="191"/>
      <c r="FS17" s="191"/>
      <c r="FT17" s="191"/>
      <c r="FU17" s="191"/>
      <c r="FV17" s="191"/>
      <c r="FW17" s="191"/>
      <c r="FX17" s="81"/>
      <c r="FY17" s="103"/>
      <c r="FZ17" s="191"/>
      <c r="GA17" s="191"/>
      <c r="GB17" s="191"/>
      <c r="GC17" s="191"/>
      <c r="GD17" s="191"/>
      <c r="GE17" s="191"/>
      <c r="GF17" s="191"/>
      <c r="GG17" s="191"/>
      <c r="GH17" s="191"/>
      <c r="GI17" s="191"/>
      <c r="GJ17" s="30"/>
      <c r="GK17" s="30"/>
      <c r="GL17" s="30"/>
      <c r="GM17" s="30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30"/>
      <c r="GY17" s="30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30"/>
      <c r="HK17" s="30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30"/>
      <c r="HW17" s="30"/>
      <c r="HX17" s="30"/>
      <c r="HY17" s="30"/>
      <c r="HZ17" s="30"/>
      <c r="IA17" s="30"/>
      <c r="IB17" s="30"/>
      <c r="IC17" s="30"/>
      <c r="ID17" s="30"/>
      <c r="IE17" s="30"/>
      <c r="IF17" s="30"/>
    </row>
    <row r="18" spans="1:240" ht="15.75" thickBot="1" x14ac:dyDescent="0.3">
      <c r="A18" s="273"/>
      <c r="B18" s="273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30"/>
      <c r="R18" s="30"/>
      <c r="S18" s="30"/>
      <c r="T18" s="30"/>
      <c r="U18" s="30"/>
      <c r="V18" s="360"/>
      <c r="W18" s="360"/>
      <c r="X18" s="360"/>
      <c r="Y18" s="360"/>
      <c r="Z18" s="360"/>
      <c r="AA18" s="83"/>
      <c r="AB18" s="84"/>
      <c r="AC18" s="85"/>
      <c r="AD18" s="86"/>
      <c r="AE18" s="200"/>
      <c r="AF18" s="201"/>
      <c r="AG18" s="201"/>
      <c r="AH18" s="201"/>
      <c r="AI18" s="194"/>
      <c r="AJ18" s="194"/>
      <c r="AK18" s="195"/>
      <c r="AL18" s="360"/>
      <c r="AM18" s="360"/>
      <c r="AN18" s="360"/>
      <c r="AO18" s="360"/>
      <c r="AP18" s="360"/>
      <c r="AQ18" s="83"/>
      <c r="AR18" s="84"/>
      <c r="AS18" s="85"/>
      <c r="AT18" s="86"/>
      <c r="AU18" s="83"/>
      <c r="AV18" s="83"/>
      <c r="AW18" s="83"/>
      <c r="AX18" s="83"/>
      <c r="AY18" s="83"/>
      <c r="AZ18" s="83"/>
      <c r="BA18" s="83"/>
      <c r="BB18" s="360"/>
      <c r="BC18" s="360"/>
      <c r="BD18" s="360"/>
      <c r="BE18" s="360"/>
      <c r="BF18" s="360"/>
      <c r="BG18" s="83"/>
      <c r="BH18" s="84"/>
      <c r="BI18" s="85"/>
      <c r="BJ18" s="86"/>
      <c r="BK18" s="83"/>
      <c r="BL18" s="83"/>
      <c r="BM18" s="83"/>
      <c r="BN18" s="83"/>
      <c r="BO18" s="83"/>
      <c r="BP18" s="83"/>
      <c r="BQ18" s="83"/>
      <c r="BR18" s="103"/>
      <c r="BS18" s="103"/>
      <c r="BT18" s="103"/>
      <c r="BU18" s="103"/>
      <c r="BV18" s="103"/>
      <c r="BW18" s="103"/>
      <c r="BX18" s="235"/>
      <c r="BY18" s="235"/>
      <c r="BZ18" s="235"/>
      <c r="CA18" s="235"/>
      <c r="CB18" s="235"/>
      <c r="CC18" s="105"/>
      <c r="CD18" s="105"/>
      <c r="CE18" s="105"/>
      <c r="CF18" s="103"/>
      <c r="CG18" s="104"/>
      <c r="CH18" s="104"/>
      <c r="CI18" s="104"/>
      <c r="CJ18" s="104"/>
      <c r="CK18" s="104"/>
      <c r="CL18" s="104"/>
      <c r="CM18" s="104"/>
      <c r="CN18" s="104"/>
      <c r="CO18" s="235"/>
      <c r="CP18" s="235"/>
      <c r="CQ18" s="235"/>
      <c r="CR18" s="235"/>
      <c r="CS18" s="235"/>
      <c r="CT18" s="105"/>
      <c r="CU18" s="105"/>
      <c r="CV18" s="105"/>
      <c r="CW18" s="104"/>
      <c r="CX18" s="104"/>
      <c r="CY18" s="104"/>
      <c r="CZ18" s="104"/>
      <c r="DA18" s="104"/>
      <c r="DB18" s="104"/>
      <c r="DC18" s="104"/>
      <c r="DD18" s="104"/>
      <c r="DE18" s="104"/>
      <c r="DF18" s="235"/>
      <c r="DG18" s="235"/>
      <c r="DH18" s="235"/>
      <c r="DI18" s="235"/>
      <c r="DJ18" s="235"/>
      <c r="DK18" s="105"/>
      <c r="DL18" s="105"/>
      <c r="DM18" s="105"/>
      <c r="DN18" s="104"/>
      <c r="DO18" s="104"/>
      <c r="DP18" s="104"/>
      <c r="DQ18" s="104"/>
      <c r="DR18" s="104"/>
      <c r="DS18" s="104"/>
      <c r="DT18" s="104"/>
      <c r="DU18" s="104"/>
      <c r="DV18" s="104"/>
      <c r="DW18" s="81"/>
      <c r="DX18" s="81"/>
      <c r="DY18" s="81"/>
      <c r="DZ18" s="81"/>
      <c r="EA18" s="81"/>
      <c r="EB18" s="81"/>
      <c r="EC18" s="30"/>
      <c r="ED18" s="30"/>
      <c r="EE18" s="30"/>
      <c r="EF18" s="30"/>
      <c r="EG18" s="30"/>
      <c r="EH18" s="36"/>
      <c r="EI18" s="30"/>
      <c r="EJ18" s="30"/>
      <c r="EK18" s="30"/>
      <c r="EL18" s="30"/>
      <c r="EM18" s="30"/>
      <c r="EN18" s="30"/>
      <c r="EO18" s="30"/>
      <c r="EP18" s="30"/>
      <c r="EQ18" s="30"/>
      <c r="ER18" s="30"/>
      <c r="ES18" s="30"/>
      <c r="ET18" s="30"/>
      <c r="EU18" s="191"/>
      <c r="EV18" s="191"/>
      <c r="EW18" s="191"/>
      <c r="EX18" s="191"/>
      <c r="EY18" s="191"/>
      <c r="EZ18" s="81"/>
      <c r="FA18" s="103"/>
      <c r="FB18" s="191"/>
      <c r="FC18" s="191"/>
      <c r="FD18" s="191"/>
      <c r="FE18" s="191"/>
      <c r="FF18" s="191"/>
      <c r="FG18" s="191"/>
      <c r="FH18" s="191"/>
      <c r="FI18" s="191"/>
      <c r="FJ18" s="191"/>
      <c r="FK18" s="191"/>
      <c r="FL18" s="81"/>
      <c r="FM18" s="82"/>
      <c r="FN18" s="191"/>
      <c r="FO18" s="191"/>
      <c r="FP18" s="191"/>
      <c r="FQ18" s="191"/>
      <c r="FR18" s="191"/>
      <c r="FS18" s="191"/>
      <c r="FT18" s="191"/>
      <c r="FU18" s="191"/>
      <c r="FV18" s="191"/>
      <c r="FW18" s="191"/>
      <c r="FX18" s="81"/>
      <c r="FY18" s="103"/>
      <c r="FZ18" s="191"/>
      <c r="GA18" s="191"/>
      <c r="GB18" s="191"/>
      <c r="GC18" s="191"/>
      <c r="GD18" s="191"/>
      <c r="GE18" s="191"/>
      <c r="GF18" s="191"/>
      <c r="GG18" s="191"/>
      <c r="GH18" s="191"/>
      <c r="GI18" s="191"/>
      <c r="GJ18" s="30"/>
      <c r="GK18" s="30"/>
      <c r="GL18" s="30"/>
      <c r="GM18" s="30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30"/>
      <c r="GY18" s="30"/>
      <c r="GZ18" s="30"/>
      <c r="HA18" s="30"/>
      <c r="HB18" s="30"/>
      <c r="HC18" s="30"/>
      <c r="HD18" s="30"/>
      <c r="HE18" s="30"/>
      <c r="HF18" s="30"/>
      <c r="HG18" s="30"/>
      <c r="HH18" s="30"/>
      <c r="HI18" s="30"/>
      <c r="HJ18" s="30"/>
      <c r="HK18" s="30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30"/>
      <c r="HW18" s="30"/>
      <c r="HX18" s="30"/>
      <c r="HY18" s="30"/>
      <c r="HZ18" s="30"/>
      <c r="IA18" s="30"/>
      <c r="IB18" s="30"/>
      <c r="IC18" s="30"/>
      <c r="ID18" s="30"/>
      <c r="IE18" s="30"/>
      <c r="IF18" s="30"/>
    </row>
    <row r="19" spans="1:240" ht="15.75" thickTop="1" x14ac:dyDescent="0.25">
      <c r="A19" s="273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30"/>
      <c r="R19" s="30"/>
      <c r="S19" s="30"/>
      <c r="T19" s="30"/>
      <c r="U19" s="30"/>
      <c r="V19" s="360"/>
      <c r="W19" s="360"/>
      <c r="X19" s="360"/>
      <c r="Y19" s="360"/>
      <c r="Z19" s="360"/>
      <c r="AA19" s="83"/>
      <c r="AB19" s="84"/>
      <c r="AC19" s="85"/>
      <c r="AD19" s="86"/>
      <c r="AE19" s="112"/>
      <c r="AF19" s="112"/>
      <c r="AG19" s="112"/>
      <c r="AH19" s="112"/>
      <c r="AI19" s="112"/>
      <c r="AJ19" s="112"/>
      <c r="AK19" s="112"/>
      <c r="AL19" s="360"/>
      <c r="AM19" s="360"/>
      <c r="AN19" s="360"/>
      <c r="AO19" s="360"/>
      <c r="AP19" s="360"/>
      <c r="AQ19" s="83"/>
      <c r="AR19" s="84"/>
      <c r="AS19" s="85"/>
      <c r="AT19" s="86"/>
      <c r="AU19" s="83"/>
      <c r="AV19" s="83"/>
      <c r="AW19" s="83"/>
      <c r="AX19" s="83"/>
      <c r="AY19" s="83"/>
      <c r="AZ19" s="83"/>
      <c r="BA19" s="83"/>
      <c r="BB19" s="360"/>
      <c r="BC19" s="360"/>
      <c r="BD19" s="360"/>
      <c r="BE19" s="360"/>
      <c r="BF19" s="360"/>
      <c r="BG19" s="83"/>
      <c r="BH19" s="84"/>
      <c r="BI19" s="85"/>
      <c r="BJ19" s="86"/>
      <c r="BK19" s="83"/>
      <c r="BL19" s="83"/>
      <c r="BM19" s="83"/>
      <c r="BN19" s="83"/>
      <c r="BO19" s="83"/>
      <c r="BP19" s="83"/>
      <c r="BQ19" s="83"/>
      <c r="BR19" s="98"/>
      <c r="BS19" s="98"/>
      <c r="BT19" s="98"/>
      <c r="BU19" s="98"/>
      <c r="BV19" s="98"/>
      <c r="BW19" s="98"/>
      <c r="BX19" s="235"/>
      <c r="BY19" s="235"/>
      <c r="BZ19" s="235"/>
      <c r="CA19" s="235"/>
      <c r="CB19" s="235"/>
      <c r="CC19" s="105"/>
      <c r="CD19" s="105"/>
      <c r="CE19" s="105"/>
      <c r="CF19" s="98"/>
      <c r="CG19" s="99"/>
      <c r="CH19" s="99"/>
      <c r="CI19" s="99"/>
      <c r="CJ19" s="99"/>
      <c r="CK19" s="99"/>
      <c r="CL19" s="99"/>
      <c r="CM19" s="99"/>
      <c r="CN19" s="99"/>
      <c r="CO19" s="235"/>
      <c r="CP19" s="235"/>
      <c r="CQ19" s="235"/>
      <c r="CR19" s="235"/>
      <c r="CS19" s="235"/>
      <c r="CT19" s="105"/>
      <c r="CU19" s="105"/>
      <c r="CV19" s="105"/>
      <c r="CW19" s="99"/>
      <c r="CX19" s="99"/>
      <c r="CY19" s="99"/>
      <c r="CZ19" s="99"/>
      <c r="DA19" s="99"/>
      <c r="DB19" s="99"/>
      <c r="DC19" s="99"/>
      <c r="DD19" s="99"/>
      <c r="DE19" s="99"/>
      <c r="DF19" s="235"/>
      <c r="DG19" s="235"/>
      <c r="DH19" s="235"/>
      <c r="DI19" s="235"/>
      <c r="DJ19" s="235"/>
      <c r="DK19" s="105"/>
      <c r="DL19" s="105"/>
      <c r="DM19" s="105"/>
      <c r="DN19" s="99"/>
      <c r="DO19" s="99"/>
      <c r="DP19" s="99"/>
      <c r="DQ19" s="99"/>
      <c r="DR19" s="99"/>
      <c r="DS19" s="99"/>
      <c r="DT19" s="99"/>
      <c r="DU19" s="99"/>
      <c r="DV19" s="99"/>
      <c r="DW19" s="81"/>
      <c r="DX19" s="81"/>
      <c r="DY19" s="81"/>
      <c r="DZ19" s="81"/>
      <c r="EA19" s="81"/>
      <c r="EB19" s="81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191"/>
      <c r="EV19" s="191"/>
      <c r="EW19" s="191"/>
      <c r="EX19" s="191"/>
      <c r="EY19" s="191"/>
      <c r="EZ19" s="81"/>
      <c r="FA19" s="98"/>
      <c r="FB19" s="191"/>
      <c r="FC19" s="191"/>
      <c r="FD19" s="191"/>
      <c r="FE19" s="191"/>
      <c r="FF19" s="191"/>
      <c r="FG19" s="191"/>
      <c r="FH19" s="191"/>
      <c r="FI19" s="191"/>
      <c r="FJ19" s="191"/>
      <c r="FK19" s="191"/>
      <c r="FL19" s="81"/>
      <c r="FM19" s="82"/>
      <c r="FN19" s="191"/>
      <c r="FO19" s="191"/>
      <c r="FP19" s="191"/>
      <c r="FQ19" s="191"/>
      <c r="FR19" s="191"/>
      <c r="FS19" s="191"/>
      <c r="FT19" s="191"/>
      <c r="FU19" s="191"/>
      <c r="FV19" s="191"/>
      <c r="FW19" s="191"/>
      <c r="FX19" s="81"/>
      <c r="FY19" s="98"/>
      <c r="FZ19" s="191"/>
      <c r="GA19" s="191"/>
      <c r="GB19" s="191"/>
      <c r="GC19" s="191"/>
      <c r="GD19" s="191"/>
      <c r="GE19" s="191"/>
      <c r="GF19" s="191"/>
      <c r="GG19" s="191"/>
      <c r="GH19" s="191"/>
      <c r="GI19" s="191"/>
      <c r="GJ19" s="30"/>
      <c r="GK19" s="30"/>
      <c r="GL19" s="30"/>
      <c r="GM19" s="30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30"/>
      <c r="HK19" s="30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30"/>
      <c r="HW19" s="30"/>
      <c r="HX19" s="30"/>
      <c r="HY19" s="30"/>
      <c r="HZ19" s="30"/>
      <c r="IA19" s="30"/>
      <c r="IB19" s="30"/>
      <c r="IC19" s="30"/>
      <c r="ID19" s="30"/>
      <c r="IE19" s="30"/>
      <c r="IF19" s="30"/>
    </row>
    <row r="20" spans="1:240" x14ac:dyDescent="0.25">
      <c r="A20" s="273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273"/>
      <c r="Q20" s="30"/>
      <c r="R20" s="30"/>
      <c r="S20" s="30"/>
      <c r="T20" s="30"/>
      <c r="U20" s="30"/>
      <c r="V20" s="360"/>
      <c r="W20" s="360"/>
      <c r="X20" s="360"/>
      <c r="Y20" s="360"/>
      <c r="Z20" s="360"/>
      <c r="AA20" s="83"/>
      <c r="AB20" s="84"/>
      <c r="AC20" s="85"/>
      <c r="AD20" s="86"/>
      <c r="AE20" s="112"/>
      <c r="AF20" s="112"/>
      <c r="AG20" s="112"/>
      <c r="AH20" s="112"/>
      <c r="AI20" s="112"/>
      <c r="AJ20" s="112"/>
      <c r="AK20" s="112"/>
      <c r="AL20" s="360"/>
      <c r="AM20" s="360"/>
      <c r="AN20" s="360"/>
      <c r="AO20" s="360"/>
      <c r="AP20" s="360"/>
      <c r="AQ20" s="83"/>
      <c r="AR20" s="84"/>
      <c r="AS20" s="85"/>
      <c r="AT20" s="86"/>
      <c r="AU20" s="83"/>
      <c r="AV20" s="83"/>
      <c r="AW20" s="83"/>
      <c r="AX20" s="83"/>
      <c r="AY20" s="83"/>
      <c r="AZ20" s="83"/>
      <c r="BA20" s="83"/>
      <c r="BB20" s="360"/>
      <c r="BC20" s="360"/>
      <c r="BD20" s="360"/>
      <c r="BE20" s="360"/>
      <c r="BF20" s="360"/>
      <c r="BG20" s="83"/>
      <c r="BH20" s="84"/>
      <c r="BI20" s="85"/>
      <c r="BJ20" s="86"/>
      <c r="BK20" s="83"/>
      <c r="BL20" s="83"/>
      <c r="BM20" s="83"/>
      <c r="BN20" s="83"/>
      <c r="BO20" s="83"/>
      <c r="BP20" s="83"/>
      <c r="BQ20" s="83"/>
      <c r="BR20" s="95"/>
      <c r="BS20" s="95"/>
      <c r="BT20" s="95"/>
      <c r="BU20" s="95"/>
      <c r="BV20" s="95"/>
      <c r="BW20" s="95"/>
      <c r="BX20" s="235"/>
      <c r="BY20" s="235"/>
      <c r="BZ20" s="235"/>
      <c r="CA20" s="235"/>
      <c r="CB20" s="235"/>
      <c r="CC20" s="100"/>
      <c r="CD20" s="100"/>
      <c r="CE20" s="100"/>
      <c r="CF20" s="95"/>
      <c r="CG20" s="94"/>
      <c r="CH20" s="94"/>
      <c r="CI20" s="94"/>
      <c r="CJ20" s="94"/>
      <c r="CK20" s="94"/>
      <c r="CL20" s="94"/>
      <c r="CM20" s="94"/>
      <c r="CN20" s="94"/>
      <c r="CO20" s="235"/>
      <c r="CP20" s="235"/>
      <c r="CQ20" s="235"/>
      <c r="CR20" s="235"/>
      <c r="CS20" s="235"/>
      <c r="CT20" s="100"/>
      <c r="CU20" s="100"/>
      <c r="CV20" s="100"/>
      <c r="CW20" s="95"/>
      <c r="CX20" s="94"/>
      <c r="CY20" s="94"/>
      <c r="CZ20" s="94"/>
      <c r="DA20" s="94"/>
      <c r="DB20" s="94"/>
      <c r="DC20" s="94"/>
      <c r="DD20" s="94"/>
      <c r="DE20" s="94"/>
      <c r="DF20" s="235"/>
      <c r="DG20" s="235"/>
      <c r="DH20" s="235"/>
      <c r="DI20" s="235"/>
      <c r="DJ20" s="235"/>
      <c r="DK20" s="100"/>
      <c r="DL20" s="100"/>
      <c r="DM20" s="100"/>
      <c r="DN20" s="95"/>
      <c r="DO20" s="94"/>
      <c r="DP20" s="94"/>
      <c r="DQ20" s="94"/>
      <c r="DR20" s="94"/>
      <c r="DS20" s="94"/>
      <c r="DT20" s="94"/>
      <c r="DU20" s="94"/>
      <c r="DV20" s="94"/>
      <c r="DW20" s="81"/>
      <c r="DX20" s="81"/>
      <c r="DY20" s="81"/>
      <c r="DZ20" s="81"/>
      <c r="EA20" s="81"/>
      <c r="EB20" s="33"/>
      <c r="EC20" s="30"/>
      <c r="ED20" s="30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30"/>
      <c r="EQ20" s="30"/>
      <c r="ER20" s="30"/>
      <c r="ES20" s="30"/>
      <c r="ET20" s="30"/>
      <c r="EU20" s="191"/>
      <c r="EV20" s="191"/>
      <c r="EW20" s="191"/>
      <c r="EX20" s="191"/>
      <c r="EY20" s="191"/>
      <c r="EZ20" s="81"/>
      <c r="FA20" s="98"/>
      <c r="FB20" s="191"/>
      <c r="FC20" s="191"/>
      <c r="FD20" s="191"/>
      <c r="FE20" s="191"/>
      <c r="FF20" s="191"/>
      <c r="FG20" s="191"/>
      <c r="FH20" s="191"/>
      <c r="FI20" s="191"/>
      <c r="FJ20" s="191"/>
      <c r="FK20" s="191"/>
      <c r="FL20" s="81"/>
      <c r="FM20" s="82"/>
      <c r="FN20" s="191"/>
      <c r="FO20" s="191"/>
      <c r="FP20" s="191"/>
      <c r="FQ20" s="191"/>
      <c r="FR20" s="191"/>
      <c r="FS20" s="191"/>
      <c r="FT20" s="191"/>
      <c r="FU20" s="191"/>
      <c r="FV20" s="191"/>
      <c r="FW20" s="191"/>
      <c r="FX20" s="81"/>
      <c r="FY20" s="98"/>
      <c r="FZ20" s="191"/>
      <c r="GA20" s="191"/>
      <c r="GB20" s="191"/>
      <c r="GC20" s="191"/>
      <c r="GD20" s="191"/>
      <c r="GE20" s="191"/>
      <c r="GF20" s="191"/>
      <c r="GG20" s="191"/>
      <c r="GH20" s="191"/>
      <c r="GI20" s="191"/>
      <c r="GJ20" s="30"/>
      <c r="GK20" s="30"/>
      <c r="GL20" s="30"/>
      <c r="GM20" s="30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30"/>
      <c r="GY20" s="30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30"/>
      <c r="HK20" s="30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30"/>
      <c r="HW20" s="30"/>
      <c r="HX20" s="30"/>
      <c r="HY20" s="30"/>
      <c r="HZ20" s="30"/>
      <c r="IA20" s="30"/>
      <c r="IB20" s="30"/>
      <c r="IC20" s="30"/>
      <c r="ID20" s="30"/>
      <c r="IE20" s="30"/>
      <c r="IF20" s="30"/>
    </row>
    <row r="21" spans="1:240" ht="15.75" customHeight="1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30"/>
      <c r="R21" s="30"/>
      <c r="S21" s="30"/>
      <c r="T21" s="30"/>
      <c r="U21" s="30"/>
      <c r="V21" s="360"/>
      <c r="W21" s="360"/>
      <c r="X21" s="360"/>
      <c r="Y21" s="360"/>
      <c r="Z21" s="360"/>
      <c r="AA21" s="83"/>
      <c r="AB21" s="84"/>
      <c r="AC21" s="85"/>
      <c r="AD21" s="86"/>
      <c r="AE21" s="112"/>
      <c r="AF21" s="112"/>
      <c r="AG21" s="112"/>
      <c r="AH21" s="112"/>
      <c r="AI21" s="112"/>
      <c r="AJ21" s="112"/>
      <c r="AK21" s="112"/>
      <c r="AL21" s="360"/>
      <c r="AM21" s="360"/>
      <c r="AN21" s="360"/>
      <c r="AO21" s="360"/>
      <c r="AP21" s="360"/>
      <c r="AQ21" s="83"/>
      <c r="AR21" s="84"/>
      <c r="AS21" s="85"/>
      <c r="AT21" s="86"/>
      <c r="AU21" s="83"/>
      <c r="AV21" s="83"/>
      <c r="AW21" s="83"/>
      <c r="AX21" s="83"/>
      <c r="AY21" s="83"/>
      <c r="AZ21" s="83"/>
      <c r="BA21" s="83"/>
      <c r="BB21" s="360"/>
      <c r="BC21" s="360"/>
      <c r="BD21" s="360"/>
      <c r="BE21" s="360"/>
      <c r="BF21" s="360"/>
      <c r="BG21" s="83"/>
      <c r="BH21" s="84"/>
      <c r="BI21" s="85"/>
      <c r="BJ21" s="86"/>
      <c r="BK21" s="83"/>
      <c r="BL21" s="83"/>
      <c r="BM21" s="83"/>
      <c r="BN21" s="83"/>
      <c r="BO21" s="83"/>
      <c r="BP21" s="83"/>
      <c r="BQ21" s="83"/>
      <c r="BR21" s="95"/>
      <c r="BS21" s="95"/>
      <c r="BT21" s="95"/>
      <c r="BU21" s="95"/>
      <c r="BV21" s="95"/>
      <c r="BW21" s="95"/>
      <c r="BX21" s="235"/>
      <c r="BY21" s="235"/>
      <c r="BZ21" s="235"/>
      <c r="CA21" s="235"/>
      <c r="CB21" s="235"/>
      <c r="CC21" s="100"/>
      <c r="CD21" s="100"/>
      <c r="CE21" s="100"/>
      <c r="CF21" s="95"/>
      <c r="CG21" s="94"/>
      <c r="CH21" s="94"/>
      <c r="CI21" s="94"/>
      <c r="CJ21" s="94"/>
      <c r="CK21" s="94"/>
      <c r="CL21" s="94"/>
      <c r="CM21" s="94"/>
      <c r="CN21" s="94"/>
      <c r="CO21" s="235"/>
      <c r="CP21" s="235"/>
      <c r="CQ21" s="235"/>
      <c r="CR21" s="235"/>
      <c r="CS21" s="235"/>
      <c r="CT21" s="100"/>
      <c r="CU21" s="100"/>
      <c r="CV21" s="100"/>
      <c r="CW21" s="95"/>
      <c r="CX21" s="94"/>
      <c r="CY21" s="94"/>
      <c r="CZ21" s="94"/>
      <c r="DA21" s="94"/>
      <c r="DB21" s="94"/>
      <c r="DC21" s="94"/>
      <c r="DD21" s="94"/>
      <c r="DE21" s="94"/>
      <c r="DF21" s="235"/>
      <c r="DG21" s="235"/>
      <c r="DH21" s="235"/>
      <c r="DI21" s="235"/>
      <c r="DJ21" s="235"/>
      <c r="DK21" s="100"/>
      <c r="DL21" s="100"/>
      <c r="DM21" s="100"/>
      <c r="DN21" s="95"/>
      <c r="DO21" s="94"/>
      <c r="DP21" s="94"/>
      <c r="DQ21" s="94"/>
      <c r="DR21" s="94"/>
      <c r="DS21" s="94"/>
      <c r="DT21" s="94"/>
      <c r="DU21" s="94"/>
      <c r="DV21" s="94"/>
      <c r="DW21" s="81"/>
      <c r="DX21" s="81"/>
      <c r="DY21" s="81"/>
      <c r="DZ21" s="81"/>
      <c r="EA21" s="81"/>
      <c r="EB21" s="81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92"/>
      <c r="EQ21" s="30"/>
      <c r="ER21" s="30"/>
      <c r="ES21" s="30"/>
      <c r="ET21" s="30"/>
      <c r="EU21" s="191"/>
      <c r="EV21" s="191"/>
      <c r="EW21" s="191"/>
      <c r="EX21" s="191"/>
      <c r="EY21" s="191"/>
      <c r="EZ21" s="81"/>
      <c r="FA21" s="95"/>
      <c r="FB21" s="191"/>
      <c r="FC21" s="191"/>
      <c r="FD21" s="191"/>
      <c r="FE21" s="191"/>
      <c r="FF21" s="191"/>
      <c r="FG21" s="191"/>
      <c r="FH21" s="191"/>
      <c r="FI21" s="191"/>
      <c r="FJ21" s="191"/>
      <c r="FK21" s="191"/>
      <c r="FL21" s="81"/>
      <c r="FM21" s="82"/>
      <c r="FN21" s="191"/>
      <c r="FO21" s="191"/>
      <c r="FP21" s="191"/>
      <c r="FQ21" s="191"/>
      <c r="FR21" s="191"/>
      <c r="FS21" s="191"/>
      <c r="FT21" s="191"/>
      <c r="FU21" s="191"/>
      <c r="FV21" s="191"/>
      <c r="FW21" s="191"/>
      <c r="FX21" s="81"/>
      <c r="FY21" s="95"/>
      <c r="FZ21" s="191"/>
      <c r="GA21" s="191"/>
      <c r="GB21" s="191"/>
      <c r="GC21" s="191"/>
      <c r="GD21" s="191"/>
      <c r="GE21" s="191"/>
      <c r="GF21" s="191"/>
      <c r="GG21" s="191"/>
      <c r="GH21" s="191"/>
      <c r="GI21" s="191"/>
      <c r="GJ21" s="30"/>
      <c r="GK21" s="30"/>
      <c r="GL21" s="30"/>
      <c r="GM21" s="30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30"/>
      <c r="GY21" s="30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30"/>
      <c r="HK21" s="30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30"/>
      <c r="HW21" s="30"/>
      <c r="HX21" s="30"/>
      <c r="HY21" s="30"/>
      <c r="HZ21" s="30"/>
      <c r="IA21" s="30"/>
      <c r="IB21" s="30"/>
      <c r="IC21" s="30"/>
      <c r="ID21" s="30"/>
      <c r="IE21" s="30"/>
      <c r="IF21" s="30"/>
    </row>
    <row r="22" spans="1:240" ht="15.75" customHeight="1" x14ac:dyDescent="0.25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30"/>
      <c r="R22" s="30"/>
      <c r="S22" s="30"/>
      <c r="T22" s="30"/>
      <c r="U22" s="30"/>
      <c r="V22" s="360"/>
      <c r="W22" s="360"/>
      <c r="X22" s="360"/>
      <c r="Y22" s="360"/>
      <c r="Z22" s="360"/>
      <c r="AA22" s="83"/>
      <c r="AB22" s="84"/>
      <c r="AC22" s="85"/>
      <c r="AD22" s="86"/>
      <c r="AE22" s="112"/>
      <c r="AF22" s="112"/>
      <c r="AG22" s="112"/>
      <c r="AH22" s="112"/>
      <c r="AI22" s="112"/>
      <c r="AJ22" s="112"/>
      <c r="AK22" s="112"/>
      <c r="AL22" s="360"/>
      <c r="AM22" s="360"/>
      <c r="AN22" s="360"/>
      <c r="AO22" s="360"/>
      <c r="AP22" s="360"/>
      <c r="AQ22" s="83"/>
      <c r="AR22" s="84"/>
      <c r="AS22" s="85"/>
      <c r="AT22" s="86"/>
      <c r="AU22" s="83"/>
      <c r="AV22" s="83"/>
      <c r="AW22" s="83"/>
      <c r="AX22" s="83"/>
      <c r="AY22" s="83"/>
      <c r="AZ22" s="83"/>
      <c r="BA22" s="83"/>
      <c r="BB22" s="360"/>
      <c r="BC22" s="360"/>
      <c r="BD22" s="360"/>
      <c r="BE22" s="360"/>
      <c r="BF22" s="360"/>
      <c r="BG22" s="83"/>
      <c r="BH22" s="84"/>
      <c r="BI22" s="85"/>
      <c r="BJ22" s="86"/>
      <c r="BK22" s="83"/>
      <c r="BL22" s="83"/>
      <c r="BM22" s="83"/>
      <c r="BN22" s="83"/>
      <c r="BO22" s="83"/>
      <c r="BP22" s="83"/>
      <c r="BQ22" s="83"/>
      <c r="BR22" s="78"/>
      <c r="BS22" s="78"/>
      <c r="BT22" s="78"/>
      <c r="BU22" s="78"/>
      <c r="BV22" s="78"/>
      <c r="BW22" s="78"/>
      <c r="BX22" s="235"/>
      <c r="BY22" s="235"/>
      <c r="BZ22" s="235"/>
      <c r="CA22" s="235"/>
      <c r="CB22" s="235"/>
      <c r="CC22" s="92"/>
      <c r="CD22" s="92"/>
      <c r="CE22" s="92"/>
      <c r="CF22" s="78"/>
      <c r="CG22" s="87"/>
      <c r="CH22" s="87"/>
      <c r="CI22" s="87"/>
      <c r="CJ22" s="87"/>
      <c r="CK22" s="87"/>
      <c r="CL22" s="87"/>
      <c r="CM22" s="87"/>
      <c r="CN22" s="87"/>
      <c r="CO22" s="235"/>
      <c r="CP22" s="235"/>
      <c r="CQ22" s="235"/>
      <c r="CR22" s="235"/>
      <c r="CS22" s="235"/>
      <c r="CT22" s="92"/>
      <c r="CU22" s="92"/>
      <c r="CV22" s="92"/>
      <c r="CW22" s="78"/>
      <c r="CX22" s="87"/>
      <c r="CY22" s="87"/>
      <c r="CZ22" s="87"/>
      <c r="DA22" s="87"/>
      <c r="DB22" s="87"/>
      <c r="DC22" s="87"/>
      <c r="DD22" s="87"/>
      <c r="DE22" s="87"/>
      <c r="DF22" s="235"/>
      <c r="DG22" s="235"/>
      <c r="DH22" s="235"/>
      <c r="DI22" s="235"/>
      <c r="DJ22" s="235"/>
      <c r="DK22" s="92"/>
      <c r="DL22" s="92"/>
      <c r="DM22" s="92"/>
      <c r="DN22" s="78"/>
      <c r="DO22" s="87"/>
      <c r="DP22" s="87"/>
      <c r="DQ22" s="87"/>
      <c r="DR22" s="87"/>
      <c r="DS22" s="87"/>
      <c r="DT22" s="87"/>
      <c r="DU22" s="87"/>
      <c r="DV22" s="87"/>
      <c r="DW22" s="81"/>
      <c r="DX22" s="81"/>
      <c r="DY22" s="81"/>
      <c r="DZ22" s="81"/>
      <c r="EA22" s="81"/>
      <c r="EB22" s="33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191"/>
      <c r="EV22" s="191"/>
      <c r="EW22" s="191"/>
      <c r="EX22" s="191"/>
      <c r="EY22" s="191"/>
      <c r="EZ22" s="81"/>
      <c r="FA22" s="95"/>
      <c r="FB22" s="191"/>
      <c r="FC22" s="191"/>
      <c r="FD22" s="191"/>
      <c r="FE22" s="191"/>
      <c r="FF22" s="191"/>
      <c r="FG22" s="191"/>
      <c r="FH22" s="191"/>
      <c r="FI22" s="191"/>
      <c r="FJ22" s="191"/>
      <c r="FK22" s="191"/>
      <c r="FL22" s="81"/>
      <c r="FM22" s="82"/>
      <c r="FN22" s="191"/>
      <c r="FO22" s="191"/>
      <c r="FP22" s="191"/>
      <c r="FQ22" s="191"/>
      <c r="FR22" s="191"/>
      <c r="FS22" s="191"/>
      <c r="FT22" s="191"/>
      <c r="FU22" s="191"/>
      <c r="FV22" s="191"/>
      <c r="FW22" s="191"/>
      <c r="FX22" s="81"/>
      <c r="FY22" s="95"/>
      <c r="FZ22" s="209"/>
      <c r="GA22" s="210"/>
      <c r="GB22" s="210"/>
      <c r="GC22" s="210"/>
      <c r="GD22" s="211"/>
      <c r="GE22" s="209"/>
      <c r="GF22" s="210"/>
      <c r="GG22" s="210"/>
      <c r="GH22" s="210"/>
      <c r="GI22" s="211"/>
      <c r="GJ22" s="30"/>
      <c r="GK22" s="30"/>
      <c r="GL22" s="30"/>
      <c r="GM22" s="30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30"/>
      <c r="GY22" s="30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30"/>
      <c r="HK22" s="30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30"/>
      <c r="HW22" s="30"/>
      <c r="HX22" s="30"/>
      <c r="HY22" s="30"/>
      <c r="HZ22" s="30"/>
      <c r="IA22" s="30"/>
      <c r="IB22" s="30"/>
      <c r="IC22" s="30"/>
      <c r="ID22" s="30"/>
      <c r="IE22" s="30"/>
      <c r="IF22" s="30"/>
    </row>
    <row r="23" spans="1:240" ht="15.75" customHeight="1" x14ac:dyDescent="0.25">
      <c r="A23" s="273"/>
      <c r="B23" s="273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30"/>
      <c r="R23" s="30"/>
      <c r="S23" s="30"/>
      <c r="T23" s="30"/>
      <c r="U23" s="30"/>
      <c r="V23" s="360"/>
      <c r="W23" s="360"/>
      <c r="X23" s="360"/>
      <c r="Y23" s="360"/>
      <c r="Z23" s="360"/>
      <c r="AA23" s="83"/>
      <c r="AB23" s="84"/>
      <c r="AC23" s="85"/>
      <c r="AD23" s="86"/>
      <c r="AE23" s="112"/>
      <c r="AF23" s="112"/>
      <c r="AG23" s="112"/>
      <c r="AH23" s="112"/>
      <c r="AI23" s="112"/>
      <c r="AJ23" s="112"/>
      <c r="AK23" s="112"/>
      <c r="AL23" s="360"/>
      <c r="AM23" s="360"/>
      <c r="AN23" s="360"/>
      <c r="AO23" s="360"/>
      <c r="AP23" s="360"/>
      <c r="AQ23" s="83"/>
      <c r="AR23" s="84"/>
      <c r="AS23" s="85"/>
      <c r="AT23" s="86"/>
      <c r="AU23" s="83"/>
      <c r="AV23" s="83"/>
      <c r="AW23" s="83"/>
      <c r="AX23" s="83"/>
      <c r="AY23" s="83"/>
      <c r="AZ23" s="83"/>
      <c r="BA23" s="83"/>
      <c r="BB23" s="360"/>
      <c r="BC23" s="360"/>
      <c r="BD23" s="360"/>
      <c r="BE23" s="360"/>
      <c r="BF23" s="360"/>
      <c r="BG23" s="83"/>
      <c r="BH23" s="84"/>
      <c r="BI23" s="85"/>
      <c r="BJ23" s="86"/>
      <c r="BK23" s="83"/>
      <c r="BL23" s="83"/>
      <c r="BM23" s="83"/>
      <c r="BN23" s="83"/>
      <c r="BO23" s="83"/>
      <c r="BP23" s="83"/>
      <c r="BQ23" s="83"/>
      <c r="BR23" s="78"/>
      <c r="BS23" s="78"/>
      <c r="BT23" s="78"/>
      <c r="BU23" s="78"/>
      <c r="BV23" s="78"/>
      <c r="BW23" s="78"/>
      <c r="BX23" s="235"/>
      <c r="BY23" s="235"/>
      <c r="BZ23" s="235"/>
      <c r="CA23" s="235"/>
      <c r="CB23" s="235"/>
      <c r="CC23" s="92"/>
      <c r="CD23" s="92"/>
      <c r="CE23" s="92"/>
      <c r="CF23" s="78"/>
      <c r="CG23" s="87"/>
      <c r="CH23" s="87"/>
      <c r="CI23" s="87"/>
      <c r="CJ23" s="87"/>
      <c r="CK23" s="87"/>
      <c r="CL23" s="87"/>
      <c r="CM23" s="87"/>
      <c r="CN23" s="87"/>
      <c r="CO23" s="235"/>
      <c r="CP23" s="235"/>
      <c r="CQ23" s="235"/>
      <c r="CR23" s="235"/>
      <c r="CS23" s="235"/>
      <c r="CT23" s="92"/>
      <c r="CU23" s="92"/>
      <c r="CV23" s="92"/>
      <c r="CW23" s="78"/>
      <c r="CX23" s="87"/>
      <c r="CY23" s="87"/>
      <c r="CZ23" s="87"/>
      <c r="DA23" s="87"/>
      <c r="DB23" s="87"/>
      <c r="DC23" s="87"/>
      <c r="DD23" s="87"/>
      <c r="DE23" s="87"/>
      <c r="DF23" s="235"/>
      <c r="DG23" s="235"/>
      <c r="DH23" s="235"/>
      <c r="DI23" s="235"/>
      <c r="DJ23" s="235"/>
      <c r="DK23" s="92"/>
      <c r="DL23" s="92"/>
      <c r="DM23" s="92"/>
      <c r="DN23" s="78"/>
      <c r="DO23" s="87"/>
      <c r="DP23" s="87"/>
      <c r="DQ23" s="87"/>
      <c r="DR23" s="87"/>
      <c r="DS23" s="87"/>
      <c r="DT23" s="87"/>
      <c r="DU23" s="87"/>
      <c r="DV23" s="87"/>
      <c r="DW23" s="81"/>
      <c r="DX23" s="81"/>
      <c r="DY23" s="81"/>
      <c r="DZ23" s="81"/>
      <c r="EA23" s="81"/>
      <c r="EB23" s="81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191"/>
      <c r="EV23" s="191"/>
      <c r="EW23" s="191"/>
      <c r="EX23" s="191"/>
      <c r="EY23" s="191"/>
      <c r="EZ23" s="81"/>
      <c r="FA23" s="78"/>
      <c r="FB23" s="191"/>
      <c r="FC23" s="191"/>
      <c r="FD23" s="191"/>
      <c r="FE23" s="191"/>
      <c r="FF23" s="191"/>
      <c r="FG23" s="191"/>
      <c r="FH23" s="191"/>
      <c r="FI23" s="191"/>
      <c r="FJ23" s="191"/>
      <c r="FK23" s="191"/>
      <c r="FL23" s="81"/>
      <c r="FM23" s="82"/>
      <c r="FN23" s="191"/>
      <c r="FO23" s="191"/>
      <c r="FP23" s="191"/>
      <c r="FQ23" s="191"/>
      <c r="FR23" s="191"/>
      <c r="FS23" s="191"/>
      <c r="FT23" s="191"/>
      <c r="FU23" s="191"/>
      <c r="FV23" s="191"/>
      <c r="FW23" s="191"/>
      <c r="FX23" s="81"/>
      <c r="FY23" s="78"/>
      <c r="FZ23" s="209"/>
      <c r="GA23" s="210"/>
      <c r="GB23" s="210"/>
      <c r="GC23" s="210"/>
      <c r="GD23" s="211"/>
      <c r="GE23" s="209"/>
      <c r="GF23" s="210"/>
      <c r="GG23" s="210"/>
      <c r="GH23" s="210"/>
      <c r="GI23" s="211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30"/>
      <c r="HK23" s="30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30"/>
      <c r="HW23" s="30"/>
      <c r="HX23" s="30"/>
      <c r="HY23" s="30"/>
      <c r="HZ23" s="30"/>
      <c r="IA23" s="30"/>
      <c r="IB23" s="30"/>
      <c r="IC23" s="30"/>
      <c r="ID23" s="30"/>
      <c r="IE23" s="30"/>
      <c r="IF23" s="30"/>
    </row>
    <row r="24" spans="1:240" x14ac:dyDescent="0.25">
      <c r="A24" s="273"/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30"/>
      <c r="R24" s="30"/>
      <c r="S24" s="30"/>
      <c r="T24" s="30"/>
      <c r="U24" s="30"/>
      <c r="V24" s="360"/>
      <c r="W24" s="360"/>
      <c r="X24" s="360"/>
      <c r="Y24" s="360"/>
      <c r="Z24" s="360"/>
      <c r="AA24" s="83"/>
      <c r="AB24" s="84"/>
      <c r="AC24" s="85"/>
      <c r="AD24" s="86"/>
      <c r="AE24" s="112"/>
      <c r="AF24" s="112"/>
      <c r="AG24" s="112"/>
      <c r="AH24" s="112"/>
      <c r="AI24" s="112"/>
      <c r="AJ24" s="112"/>
      <c r="AK24" s="112"/>
      <c r="AL24" s="360"/>
      <c r="AM24" s="360"/>
      <c r="AN24" s="360"/>
      <c r="AO24" s="360"/>
      <c r="AP24" s="360"/>
      <c r="AQ24" s="83"/>
      <c r="AR24" s="84"/>
      <c r="AS24" s="85"/>
      <c r="AT24" s="86"/>
      <c r="AU24" s="83"/>
      <c r="AV24" s="83"/>
      <c r="AW24" s="83"/>
      <c r="AX24" s="83"/>
      <c r="AY24" s="83"/>
      <c r="AZ24" s="83"/>
      <c r="BA24" s="83"/>
      <c r="BB24" s="360"/>
      <c r="BC24" s="360"/>
      <c r="BD24" s="360"/>
      <c r="BE24" s="360"/>
      <c r="BF24" s="360"/>
      <c r="BG24" s="83"/>
      <c r="BH24" s="84"/>
      <c r="BI24" s="85"/>
      <c r="BJ24" s="86"/>
      <c r="BK24" s="83"/>
      <c r="BL24" s="83"/>
      <c r="BM24" s="83"/>
      <c r="BN24" s="83"/>
      <c r="BO24" s="83"/>
      <c r="BP24" s="83"/>
      <c r="BQ24" s="83"/>
      <c r="BR24" s="78"/>
      <c r="BS24" s="78"/>
      <c r="BT24" s="78"/>
      <c r="BU24" s="78"/>
      <c r="BV24" s="78"/>
      <c r="BW24" s="78"/>
      <c r="BX24" s="235"/>
      <c r="BY24" s="235"/>
      <c r="BZ24" s="235"/>
      <c r="CA24" s="235"/>
      <c r="CB24" s="235"/>
      <c r="CC24" s="87"/>
      <c r="CD24" s="87"/>
      <c r="CE24" s="88"/>
      <c r="CF24" s="78"/>
      <c r="CG24" s="87"/>
      <c r="CH24" s="87"/>
      <c r="CI24" s="87"/>
      <c r="CJ24" s="87"/>
      <c r="CK24" s="87"/>
      <c r="CL24" s="87"/>
      <c r="CM24" s="87"/>
      <c r="CN24" s="87"/>
      <c r="CO24" s="235"/>
      <c r="CP24" s="235"/>
      <c r="CQ24" s="235"/>
      <c r="CR24" s="235"/>
      <c r="CS24" s="235"/>
      <c r="CT24" s="87"/>
      <c r="CU24" s="87"/>
      <c r="CV24" s="88"/>
      <c r="CW24" s="78"/>
      <c r="CX24" s="87"/>
      <c r="CY24" s="87"/>
      <c r="CZ24" s="87"/>
      <c r="DA24" s="87"/>
      <c r="DB24" s="87"/>
      <c r="DC24" s="87"/>
      <c r="DD24" s="87"/>
      <c r="DE24" s="87"/>
      <c r="DF24" s="235"/>
      <c r="DG24" s="235"/>
      <c r="DH24" s="235"/>
      <c r="DI24" s="235"/>
      <c r="DJ24" s="235"/>
      <c r="DK24" s="87"/>
      <c r="DL24" s="87"/>
      <c r="DM24" s="88"/>
      <c r="DN24" s="78"/>
      <c r="DO24" s="87"/>
      <c r="DP24" s="87"/>
      <c r="DQ24" s="87"/>
      <c r="DR24" s="87"/>
      <c r="DS24" s="87"/>
      <c r="DT24" s="87"/>
      <c r="DU24" s="87"/>
      <c r="DV24" s="87"/>
      <c r="DW24" s="81"/>
      <c r="DX24" s="81"/>
      <c r="DY24" s="81"/>
      <c r="DZ24" s="81"/>
      <c r="EA24" s="81"/>
      <c r="EB24" s="81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191"/>
      <c r="EV24" s="191"/>
      <c r="EW24" s="191"/>
      <c r="EX24" s="191"/>
      <c r="EY24" s="191"/>
      <c r="EZ24" s="81"/>
      <c r="FA24" s="78"/>
      <c r="FB24" s="191"/>
      <c r="FC24" s="191"/>
      <c r="FD24" s="191"/>
      <c r="FE24" s="191"/>
      <c r="FF24" s="191"/>
      <c r="FG24" s="191"/>
      <c r="FH24" s="191"/>
      <c r="FI24" s="191"/>
      <c r="FJ24" s="191"/>
      <c r="FK24" s="191"/>
      <c r="FL24" s="81"/>
      <c r="FM24" s="82"/>
      <c r="FN24" s="191"/>
      <c r="FO24" s="191"/>
      <c r="FP24" s="191"/>
      <c r="FQ24" s="191"/>
      <c r="FR24" s="191"/>
      <c r="FS24" s="191"/>
      <c r="FT24" s="191"/>
      <c r="FU24" s="191"/>
      <c r="FV24" s="191"/>
      <c r="FW24" s="191"/>
      <c r="FX24" s="81"/>
      <c r="FY24" s="78"/>
      <c r="FZ24" s="209"/>
      <c r="GA24" s="210"/>
      <c r="GB24" s="210"/>
      <c r="GC24" s="210"/>
      <c r="GD24" s="211"/>
      <c r="GE24" s="209"/>
      <c r="GF24" s="210"/>
      <c r="GG24" s="210"/>
      <c r="GH24" s="210"/>
      <c r="GI24" s="211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30"/>
      <c r="HK24" s="30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30"/>
      <c r="HW24" s="30"/>
      <c r="HX24" s="30"/>
      <c r="HY24" s="30"/>
      <c r="HZ24" s="30"/>
      <c r="IA24" s="30"/>
      <c r="IB24" s="30"/>
      <c r="IC24" s="30"/>
      <c r="ID24" s="30"/>
      <c r="IE24" s="30"/>
      <c r="IF24" s="30"/>
    </row>
    <row r="25" spans="1:240" x14ac:dyDescent="0.25">
      <c r="A25" s="273"/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30"/>
      <c r="R25" s="30"/>
      <c r="S25" s="30"/>
      <c r="T25" s="30"/>
      <c r="U25" s="30"/>
      <c r="V25" s="360"/>
      <c r="W25" s="360"/>
      <c r="X25" s="360"/>
      <c r="Y25" s="360"/>
      <c r="Z25" s="360"/>
      <c r="AA25" s="83"/>
      <c r="AB25" s="84"/>
      <c r="AC25" s="85"/>
      <c r="AD25" s="86"/>
      <c r="AE25" s="112"/>
      <c r="AF25" s="112"/>
      <c r="AG25" s="112"/>
      <c r="AH25" s="112"/>
      <c r="AI25" s="112"/>
      <c r="AJ25" s="112"/>
      <c r="AK25" s="112"/>
      <c r="AL25" s="360"/>
      <c r="AM25" s="360"/>
      <c r="AN25" s="360"/>
      <c r="AO25" s="360"/>
      <c r="AP25" s="360"/>
      <c r="AQ25" s="83"/>
      <c r="AR25" s="84"/>
      <c r="AS25" s="85"/>
      <c r="AT25" s="86"/>
      <c r="AU25" s="83"/>
      <c r="AV25" s="83"/>
      <c r="AW25" s="83"/>
      <c r="AX25" s="83"/>
      <c r="AY25" s="83"/>
      <c r="AZ25" s="83"/>
      <c r="BA25" s="83"/>
      <c r="BB25" s="360"/>
      <c r="BC25" s="360"/>
      <c r="BD25" s="360"/>
      <c r="BE25" s="360"/>
      <c r="BF25" s="360"/>
      <c r="BG25" s="83"/>
      <c r="BH25" s="84"/>
      <c r="BI25" s="85"/>
      <c r="BJ25" s="86"/>
      <c r="BK25" s="83"/>
      <c r="BL25" s="83"/>
      <c r="BM25" s="83"/>
      <c r="BN25" s="83"/>
      <c r="BO25" s="83"/>
      <c r="BP25" s="83"/>
      <c r="BQ25" s="83"/>
      <c r="BR25" s="78"/>
      <c r="BS25" s="78"/>
      <c r="BT25" s="78"/>
      <c r="BU25" s="78"/>
      <c r="BV25" s="78"/>
      <c r="BW25" s="78"/>
      <c r="BX25" s="235"/>
      <c r="BY25" s="235"/>
      <c r="BZ25" s="235"/>
      <c r="CA25" s="235"/>
      <c r="CB25" s="235"/>
      <c r="CC25" s="87"/>
      <c r="CD25" s="87"/>
      <c r="CE25" s="88"/>
      <c r="CF25" s="78"/>
      <c r="CG25" s="87"/>
      <c r="CH25" s="87"/>
      <c r="CI25" s="87"/>
      <c r="CJ25" s="87"/>
      <c r="CK25" s="87"/>
      <c r="CL25" s="87"/>
      <c r="CM25" s="87"/>
      <c r="CN25" s="87"/>
      <c r="CO25" s="235"/>
      <c r="CP25" s="235"/>
      <c r="CQ25" s="235"/>
      <c r="CR25" s="235"/>
      <c r="CS25" s="235"/>
      <c r="CT25" s="87"/>
      <c r="CU25" s="87"/>
      <c r="CV25" s="88"/>
      <c r="CW25" s="78"/>
      <c r="CX25" s="87"/>
      <c r="CY25" s="87"/>
      <c r="CZ25" s="87"/>
      <c r="DA25" s="87"/>
      <c r="DB25" s="87"/>
      <c r="DC25" s="87"/>
      <c r="DD25" s="87"/>
      <c r="DE25" s="87"/>
      <c r="DF25" s="235"/>
      <c r="DG25" s="235"/>
      <c r="DH25" s="235"/>
      <c r="DI25" s="235"/>
      <c r="DJ25" s="235"/>
      <c r="DK25" s="87"/>
      <c r="DL25" s="87"/>
      <c r="DM25" s="88"/>
      <c r="DN25" s="78"/>
      <c r="DO25" s="87"/>
      <c r="DP25" s="87"/>
      <c r="DQ25" s="87"/>
      <c r="DR25" s="87"/>
      <c r="DS25" s="87"/>
      <c r="DT25" s="87"/>
      <c r="DU25" s="87"/>
      <c r="DV25" s="87"/>
      <c r="DW25" s="81"/>
      <c r="DX25" s="81"/>
      <c r="DY25" s="81"/>
      <c r="DZ25" s="81"/>
      <c r="EA25" s="81"/>
      <c r="EB25" s="81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191"/>
      <c r="EV25" s="191"/>
      <c r="EW25" s="191"/>
      <c r="EX25" s="191"/>
      <c r="EY25" s="191"/>
      <c r="EZ25" s="81"/>
      <c r="FA25" s="78"/>
      <c r="FB25" s="191"/>
      <c r="FC25" s="191"/>
      <c r="FD25" s="191"/>
      <c r="FE25" s="191"/>
      <c r="FF25" s="191"/>
      <c r="FG25" s="191"/>
      <c r="FH25" s="191"/>
      <c r="FI25" s="191"/>
      <c r="FJ25" s="191"/>
      <c r="FK25" s="191"/>
      <c r="FL25" s="81"/>
      <c r="FM25" s="82"/>
      <c r="FN25" s="191"/>
      <c r="FO25" s="191"/>
      <c r="FP25" s="191"/>
      <c r="FQ25" s="191"/>
      <c r="FR25" s="191"/>
      <c r="FS25" s="191"/>
      <c r="FT25" s="191"/>
      <c r="FU25" s="191"/>
      <c r="FV25" s="191"/>
      <c r="FW25" s="191"/>
      <c r="FX25" s="81"/>
      <c r="FY25" s="78"/>
      <c r="FZ25" s="209"/>
      <c r="GA25" s="210"/>
      <c r="GB25" s="210"/>
      <c r="GC25" s="210"/>
      <c r="GD25" s="211"/>
      <c r="GE25" s="209"/>
      <c r="GF25" s="210"/>
      <c r="GG25" s="210"/>
      <c r="GH25" s="210"/>
      <c r="GI25" s="211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/>
      <c r="GY25" s="30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30"/>
      <c r="HK25" s="30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30"/>
      <c r="HW25" s="30"/>
      <c r="HX25" s="30"/>
      <c r="HY25" s="30"/>
      <c r="HZ25" s="30"/>
      <c r="IA25" s="30"/>
      <c r="IB25" s="30"/>
      <c r="IC25" s="30"/>
      <c r="ID25" s="30"/>
      <c r="IE25" s="30"/>
      <c r="IF25" s="30"/>
    </row>
    <row r="26" spans="1:240" ht="15" customHeight="1" x14ac:dyDescent="0.25">
      <c r="A26" s="273"/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112"/>
      <c r="AF26" s="112"/>
      <c r="AG26" s="112"/>
      <c r="AH26" s="112"/>
      <c r="AI26" s="112"/>
      <c r="AJ26" s="112"/>
      <c r="AK26" s="112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6"/>
      <c r="CD26" s="36"/>
      <c r="CE26" s="36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6"/>
      <c r="CU26" s="36"/>
      <c r="CV26" s="36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6"/>
      <c r="DL26" s="36"/>
      <c r="DM26" s="36"/>
      <c r="DN26" s="30"/>
      <c r="DO26" s="30"/>
      <c r="DP26" s="30"/>
      <c r="DQ26" s="30"/>
      <c r="DR26" s="30"/>
      <c r="DS26" s="30"/>
      <c r="DT26" s="30"/>
      <c r="DU26" s="30"/>
      <c r="DV26" s="30"/>
      <c r="DW26" s="33"/>
      <c r="DX26" s="33"/>
      <c r="DY26" s="33"/>
      <c r="DZ26" s="33"/>
      <c r="EA26" s="33"/>
      <c r="EB26" s="33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3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3"/>
      <c r="FM26" s="33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3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30"/>
      <c r="GM26" s="30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30"/>
      <c r="GY26" s="30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30"/>
      <c r="HK26" s="30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30"/>
      <c r="HW26" s="30"/>
      <c r="HX26" s="30"/>
      <c r="HY26" s="30"/>
      <c r="HZ26" s="30"/>
      <c r="IA26" s="30"/>
      <c r="IB26" s="30"/>
      <c r="IC26" s="30"/>
      <c r="ID26" s="30"/>
      <c r="IE26" s="30"/>
      <c r="IF26" s="30"/>
    </row>
    <row r="27" spans="1:240" ht="15" customHeight="1" x14ac:dyDescent="0.25">
      <c r="A27" s="273"/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106"/>
      <c r="AF27" s="106"/>
      <c r="AG27" s="106"/>
      <c r="AH27" s="106"/>
      <c r="AI27" s="106"/>
      <c r="AJ27" s="106"/>
      <c r="AK27" s="106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6"/>
      <c r="CD27" s="36"/>
      <c r="CE27" s="36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6"/>
      <c r="CU27" s="36"/>
      <c r="CV27" s="36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6"/>
      <c r="DL27" s="36"/>
      <c r="DM27" s="36"/>
      <c r="DN27" s="30"/>
      <c r="DO27" s="30"/>
      <c r="DP27" s="30"/>
      <c r="DQ27" s="30"/>
      <c r="DR27" s="30"/>
      <c r="DS27" s="30"/>
      <c r="DT27" s="30"/>
      <c r="DU27" s="30"/>
      <c r="DV27" s="30"/>
      <c r="DW27" s="33"/>
      <c r="DX27" s="33"/>
      <c r="DY27" s="33"/>
      <c r="DZ27" s="33"/>
      <c r="EA27" s="33"/>
      <c r="EB27" s="33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3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3"/>
      <c r="FM27" s="33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3"/>
      <c r="FY27" s="30"/>
      <c r="FZ27" s="30"/>
      <c r="GA27" s="30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/>
      <c r="GY27" s="30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30"/>
      <c r="HK27" s="30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30"/>
      <c r="HW27" s="30"/>
      <c r="HX27" s="30"/>
      <c r="HY27" s="30"/>
      <c r="HZ27" s="30"/>
      <c r="IA27" s="30"/>
      <c r="IB27" s="30"/>
      <c r="IC27" s="30"/>
      <c r="ID27" s="30"/>
      <c r="IE27" s="30"/>
      <c r="IF27" s="30"/>
    </row>
    <row r="28" spans="1:240" x14ac:dyDescent="0.25">
      <c r="A28" s="273"/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106"/>
      <c r="AF28" s="106"/>
      <c r="AG28" s="106"/>
      <c r="AH28" s="106"/>
      <c r="AI28" s="106"/>
      <c r="AJ28" s="106"/>
      <c r="AK28" s="106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3"/>
      <c r="DX28" s="33"/>
      <c r="DY28" s="33"/>
      <c r="DZ28" s="33"/>
      <c r="EA28" s="33"/>
      <c r="EB28" s="33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3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3"/>
      <c r="FM28" s="33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3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30"/>
      <c r="GM28" s="30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30"/>
      <c r="GY28" s="30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30"/>
      <c r="HK28" s="30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30"/>
      <c r="HW28" s="30"/>
      <c r="HX28" s="30"/>
      <c r="HY28" s="30"/>
      <c r="HZ28" s="30"/>
      <c r="IA28" s="30"/>
      <c r="IB28" s="30"/>
      <c r="IC28" s="30"/>
      <c r="ID28" s="30"/>
      <c r="IE28" s="30"/>
      <c r="IF28" s="30"/>
    </row>
    <row r="29" spans="1:240" x14ac:dyDescent="0.25">
      <c r="A29" s="273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106"/>
      <c r="AF29" s="106"/>
      <c r="AG29" s="106"/>
      <c r="AH29" s="106"/>
      <c r="AI29" s="106"/>
      <c r="AJ29" s="106"/>
      <c r="AK29" s="106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3"/>
      <c r="DX29" s="33"/>
      <c r="DY29" s="33"/>
      <c r="DZ29" s="33"/>
      <c r="EA29" s="33"/>
      <c r="EB29" s="33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3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3"/>
      <c r="FM29" s="33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3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</row>
    <row r="30" spans="1:240" x14ac:dyDescent="0.25">
      <c r="A30" s="273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105"/>
      <c r="AF30" s="105"/>
      <c r="AG30" s="105"/>
      <c r="AH30" s="105"/>
      <c r="AI30" s="105"/>
      <c r="AJ30" s="105"/>
      <c r="AK30" s="105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3"/>
      <c r="DX30" s="33"/>
      <c r="DY30" s="33"/>
      <c r="DZ30" s="33"/>
      <c r="EA30" s="33"/>
      <c r="EB30" s="33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3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3"/>
      <c r="FM30" s="33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3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30"/>
      <c r="GM30" s="30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30"/>
      <c r="GY30" s="30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30"/>
      <c r="HK30" s="30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30"/>
      <c r="HW30" s="30"/>
      <c r="HX30" s="30"/>
      <c r="HY30" s="30"/>
      <c r="HZ30" s="30"/>
      <c r="IA30" s="30"/>
      <c r="IB30" s="30"/>
      <c r="IC30" s="30"/>
      <c r="ID30" s="30"/>
      <c r="IE30" s="30"/>
      <c r="IF30" s="30"/>
    </row>
    <row r="31" spans="1:240" x14ac:dyDescent="0.25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105"/>
      <c r="AF31" s="105"/>
      <c r="AG31" s="105"/>
      <c r="AH31" s="105"/>
      <c r="AI31" s="105"/>
      <c r="AJ31" s="105"/>
      <c r="AK31" s="105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3"/>
      <c r="DX31" s="33"/>
      <c r="DY31" s="33"/>
      <c r="DZ31" s="33"/>
      <c r="EA31" s="33"/>
      <c r="EB31" s="33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3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3"/>
      <c r="FM31" s="33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3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/>
      <c r="GY31" s="30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30"/>
      <c r="HK31" s="30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30"/>
      <c r="HW31" s="30"/>
      <c r="HX31" s="30"/>
      <c r="HY31" s="30"/>
      <c r="HZ31" s="30"/>
      <c r="IA31" s="30"/>
      <c r="IB31" s="30"/>
      <c r="IC31" s="30"/>
      <c r="ID31" s="30"/>
      <c r="IE31" s="30"/>
      <c r="IF31" s="30"/>
    </row>
    <row r="32" spans="1:240" x14ac:dyDescent="0.25">
      <c r="A32" s="273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105"/>
      <c r="AF32" s="105"/>
      <c r="AG32" s="105"/>
      <c r="AH32" s="105"/>
      <c r="AI32" s="105"/>
      <c r="AJ32" s="105"/>
      <c r="AK32" s="105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3"/>
      <c r="DX32" s="33"/>
      <c r="DY32" s="33"/>
      <c r="DZ32" s="33"/>
      <c r="EA32" s="33"/>
      <c r="EB32" s="33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3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3"/>
      <c r="FM32" s="33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3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</row>
    <row r="33" spans="1:240" x14ac:dyDescent="0.25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100"/>
      <c r="AF33" s="100"/>
      <c r="AG33" s="100"/>
      <c r="AH33" s="100"/>
      <c r="AI33" s="100"/>
      <c r="AJ33" s="100"/>
      <c r="AK33" s="10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3"/>
      <c r="DX33" s="33"/>
      <c r="DY33" s="33"/>
      <c r="DZ33" s="33"/>
      <c r="EA33" s="33"/>
      <c r="EB33" s="33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3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3"/>
      <c r="FM33" s="33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3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30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30"/>
      <c r="HK33" s="3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</row>
    <row r="34" spans="1:240" x14ac:dyDescent="0.25">
      <c r="A34" s="273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100"/>
      <c r="AF34" s="100"/>
      <c r="AG34" s="100"/>
      <c r="AH34" s="100"/>
      <c r="AI34" s="100"/>
      <c r="AJ34" s="100"/>
      <c r="AK34" s="10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3"/>
      <c r="DX34" s="33"/>
      <c r="DY34" s="33"/>
      <c r="DZ34" s="33"/>
      <c r="EA34" s="33"/>
      <c r="EB34" s="33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3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3"/>
      <c r="FM34" s="33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3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30"/>
      <c r="GM34" s="30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30"/>
      <c r="GY34" s="30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30"/>
      <c r="HK34" s="30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30"/>
      <c r="HW34" s="30"/>
      <c r="HX34" s="30"/>
      <c r="HY34" s="30"/>
      <c r="HZ34" s="30"/>
      <c r="IA34" s="30"/>
      <c r="IB34" s="30"/>
      <c r="IC34" s="30"/>
      <c r="ID34" s="30"/>
      <c r="IE34" s="30"/>
      <c r="IF34" s="30"/>
    </row>
    <row r="35" spans="1:240" x14ac:dyDescent="0.25">
      <c r="A35" s="273"/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100"/>
      <c r="AF35" s="100"/>
      <c r="AG35" s="100"/>
      <c r="AH35" s="100"/>
      <c r="AI35" s="100"/>
      <c r="AJ35" s="100"/>
      <c r="AK35" s="10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3"/>
      <c r="DX35" s="33"/>
      <c r="DY35" s="33"/>
      <c r="DZ35" s="33"/>
      <c r="EA35" s="33"/>
      <c r="EB35" s="33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3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3"/>
      <c r="FM35" s="33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3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30"/>
      <c r="HK35" s="30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30"/>
      <c r="HW35" s="30"/>
      <c r="HX35" s="30"/>
      <c r="HY35" s="30"/>
      <c r="HZ35" s="30"/>
      <c r="IA35" s="30"/>
      <c r="IB35" s="30"/>
      <c r="IC35" s="30"/>
      <c r="ID35" s="30"/>
      <c r="IE35" s="30"/>
      <c r="IF35" s="30"/>
    </row>
    <row r="36" spans="1:240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3"/>
      <c r="DX36" s="33"/>
      <c r="DY36" s="33"/>
      <c r="DZ36" s="33"/>
      <c r="EA36" s="33"/>
      <c r="EB36" s="33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3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3"/>
      <c r="FM36" s="33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3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30"/>
      <c r="GM36" s="30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30"/>
      <c r="GY36" s="30"/>
      <c r="GZ36" s="30"/>
      <c r="HA36" s="30"/>
      <c r="HB36" s="30"/>
      <c r="HC36" s="30"/>
      <c r="HD36" s="30"/>
      <c r="HE36" s="30"/>
      <c r="HF36" s="30"/>
      <c r="HG36" s="30"/>
      <c r="HH36" s="30"/>
      <c r="HI36" s="30"/>
      <c r="HJ36" s="30"/>
      <c r="HK36" s="30"/>
      <c r="HL36" s="30"/>
      <c r="HM36" s="30"/>
      <c r="HN36" s="30"/>
      <c r="HO36" s="30"/>
      <c r="HP36" s="30"/>
      <c r="HQ36" s="30"/>
      <c r="HR36" s="30"/>
      <c r="HS36" s="30"/>
      <c r="HT36" s="30"/>
      <c r="HU36" s="30"/>
      <c r="HV36" s="30"/>
      <c r="HW36" s="30"/>
      <c r="HX36" s="30"/>
      <c r="HY36" s="30"/>
      <c r="HZ36" s="30"/>
      <c r="IA36" s="30"/>
      <c r="IB36" s="30"/>
      <c r="IC36" s="30"/>
      <c r="ID36" s="30"/>
      <c r="IE36" s="30"/>
      <c r="IF36" s="30"/>
    </row>
    <row r="37" spans="1:240" x14ac:dyDescent="0.2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3"/>
      <c r="DX37" s="33"/>
      <c r="DY37" s="33"/>
      <c r="DZ37" s="33"/>
      <c r="EA37" s="33"/>
      <c r="EB37" s="33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3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3"/>
      <c r="FM37" s="33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3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30"/>
      <c r="GM37" s="30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30"/>
      <c r="GY37" s="30"/>
      <c r="GZ37" s="30"/>
      <c r="HA37" s="30"/>
      <c r="HB37" s="30"/>
      <c r="HC37" s="30"/>
      <c r="HD37" s="30"/>
      <c r="HE37" s="30"/>
      <c r="HF37" s="30"/>
      <c r="HG37" s="30"/>
      <c r="HH37" s="30"/>
      <c r="HI37" s="30"/>
      <c r="HJ37" s="30"/>
      <c r="HK37" s="30"/>
      <c r="HL37" s="30"/>
      <c r="HM37" s="30"/>
      <c r="HN37" s="30"/>
      <c r="HO37" s="30"/>
      <c r="HP37" s="30"/>
      <c r="HQ37" s="30"/>
      <c r="HR37" s="30"/>
      <c r="HS37" s="30"/>
      <c r="HT37" s="30"/>
      <c r="HU37" s="30"/>
      <c r="HV37" s="30"/>
      <c r="HW37" s="30"/>
      <c r="HX37" s="30"/>
      <c r="HY37" s="30"/>
      <c r="HZ37" s="30"/>
      <c r="IA37" s="30"/>
      <c r="IB37" s="30"/>
      <c r="IC37" s="30"/>
      <c r="ID37" s="30"/>
      <c r="IE37" s="30"/>
      <c r="IF37" s="30"/>
    </row>
    <row r="38" spans="1:240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3"/>
      <c r="DX38" s="33"/>
      <c r="DY38" s="33"/>
      <c r="DZ38" s="33"/>
      <c r="EA38" s="33"/>
      <c r="EB38" s="33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3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3"/>
      <c r="FM38" s="33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3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30"/>
      <c r="GM38" s="30"/>
      <c r="GN38" s="30"/>
      <c r="GO38" s="30"/>
      <c r="GP38" s="30"/>
      <c r="GQ38" s="30"/>
      <c r="GR38" s="30"/>
      <c r="GS38" s="30"/>
      <c r="GT38" s="30"/>
      <c r="GU38" s="30"/>
      <c r="GV38" s="30"/>
      <c r="GW38" s="30"/>
      <c r="GX38" s="30"/>
      <c r="GY38" s="30"/>
      <c r="GZ38" s="30"/>
      <c r="HA38" s="30"/>
      <c r="HB38" s="30"/>
      <c r="HC38" s="30"/>
      <c r="HD38" s="30"/>
      <c r="HE38" s="30"/>
      <c r="HF38" s="30"/>
      <c r="HG38" s="30"/>
      <c r="HH38" s="30"/>
      <c r="HI38" s="30"/>
      <c r="HJ38" s="30"/>
      <c r="HK38" s="30"/>
      <c r="HL38" s="30"/>
      <c r="HM38" s="30"/>
      <c r="HN38" s="30"/>
      <c r="HO38" s="30"/>
      <c r="HP38" s="30"/>
      <c r="HQ38" s="30"/>
      <c r="HR38" s="30"/>
      <c r="HS38" s="30"/>
      <c r="HT38" s="30"/>
      <c r="HU38" s="30"/>
      <c r="HV38" s="30"/>
      <c r="HW38" s="30"/>
      <c r="HX38" s="30"/>
      <c r="HY38" s="30"/>
      <c r="HZ38" s="30"/>
      <c r="IA38" s="30"/>
      <c r="IB38" s="30"/>
      <c r="IC38" s="30"/>
      <c r="ID38" s="30"/>
      <c r="IE38" s="30"/>
      <c r="IF38" s="30"/>
    </row>
    <row r="39" spans="1:240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3"/>
      <c r="DX39" s="33"/>
      <c r="DY39" s="33"/>
      <c r="DZ39" s="33"/>
      <c r="EA39" s="33"/>
      <c r="EB39" s="33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3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3"/>
      <c r="FM39" s="33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3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30"/>
      <c r="GM39" s="30"/>
      <c r="GN39" s="30"/>
      <c r="GO39" s="30"/>
      <c r="GP39" s="30"/>
      <c r="GQ39" s="30"/>
      <c r="GR39" s="30"/>
      <c r="GS39" s="30"/>
      <c r="GT39" s="30"/>
      <c r="GU39" s="30"/>
      <c r="GV39" s="30"/>
      <c r="GW39" s="30"/>
      <c r="GX39" s="30"/>
      <c r="GY39" s="30"/>
      <c r="GZ39" s="30"/>
      <c r="HA39" s="30"/>
      <c r="HB39" s="30"/>
      <c r="HC39" s="30"/>
      <c r="HD39" s="30"/>
      <c r="HE39" s="30"/>
      <c r="HF39" s="30"/>
      <c r="HG39" s="30"/>
      <c r="HH39" s="30"/>
      <c r="HI39" s="30"/>
      <c r="HJ39" s="30"/>
      <c r="HK39" s="30"/>
      <c r="HL39" s="30"/>
      <c r="HM39" s="30"/>
      <c r="HN39" s="30"/>
      <c r="HO39" s="30"/>
      <c r="HP39" s="30"/>
      <c r="HQ39" s="30"/>
      <c r="HR39" s="30"/>
      <c r="HS39" s="30"/>
      <c r="HT39" s="30"/>
      <c r="HU39" s="30"/>
      <c r="HV39" s="30"/>
      <c r="HW39" s="30"/>
      <c r="HX39" s="30"/>
      <c r="HY39" s="30"/>
      <c r="HZ39" s="30"/>
      <c r="IA39" s="30"/>
      <c r="IB39" s="30"/>
      <c r="IC39" s="30"/>
      <c r="ID39" s="30"/>
      <c r="IE39" s="30"/>
      <c r="IF39" s="30"/>
    </row>
    <row r="40" spans="1:240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3"/>
      <c r="DX40" s="33"/>
      <c r="DY40" s="33"/>
      <c r="DZ40" s="33"/>
      <c r="EA40" s="33"/>
      <c r="EB40" s="33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3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3"/>
      <c r="FM40" s="33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3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30"/>
      <c r="GM40" s="30"/>
      <c r="GN40" s="30"/>
      <c r="GO40" s="30"/>
      <c r="GP40" s="30"/>
      <c r="GQ40" s="30"/>
      <c r="GR40" s="30"/>
      <c r="GS40" s="30"/>
      <c r="GT40" s="30"/>
      <c r="GU40" s="30"/>
      <c r="GV40" s="30"/>
      <c r="GW40" s="30"/>
      <c r="GX40" s="30"/>
      <c r="GY40" s="30"/>
      <c r="GZ40" s="30"/>
      <c r="HA40" s="30"/>
      <c r="HB40" s="30"/>
      <c r="HC40" s="30"/>
      <c r="HD40" s="30"/>
      <c r="HE40" s="30"/>
      <c r="HF40" s="30"/>
      <c r="HG40" s="30"/>
      <c r="HH40" s="30"/>
      <c r="HI40" s="30"/>
      <c r="HJ40" s="30"/>
      <c r="HK40" s="30"/>
      <c r="HL40" s="30"/>
      <c r="HM40" s="30"/>
      <c r="HN40" s="30"/>
      <c r="HO40" s="30"/>
      <c r="HP40" s="30"/>
      <c r="HQ40" s="30"/>
      <c r="HR40" s="30"/>
      <c r="HS40" s="30"/>
      <c r="HT40" s="30"/>
      <c r="HU40" s="30"/>
      <c r="HV40" s="30"/>
      <c r="HW40" s="30"/>
      <c r="HX40" s="30"/>
      <c r="HY40" s="30"/>
      <c r="HZ40" s="30"/>
      <c r="IA40" s="30"/>
      <c r="IB40" s="30"/>
      <c r="IC40" s="30"/>
      <c r="ID40" s="30"/>
      <c r="IE40" s="30"/>
      <c r="IF40" s="30"/>
    </row>
    <row r="41" spans="1:240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3"/>
      <c r="DX41" s="33"/>
      <c r="DY41" s="33"/>
      <c r="DZ41" s="33"/>
      <c r="EA41" s="33"/>
      <c r="EB41" s="33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3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3"/>
      <c r="FM41" s="33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3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30"/>
      <c r="GM41" s="30"/>
      <c r="GN41" s="30"/>
      <c r="GO41" s="30"/>
      <c r="GP41" s="30"/>
      <c r="GQ41" s="30"/>
      <c r="GR41" s="30"/>
      <c r="GS41" s="30"/>
      <c r="GT41" s="30"/>
      <c r="GU41" s="30"/>
      <c r="GV41" s="30"/>
      <c r="GW41" s="30"/>
      <c r="GX41" s="30"/>
      <c r="GY41" s="30"/>
      <c r="GZ41" s="30"/>
      <c r="HA41" s="30"/>
      <c r="HB41" s="30"/>
      <c r="HC41" s="30"/>
      <c r="HD41" s="30"/>
      <c r="HE41" s="30"/>
      <c r="HF41" s="30"/>
      <c r="HG41" s="30"/>
      <c r="HH41" s="30"/>
      <c r="HI41" s="30"/>
      <c r="HJ41" s="30"/>
      <c r="HK41" s="30"/>
      <c r="HL41" s="30"/>
      <c r="HM41" s="30"/>
      <c r="HN41" s="30"/>
      <c r="HO41" s="30"/>
      <c r="HP41" s="30"/>
      <c r="HQ41" s="30"/>
      <c r="HR41" s="30"/>
      <c r="HS41" s="30"/>
      <c r="HT41" s="30"/>
      <c r="HU41" s="30"/>
      <c r="HV41" s="30"/>
      <c r="HW41" s="30"/>
      <c r="HX41" s="30"/>
      <c r="HY41" s="30"/>
      <c r="HZ41" s="30"/>
      <c r="IA41" s="30"/>
      <c r="IB41" s="30"/>
      <c r="IC41" s="30"/>
      <c r="ID41" s="30"/>
      <c r="IE41" s="30"/>
      <c r="IF41" s="30"/>
    </row>
    <row r="42" spans="1:240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3"/>
      <c r="DX42" s="33"/>
      <c r="DY42" s="33"/>
      <c r="DZ42" s="33"/>
      <c r="EA42" s="33"/>
      <c r="EB42" s="33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3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3"/>
      <c r="FM42" s="33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3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30"/>
      <c r="GM42" s="30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30"/>
      <c r="GY42" s="30"/>
      <c r="GZ42" s="30"/>
      <c r="HA42" s="30"/>
      <c r="HB42" s="30"/>
      <c r="HC42" s="30"/>
      <c r="HD42" s="30"/>
      <c r="HE42" s="30"/>
      <c r="HF42" s="30"/>
      <c r="HG42" s="30"/>
      <c r="HH42" s="30"/>
      <c r="HI42" s="30"/>
      <c r="HJ42" s="30"/>
      <c r="HK42" s="30"/>
      <c r="HL42" s="30"/>
      <c r="HM42" s="30"/>
      <c r="HN42" s="30"/>
      <c r="HO42" s="30"/>
      <c r="HP42" s="30"/>
      <c r="HQ42" s="30"/>
      <c r="HR42" s="30"/>
      <c r="HS42" s="30"/>
      <c r="HT42" s="30"/>
      <c r="HU42" s="30"/>
      <c r="HV42" s="30"/>
      <c r="HW42" s="30"/>
      <c r="HX42" s="30"/>
      <c r="HY42" s="30"/>
      <c r="HZ42" s="30"/>
      <c r="IA42" s="30"/>
      <c r="IB42" s="30"/>
      <c r="IC42" s="30"/>
      <c r="ID42" s="30"/>
      <c r="IE42" s="30"/>
      <c r="IF42" s="30"/>
    </row>
    <row r="43" spans="1:240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3"/>
      <c r="DX43" s="33"/>
      <c r="DY43" s="33"/>
      <c r="DZ43" s="33"/>
      <c r="EA43" s="33"/>
      <c r="EB43" s="33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3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3"/>
      <c r="FM43" s="33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3"/>
      <c r="FY43" s="30"/>
      <c r="FZ43" s="30"/>
      <c r="GA43" s="30"/>
      <c r="GB43" s="30"/>
      <c r="GC43" s="30"/>
      <c r="GD43" s="30"/>
      <c r="GE43" s="30"/>
      <c r="GF43" s="30"/>
      <c r="GG43" s="30"/>
      <c r="GH43" s="30"/>
      <c r="GI43" s="30"/>
      <c r="GJ43" s="30"/>
      <c r="GK43" s="30"/>
      <c r="GL43" s="30"/>
      <c r="GM43" s="30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30"/>
      <c r="GY43" s="30"/>
      <c r="GZ43" s="30"/>
      <c r="HA43" s="30"/>
      <c r="HB43" s="30"/>
      <c r="HC43" s="30"/>
      <c r="HD43" s="30"/>
      <c r="HE43" s="30"/>
      <c r="HF43" s="30"/>
      <c r="HG43" s="30"/>
      <c r="HH43" s="30"/>
      <c r="HI43" s="30"/>
      <c r="HJ43" s="30"/>
      <c r="HK43" s="30"/>
      <c r="HL43" s="30"/>
      <c r="HM43" s="30"/>
      <c r="HN43" s="30"/>
      <c r="HO43" s="30"/>
      <c r="HP43" s="30"/>
      <c r="HQ43" s="30"/>
      <c r="HR43" s="30"/>
      <c r="HS43" s="30"/>
      <c r="HT43" s="30"/>
      <c r="HU43" s="30"/>
      <c r="HV43" s="30"/>
      <c r="HW43" s="30"/>
      <c r="HX43" s="30"/>
      <c r="HY43" s="30"/>
      <c r="HZ43" s="30"/>
      <c r="IA43" s="30"/>
      <c r="IB43" s="30"/>
      <c r="IC43" s="30"/>
      <c r="ID43" s="30"/>
      <c r="IE43" s="30"/>
      <c r="IF43" s="30"/>
    </row>
    <row r="44" spans="1:240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3"/>
      <c r="DX44" s="33"/>
      <c r="DY44" s="33"/>
      <c r="DZ44" s="33"/>
      <c r="EA44" s="33"/>
      <c r="EB44" s="33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3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3"/>
      <c r="FM44" s="33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3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30"/>
      <c r="GM44" s="30"/>
      <c r="GN44" s="30"/>
      <c r="GO44" s="30"/>
      <c r="GP44" s="30"/>
      <c r="GQ44" s="30"/>
      <c r="GR44" s="30"/>
      <c r="GS44" s="30"/>
      <c r="GT44" s="30"/>
      <c r="GU44" s="30"/>
      <c r="GV44" s="30"/>
      <c r="GW44" s="30"/>
      <c r="GX44" s="30"/>
      <c r="GY44" s="30"/>
      <c r="GZ44" s="30"/>
      <c r="HA44" s="30"/>
      <c r="HB44" s="30"/>
      <c r="HC44" s="30"/>
      <c r="HD44" s="30"/>
      <c r="HE44" s="30"/>
      <c r="HF44" s="30"/>
      <c r="HG44" s="30"/>
      <c r="HH44" s="30"/>
      <c r="HI44" s="30"/>
      <c r="HJ44" s="30"/>
      <c r="HK44" s="30"/>
      <c r="HL44" s="30"/>
      <c r="HM44" s="30"/>
      <c r="HN44" s="30"/>
      <c r="HO44" s="30"/>
      <c r="HP44" s="30"/>
      <c r="HQ44" s="30"/>
      <c r="HR44" s="30"/>
      <c r="HS44" s="30"/>
      <c r="HT44" s="30"/>
      <c r="HU44" s="30"/>
      <c r="HV44" s="30"/>
      <c r="HW44" s="30"/>
      <c r="HX44" s="30"/>
      <c r="HY44" s="30"/>
      <c r="HZ44" s="30"/>
      <c r="IA44" s="30"/>
      <c r="IB44" s="30"/>
      <c r="IC44" s="30"/>
      <c r="ID44" s="30"/>
      <c r="IE44" s="30"/>
      <c r="IF44" s="30"/>
    </row>
    <row r="45" spans="1:240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3"/>
      <c r="DX45" s="33"/>
      <c r="DY45" s="33"/>
      <c r="DZ45" s="33"/>
      <c r="EA45" s="33"/>
      <c r="EB45" s="33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3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3"/>
      <c r="FM45" s="33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3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30"/>
      <c r="GM45" s="30"/>
      <c r="GN45" s="30"/>
      <c r="GO45" s="30"/>
      <c r="GP45" s="30"/>
      <c r="GQ45" s="30"/>
      <c r="GR45" s="30"/>
      <c r="GS45" s="30"/>
      <c r="GT45" s="30"/>
      <c r="GU45" s="30"/>
      <c r="GV45" s="30"/>
      <c r="GW45" s="30"/>
      <c r="GX45" s="30"/>
      <c r="GY45" s="30"/>
      <c r="GZ45" s="30"/>
      <c r="HA45" s="30"/>
      <c r="HB45" s="30"/>
      <c r="HC45" s="30"/>
      <c r="HD45" s="30"/>
      <c r="HE45" s="30"/>
      <c r="HF45" s="30"/>
      <c r="HG45" s="30"/>
      <c r="HH45" s="30"/>
      <c r="HI45" s="30"/>
      <c r="HJ45" s="30"/>
      <c r="HK45" s="30"/>
      <c r="HL45" s="30"/>
      <c r="HM45" s="30"/>
      <c r="HN45" s="30"/>
      <c r="HO45" s="30"/>
      <c r="HP45" s="30"/>
      <c r="HQ45" s="30"/>
      <c r="HR45" s="30"/>
      <c r="HS45" s="30"/>
      <c r="HT45" s="30"/>
      <c r="HU45" s="30"/>
      <c r="HV45" s="30"/>
      <c r="HW45" s="30"/>
      <c r="HX45" s="30"/>
      <c r="HY45" s="30"/>
      <c r="HZ45" s="30"/>
      <c r="IA45" s="30"/>
      <c r="IB45" s="30"/>
      <c r="IC45" s="30"/>
      <c r="ID45" s="30"/>
      <c r="IE45" s="30"/>
      <c r="IF45" s="30"/>
    </row>
    <row r="46" spans="1:240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3"/>
      <c r="DX46" s="33"/>
      <c r="DY46" s="33"/>
      <c r="DZ46" s="33"/>
      <c r="EA46" s="33"/>
      <c r="EB46" s="33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3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3"/>
      <c r="FM46" s="33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3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30"/>
      <c r="GM46" s="30"/>
      <c r="GN46" s="30"/>
      <c r="GO46" s="30"/>
      <c r="GP46" s="30"/>
      <c r="GQ46" s="30"/>
      <c r="GR46" s="30"/>
      <c r="GS46" s="30"/>
      <c r="GT46" s="30"/>
      <c r="GU46" s="30"/>
      <c r="GV46" s="30"/>
      <c r="GW46" s="30"/>
      <c r="GX46" s="30"/>
      <c r="GY46" s="30"/>
      <c r="GZ46" s="30"/>
      <c r="HA46" s="30"/>
      <c r="HB46" s="30"/>
      <c r="HC46" s="30"/>
      <c r="HD46" s="30"/>
      <c r="HE46" s="30"/>
      <c r="HF46" s="30"/>
      <c r="HG46" s="30"/>
      <c r="HH46" s="30"/>
      <c r="HI46" s="30"/>
      <c r="HJ46" s="30"/>
      <c r="HK46" s="30"/>
      <c r="HL46" s="30"/>
      <c r="HM46" s="30"/>
      <c r="HN46" s="30"/>
      <c r="HO46" s="30"/>
      <c r="HP46" s="30"/>
      <c r="HQ46" s="30"/>
      <c r="HR46" s="30"/>
      <c r="HS46" s="30"/>
      <c r="HT46" s="30"/>
      <c r="HU46" s="30"/>
      <c r="HV46" s="30"/>
      <c r="HW46" s="30"/>
      <c r="HX46" s="30"/>
      <c r="HY46" s="30"/>
      <c r="HZ46" s="30"/>
      <c r="IA46" s="30"/>
      <c r="IB46" s="30"/>
      <c r="IC46" s="30"/>
      <c r="ID46" s="30"/>
      <c r="IE46" s="30"/>
      <c r="IF46" s="30"/>
    </row>
    <row r="47" spans="1:240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3"/>
      <c r="DX47" s="33"/>
      <c r="DY47" s="33"/>
      <c r="DZ47" s="33"/>
      <c r="EA47" s="33"/>
      <c r="EB47" s="33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3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3"/>
      <c r="FM47" s="33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3"/>
      <c r="FY47" s="30"/>
      <c r="FZ47" s="30"/>
      <c r="GA47" s="30"/>
      <c r="GB47" s="30"/>
      <c r="GC47" s="30"/>
      <c r="GD47" s="30"/>
      <c r="GE47" s="30"/>
      <c r="GF47" s="30"/>
      <c r="GG47" s="30"/>
      <c r="GH47" s="30"/>
      <c r="GI47" s="30"/>
      <c r="GJ47" s="30"/>
      <c r="GK47" s="30"/>
      <c r="GL47" s="30"/>
      <c r="GM47" s="30"/>
      <c r="GN47" s="30"/>
      <c r="GO47" s="30"/>
      <c r="GP47" s="30"/>
      <c r="GQ47" s="30"/>
      <c r="GR47" s="30"/>
      <c r="GS47" s="30"/>
      <c r="GT47" s="30"/>
      <c r="GU47" s="30"/>
      <c r="GV47" s="30"/>
      <c r="GW47" s="30"/>
      <c r="GX47" s="30"/>
      <c r="GY47" s="30"/>
      <c r="GZ47" s="30"/>
      <c r="HA47" s="30"/>
      <c r="HB47" s="30"/>
      <c r="HC47" s="30"/>
      <c r="HD47" s="30"/>
      <c r="HE47" s="30"/>
      <c r="HF47" s="30"/>
      <c r="HG47" s="30"/>
      <c r="HH47" s="30"/>
      <c r="HI47" s="30"/>
      <c r="HJ47" s="30"/>
      <c r="HK47" s="30"/>
      <c r="HL47" s="30"/>
      <c r="HM47" s="30"/>
      <c r="HN47" s="30"/>
      <c r="HO47" s="30"/>
      <c r="HP47" s="30"/>
      <c r="HQ47" s="30"/>
      <c r="HR47" s="30"/>
      <c r="HS47" s="30"/>
      <c r="HT47" s="30"/>
      <c r="HU47" s="30"/>
      <c r="HV47" s="30"/>
      <c r="HW47" s="30"/>
      <c r="HX47" s="30"/>
      <c r="HY47" s="30"/>
      <c r="HZ47" s="30"/>
      <c r="IA47" s="30"/>
      <c r="IB47" s="30"/>
      <c r="IC47" s="30"/>
      <c r="ID47" s="30"/>
      <c r="IE47" s="30"/>
      <c r="IF47" s="30"/>
    </row>
    <row r="48" spans="1:240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3"/>
      <c r="DX48" s="33"/>
      <c r="DY48" s="33"/>
      <c r="DZ48" s="33"/>
      <c r="EA48" s="33"/>
      <c r="EB48" s="33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3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3"/>
      <c r="FM48" s="33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3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30"/>
      <c r="GM48" s="30"/>
      <c r="GN48" s="30"/>
      <c r="GO48" s="30"/>
      <c r="GP48" s="30"/>
      <c r="GQ48" s="30"/>
      <c r="GR48" s="30"/>
      <c r="GS48" s="30"/>
      <c r="GT48" s="30"/>
      <c r="GU48" s="30"/>
      <c r="GV48" s="30"/>
      <c r="GW48" s="30"/>
      <c r="GX48" s="30"/>
      <c r="GY48" s="30"/>
      <c r="GZ48" s="30"/>
      <c r="HA48" s="30"/>
      <c r="HB48" s="30"/>
      <c r="HC48" s="30"/>
      <c r="HD48" s="30"/>
      <c r="HE48" s="30"/>
      <c r="HF48" s="30"/>
      <c r="HG48" s="30"/>
      <c r="HH48" s="30"/>
      <c r="HI48" s="30"/>
      <c r="HJ48" s="30"/>
      <c r="HK48" s="30"/>
      <c r="HL48" s="30"/>
      <c r="HM48" s="30"/>
      <c r="HN48" s="30"/>
      <c r="HO48" s="30"/>
      <c r="HP48" s="30"/>
      <c r="HQ48" s="30"/>
      <c r="HR48" s="30"/>
      <c r="HS48" s="30"/>
      <c r="HT48" s="30"/>
      <c r="HU48" s="30"/>
      <c r="HV48" s="30"/>
      <c r="HW48" s="30"/>
      <c r="HX48" s="30"/>
      <c r="HY48" s="30"/>
      <c r="HZ48" s="30"/>
      <c r="IA48" s="30"/>
      <c r="IB48" s="30"/>
      <c r="IC48" s="30"/>
      <c r="ID48" s="30"/>
      <c r="IE48" s="30"/>
      <c r="IF48" s="30"/>
    </row>
    <row r="49" spans="1:240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0"/>
      <c r="DO49" s="30"/>
      <c r="DP49" s="30"/>
      <c r="DQ49" s="30"/>
      <c r="DR49" s="30"/>
      <c r="DS49" s="30"/>
      <c r="DT49" s="30"/>
      <c r="DU49" s="30"/>
      <c r="DV49" s="30"/>
      <c r="DW49" s="33"/>
      <c r="DX49" s="33"/>
      <c r="DY49" s="33"/>
      <c r="DZ49" s="33"/>
      <c r="EA49" s="33"/>
      <c r="EB49" s="33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3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3"/>
      <c r="FM49" s="33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3"/>
      <c r="FY49" s="30"/>
      <c r="FZ49" s="30"/>
      <c r="GA49" s="30"/>
      <c r="GB49" s="30"/>
      <c r="GC49" s="30"/>
      <c r="GD49" s="30"/>
      <c r="GE49" s="30"/>
      <c r="GF49" s="30"/>
      <c r="GG49" s="30"/>
      <c r="GH49" s="30"/>
      <c r="GI49" s="30"/>
      <c r="GJ49" s="30"/>
      <c r="GK49" s="30"/>
      <c r="GL49" s="30"/>
      <c r="GM49" s="30"/>
      <c r="GN49" s="30"/>
      <c r="GO49" s="30"/>
      <c r="GP49" s="30"/>
      <c r="GQ49" s="30"/>
      <c r="GR49" s="30"/>
      <c r="GS49" s="30"/>
      <c r="GT49" s="30"/>
      <c r="GU49" s="30"/>
      <c r="GV49" s="30"/>
      <c r="GW49" s="30"/>
      <c r="GX49" s="30"/>
      <c r="GY49" s="30"/>
      <c r="GZ49" s="30"/>
      <c r="HA49" s="30"/>
      <c r="HB49" s="30"/>
      <c r="HC49" s="30"/>
      <c r="HD49" s="30"/>
      <c r="HE49" s="30"/>
      <c r="HF49" s="30"/>
      <c r="HG49" s="30"/>
      <c r="HH49" s="30"/>
      <c r="HI49" s="30"/>
      <c r="HJ49" s="30"/>
      <c r="HK49" s="30"/>
      <c r="HL49" s="30"/>
      <c r="HM49" s="30"/>
      <c r="HN49" s="30"/>
      <c r="HO49" s="30"/>
      <c r="HP49" s="30"/>
      <c r="HQ49" s="30"/>
      <c r="HR49" s="30"/>
      <c r="HS49" s="30"/>
      <c r="HT49" s="30"/>
      <c r="HU49" s="30"/>
      <c r="HV49" s="30"/>
      <c r="HW49" s="30"/>
      <c r="HX49" s="30"/>
      <c r="HY49" s="30"/>
      <c r="HZ49" s="30"/>
      <c r="IA49" s="30"/>
      <c r="IB49" s="30"/>
      <c r="IC49" s="30"/>
      <c r="ID49" s="30"/>
      <c r="IE49" s="30"/>
      <c r="IF49" s="30"/>
    </row>
    <row r="50" spans="1:240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3"/>
      <c r="DX50" s="33"/>
      <c r="DY50" s="33"/>
      <c r="DZ50" s="33"/>
      <c r="EA50" s="33"/>
      <c r="EB50" s="33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3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3"/>
      <c r="FM50" s="33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3"/>
      <c r="FY50" s="30"/>
      <c r="FZ50" s="30"/>
      <c r="GA50" s="30"/>
      <c r="GB50" s="30"/>
      <c r="GC50" s="30"/>
      <c r="GD50" s="30"/>
      <c r="GE50" s="30"/>
      <c r="GF50" s="30"/>
      <c r="GG50" s="30"/>
      <c r="GH50" s="30"/>
      <c r="GI50" s="30"/>
      <c r="GJ50" s="30"/>
      <c r="GK50" s="30"/>
      <c r="GL50" s="30"/>
      <c r="GM50" s="30"/>
      <c r="GN50" s="30"/>
      <c r="GO50" s="30"/>
      <c r="GP50" s="30"/>
      <c r="GQ50" s="30"/>
      <c r="GR50" s="30"/>
      <c r="GS50" s="30"/>
      <c r="GT50" s="30"/>
      <c r="GU50" s="30"/>
      <c r="GV50" s="30"/>
      <c r="GW50" s="30"/>
      <c r="GX50" s="30"/>
      <c r="GY50" s="30"/>
      <c r="GZ50" s="30"/>
      <c r="HA50" s="30"/>
      <c r="HB50" s="30"/>
      <c r="HC50" s="30"/>
      <c r="HD50" s="30"/>
      <c r="HE50" s="30"/>
      <c r="HF50" s="30"/>
      <c r="HG50" s="30"/>
      <c r="HH50" s="30"/>
      <c r="HI50" s="30"/>
      <c r="HJ50" s="30"/>
      <c r="HK50" s="30"/>
      <c r="HL50" s="30"/>
      <c r="HM50" s="30"/>
      <c r="HN50" s="30"/>
      <c r="HO50" s="30"/>
      <c r="HP50" s="30"/>
      <c r="HQ50" s="30"/>
      <c r="HR50" s="30"/>
      <c r="HS50" s="30"/>
      <c r="HT50" s="30"/>
      <c r="HU50" s="30"/>
      <c r="HV50" s="30"/>
      <c r="HW50" s="30"/>
      <c r="HX50" s="30"/>
      <c r="HY50" s="30"/>
      <c r="HZ50" s="30"/>
      <c r="IA50" s="30"/>
      <c r="IB50" s="30"/>
      <c r="IC50" s="30"/>
      <c r="ID50" s="30"/>
      <c r="IE50" s="30"/>
      <c r="IF50" s="30"/>
    </row>
    <row r="51" spans="1:240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3"/>
      <c r="DX51" s="33"/>
      <c r="DY51" s="33"/>
      <c r="DZ51" s="33"/>
      <c r="EA51" s="33"/>
      <c r="EB51" s="33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3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3"/>
      <c r="FM51" s="33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3"/>
      <c r="FY51" s="30"/>
      <c r="FZ51" s="30"/>
      <c r="GA51" s="30"/>
      <c r="GB51" s="30"/>
      <c r="GC51" s="30"/>
      <c r="GD51" s="30"/>
      <c r="GE51" s="30"/>
      <c r="GF51" s="30"/>
      <c r="GG51" s="30"/>
      <c r="GH51" s="30"/>
      <c r="GI51" s="30"/>
      <c r="GJ51" s="30"/>
      <c r="GK51" s="30"/>
      <c r="GL51" s="30"/>
      <c r="GM51" s="30"/>
      <c r="GN51" s="30"/>
      <c r="GO51" s="30"/>
      <c r="GP51" s="30"/>
      <c r="GQ51" s="30"/>
      <c r="GR51" s="30"/>
      <c r="GS51" s="30"/>
      <c r="GT51" s="30"/>
      <c r="GU51" s="30"/>
      <c r="GV51" s="30"/>
      <c r="GW51" s="30"/>
      <c r="GX51" s="30"/>
      <c r="GY51" s="30"/>
      <c r="GZ51" s="30"/>
      <c r="HA51" s="30"/>
      <c r="HB51" s="30"/>
      <c r="HC51" s="30"/>
      <c r="HD51" s="30"/>
      <c r="HE51" s="30"/>
      <c r="HF51" s="30"/>
      <c r="HG51" s="30"/>
      <c r="HH51" s="30"/>
      <c r="HI51" s="30"/>
      <c r="HJ51" s="30"/>
      <c r="HK51" s="30"/>
      <c r="HL51" s="30"/>
      <c r="HM51" s="30"/>
      <c r="HN51" s="30"/>
      <c r="HO51" s="30"/>
      <c r="HP51" s="30"/>
      <c r="HQ51" s="30"/>
      <c r="HR51" s="30"/>
      <c r="HS51" s="30"/>
      <c r="HT51" s="30"/>
      <c r="HU51" s="30"/>
      <c r="HV51" s="30"/>
      <c r="HW51" s="30"/>
      <c r="HX51" s="30"/>
      <c r="HY51" s="30"/>
      <c r="HZ51" s="30"/>
      <c r="IA51" s="30"/>
      <c r="IB51" s="30"/>
      <c r="IC51" s="30"/>
      <c r="ID51" s="30"/>
      <c r="IE51" s="30"/>
      <c r="IF51" s="30"/>
    </row>
    <row r="52" spans="1:240" x14ac:dyDescent="0.2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3"/>
      <c r="DX52" s="33"/>
      <c r="DY52" s="33"/>
      <c r="DZ52" s="33"/>
      <c r="EA52" s="33"/>
      <c r="EB52" s="33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3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3"/>
      <c r="FM52" s="33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3"/>
      <c r="FY52" s="30"/>
      <c r="FZ52" s="30"/>
      <c r="GA52" s="30"/>
      <c r="GB52" s="30"/>
      <c r="GC52" s="30"/>
      <c r="GD52" s="30"/>
      <c r="GE52" s="30"/>
      <c r="GF52" s="30"/>
      <c r="GG52" s="30"/>
      <c r="GH52" s="30"/>
      <c r="GI52" s="30"/>
      <c r="GJ52" s="30"/>
      <c r="GK52" s="30"/>
      <c r="GL52" s="30"/>
      <c r="GM52" s="30"/>
      <c r="GN52" s="30"/>
      <c r="GO52" s="30"/>
      <c r="GP52" s="30"/>
      <c r="GQ52" s="30"/>
      <c r="GR52" s="30"/>
      <c r="GS52" s="30"/>
      <c r="GT52" s="30"/>
      <c r="GU52" s="30"/>
      <c r="GV52" s="30"/>
      <c r="GW52" s="30"/>
      <c r="GX52" s="30"/>
      <c r="GY52" s="30"/>
      <c r="GZ52" s="30"/>
      <c r="HA52" s="30"/>
      <c r="HB52" s="30"/>
      <c r="HC52" s="30"/>
      <c r="HD52" s="30"/>
      <c r="HE52" s="30"/>
      <c r="HF52" s="30"/>
      <c r="HG52" s="30"/>
      <c r="HH52" s="30"/>
      <c r="HI52" s="30"/>
      <c r="HJ52" s="30"/>
      <c r="HK52" s="30"/>
      <c r="HL52" s="30"/>
      <c r="HM52" s="30"/>
      <c r="HN52" s="30"/>
      <c r="HO52" s="30"/>
      <c r="HP52" s="30"/>
      <c r="HQ52" s="30"/>
      <c r="HR52" s="30"/>
      <c r="HS52" s="30"/>
      <c r="HT52" s="30"/>
      <c r="HU52" s="30"/>
      <c r="HV52" s="30"/>
      <c r="HW52" s="30"/>
      <c r="HX52" s="30"/>
      <c r="HY52" s="30"/>
      <c r="HZ52" s="30"/>
      <c r="IA52" s="30"/>
      <c r="IB52" s="30"/>
      <c r="IC52" s="30"/>
      <c r="ID52" s="30"/>
      <c r="IE52" s="30"/>
      <c r="IF52" s="30"/>
    </row>
    <row r="53" spans="1:240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3"/>
      <c r="DX53" s="33"/>
      <c r="DY53" s="33"/>
      <c r="DZ53" s="33"/>
      <c r="EA53" s="33"/>
      <c r="EB53" s="33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3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3"/>
      <c r="FM53" s="33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3"/>
      <c r="FY53" s="30"/>
      <c r="FZ53" s="30"/>
      <c r="GA53" s="30"/>
      <c r="GB53" s="30"/>
      <c r="GC53" s="30"/>
      <c r="GD53" s="30"/>
      <c r="GE53" s="30"/>
      <c r="GF53" s="30"/>
      <c r="GG53" s="30"/>
      <c r="GH53" s="30"/>
      <c r="GI53" s="30"/>
      <c r="GJ53" s="30"/>
      <c r="GK53" s="30"/>
      <c r="GL53" s="30"/>
      <c r="GM53" s="30"/>
      <c r="GN53" s="30"/>
      <c r="GO53" s="30"/>
      <c r="GP53" s="30"/>
      <c r="GQ53" s="30"/>
      <c r="GR53" s="30"/>
      <c r="GS53" s="30"/>
      <c r="GT53" s="30"/>
      <c r="GU53" s="30"/>
      <c r="GV53" s="30"/>
      <c r="GW53" s="30"/>
      <c r="GX53" s="30"/>
      <c r="GY53" s="30"/>
      <c r="GZ53" s="30"/>
      <c r="HA53" s="30"/>
      <c r="HB53" s="30"/>
      <c r="HC53" s="30"/>
      <c r="HD53" s="30"/>
      <c r="HE53" s="30"/>
      <c r="HF53" s="30"/>
      <c r="HG53" s="30"/>
      <c r="HH53" s="30"/>
      <c r="HI53" s="30"/>
      <c r="HJ53" s="30"/>
      <c r="HK53" s="30"/>
      <c r="HL53" s="30"/>
      <c r="HM53" s="30"/>
      <c r="HN53" s="30"/>
      <c r="HO53" s="30"/>
      <c r="HP53" s="30"/>
      <c r="HQ53" s="30"/>
      <c r="HR53" s="30"/>
      <c r="HS53" s="30"/>
      <c r="HT53" s="30"/>
      <c r="HU53" s="30"/>
      <c r="HV53" s="30"/>
      <c r="HW53" s="30"/>
      <c r="HX53" s="30"/>
      <c r="HY53" s="30"/>
      <c r="HZ53" s="30"/>
      <c r="IA53" s="30"/>
      <c r="IB53" s="30"/>
      <c r="IC53" s="30"/>
      <c r="ID53" s="30"/>
      <c r="IE53" s="30"/>
      <c r="IF53" s="30"/>
    </row>
    <row r="54" spans="1:240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3"/>
      <c r="DX54" s="33"/>
      <c r="DY54" s="33"/>
      <c r="DZ54" s="33"/>
      <c r="EA54" s="33"/>
      <c r="EB54" s="33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3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3"/>
      <c r="FM54" s="33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3"/>
      <c r="FY54" s="30"/>
      <c r="FZ54" s="30"/>
      <c r="GA54" s="30"/>
      <c r="GB54" s="30"/>
      <c r="GC54" s="30"/>
      <c r="GD54" s="30"/>
      <c r="GE54" s="30"/>
      <c r="GF54" s="30"/>
      <c r="GG54" s="30"/>
      <c r="GH54" s="30"/>
      <c r="GI54" s="30"/>
      <c r="GJ54" s="30"/>
      <c r="GK54" s="30"/>
      <c r="GL54" s="30"/>
      <c r="GM54" s="30"/>
      <c r="GN54" s="30"/>
      <c r="GO54" s="30"/>
      <c r="GP54" s="30"/>
      <c r="GQ54" s="30"/>
      <c r="GR54" s="30"/>
      <c r="GS54" s="30"/>
      <c r="GT54" s="30"/>
      <c r="GU54" s="30"/>
      <c r="GV54" s="30"/>
      <c r="GW54" s="30"/>
      <c r="GX54" s="30"/>
      <c r="GY54" s="30"/>
      <c r="GZ54" s="30"/>
      <c r="HA54" s="30"/>
      <c r="HB54" s="30"/>
      <c r="HC54" s="30"/>
      <c r="HD54" s="30"/>
      <c r="HE54" s="30"/>
      <c r="HF54" s="30"/>
      <c r="HG54" s="30"/>
      <c r="HH54" s="30"/>
      <c r="HI54" s="30"/>
      <c r="HJ54" s="30"/>
      <c r="HK54" s="30"/>
      <c r="HL54" s="30"/>
      <c r="HM54" s="30"/>
      <c r="HN54" s="30"/>
      <c r="HO54" s="30"/>
      <c r="HP54" s="30"/>
      <c r="HQ54" s="30"/>
      <c r="HR54" s="30"/>
      <c r="HS54" s="30"/>
      <c r="HT54" s="30"/>
      <c r="HU54" s="30"/>
      <c r="HV54" s="30"/>
      <c r="HW54" s="30"/>
      <c r="HX54" s="30"/>
      <c r="HY54" s="30"/>
      <c r="HZ54" s="30"/>
      <c r="IA54" s="30"/>
      <c r="IB54" s="30"/>
      <c r="IC54" s="30"/>
      <c r="ID54" s="30"/>
      <c r="IE54" s="30"/>
      <c r="IF54" s="30"/>
    </row>
    <row r="55" spans="1:240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3"/>
      <c r="DX55" s="33"/>
      <c r="DY55" s="33"/>
      <c r="DZ55" s="33"/>
      <c r="EA55" s="33"/>
      <c r="EB55" s="33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3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3"/>
      <c r="FM55" s="33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3"/>
      <c r="FY55" s="30"/>
      <c r="FZ55" s="30"/>
      <c r="GA55" s="30"/>
      <c r="GB55" s="30"/>
      <c r="GC55" s="30"/>
      <c r="GD55" s="30"/>
      <c r="GE55" s="30"/>
      <c r="GF55" s="30"/>
      <c r="GG55" s="30"/>
      <c r="GH55" s="30"/>
      <c r="GI55" s="30"/>
      <c r="GJ55" s="30"/>
      <c r="GK55" s="30"/>
      <c r="GL55" s="30"/>
      <c r="GM55" s="30"/>
      <c r="GN55" s="30"/>
      <c r="GO55" s="30"/>
      <c r="GP55" s="30"/>
      <c r="GQ55" s="30"/>
      <c r="GR55" s="30"/>
      <c r="GS55" s="30"/>
      <c r="GT55" s="30"/>
      <c r="GU55" s="30"/>
      <c r="GV55" s="30"/>
      <c r="GW55" s="30"/>
      <c r="GX55" s="30"/>
      <c r="GY55" s="30"/>
      <c r="GZ55" s="30"/>
      <c r="HA55" s="30"/>
      <c r="HB55" s="30"/>
      <c r="HC55" s="30"/>
      <c r="HD55" s="30"/>
      <c r="HE55" s="30"/>
      <c r="HF55" s="30"/>
      <c r="HG55" s="30"/>
      <c r="HH55" s="30"/>
      <c r="HI55" s="30"/>
      <c r="HJ55" s="30"/>
      <c r="HK55" s="30"/>
      <c r="HL55" s="30"/>
      <c r="HM55" s="30"/>
      <c r="HN55" s="30"/>
      <c r="HO55" s="30"/>
      <c r="HP55" s="30"/>
      <c r="HQ55" s="30"/>
      <c r="HR55" s="30"/>
      <c r="HS55" s="30"/>
      <c r="HT55" s="30"/>
      <c r="HU55" s="30"/>
      <c r="HV55" s="30"/>
      <c r="HW55" s="30"/>
      <c r="HX55" s="30"/>
      <c r="HY55" s="30"/>
      <c r="HZ55" s="30"/>
      <c r="IA55" s="30"/>
      <c r="IB55" s="30"/>
      <c r="IC55" s="30"/>
      <c r="ID55" s="30"/>
      <c r="IE55" s="30"/>
      <c r="IF55" s="30"/>
    </row>
    <row r="56" spans="1:240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3"/>
      <c r="DX56" s="33"/>
      <c r="DY56" s="33"/>
      <c r="DZ56" s="33"/>
      <c r="EA56" s="33"/>
      <c r="EB56" s="33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3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3"/>
      <c r="FM56" s="33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3"/>
      <c r="FY56" s="30"/>
      <c r="FZ56" s="30"/>
      <c r="GA56" s="30"/>
      <c r="GB56" s="30"/>
      <c r="GC56" s="30"/>
      <c r="GD56" s="30"/>
      <c r="GE56" s="30"/>
      <c r="GF56" s="30"/>
      <c r="GG56" s="30"/>
      <c r="GH56" s="30"/>
      <c r="GI56" s="30"/>
      <c r="GJ56" s="30"/>
      <c r="GK56" s="30"/>
      <c r="GL56" s="30"/>
      <c r="GM56" s="30"/>
      <c r="GN56" s="30"/>
      <c r="GO56" s="30"/>
      <c r="GP56" s="30"/>
      <c r="GQ56" s="30"/>
      <c r="GR56" s="30"/>
      <c r="GS56" s="30"/>
      <c r="GT56" s="30"/>
      <c r="GU56" s="30"/>
      <c r="GV56" s="30"/>
      <c r="GW56" s="30"/>
      <c r="GX56" s="30"/>
      <c r="GY56" s="30"/>
      <c r="GZ56" s="30"/>
      <c r="HA56" s="30"/>
      <c r="HB56" s="30"/>
      <c r="HC56" s="30"/>
      <c r="HD56" s="30"/>
      <c r="HE56" s="30"/>
      <c r="HF56" s="30"/>
      <c r="HG56" s="30"/>
      <c r="HH56" s="30"/>
      <c r="HI56" s="30"/>
      <c r="HJ56" s="30"/>
      <c r="HK56" s="30"/>
      <c r="HL56" s="30"/>
      <c r="HM56" s="30"/>
      <c r="HN56" s="30"/>
      <c r="HO56" s="30"/>
      <c r="HP56" s="30"/>
      <c r="HQ56" s="30"/>
      <c r="HR56" s="30"/>
      <c r="HS56" s="30"/>
      <c r="HT56" s="30"/>
      <c r="HU56" s="30"/>
      <c r="HV56" s="30"/>
      <c r="HW56" s="30"/>
      <c r="HX56" s="30"/>
      <c r="HY56" s="30"/>
      <c r="HZ56" s="30"/>
      <c r="IA56" s="30"/>
      <c r="IB56" s="30"/>
      <c r="IC56" s="30"/>
      <c r="ID56" s="30"/>
      <c r="IE56" s="30"/>
      <c r="IF56" s="30"/>
    </row>
    <row r="57" spans="1:240" x14ac:dyDescent="0.25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3"/>
      <c r="DX57" s="33"/>
      <c r="DY57" s="33"/>
      <c r="DZ57" s="33"/>
      <c r="EA57" s="33"/>
      <c r="EB57" s="33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3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3"/>
      <c r="FM57" s="33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3"/>
      <c r="FY57" s="30"/>
      <c r="FZ57" s="30"/>
      <c r="GA57" s="30"/>
      <c r="GB57" s="30"/>
      <c r="GC57" s="30"/>
      <c r="GD57" s="30"/>
      <c r="GE57" s="30"/>
      <c r="GF57" s="30"/>
      <c r="GG57" s="30"/>
      <c r="GH57" s="30"/>
      <c r="GI57" s="30"/>
      <c r="GJ57" s="30"/>
      <c r="GK57" s="30"/>
      <c r="GL57" s="30"/>
      <c r="GM57" s="30"/>
      <c r="GN57" s="30"/>
      <c r="GO57" s="30"/>
      <c r="GP57" s="30"/>
      <c r="GQ57" s="30"/>
      <c r="GR57" s="30"/>
      <c r="GS57" s="30"/>
      <c r="GT57" s="30"/>
      <c r="GU57" s="30"/>
      <c r="GV57" s="30"/>
      <c r="GW57" s="30"/>
      <c r="GX57" s="30"/>
      <c r="GY57" s="30"/>
      <c r="GZ57" s="30"/>
      <c r="HA57" s="30"/>
      <c r="HB57" s="30"/>
      <c r="HC57" s="30"/>
      <c r="HD57" s="30"/>
      <c r="HE57" s="30"/>
      <c r="HF57" s="30"/>
      <c r="HG57" s="30"/>
      <c r="HH57" s="30"/>
      <c r="HI57" s="30"/>
      <c r="HJ57" s="30"/>
      <c r="HK57" s="30"/>
      <c r="HL57" s="30"/>
      <c r="HM57" s="30"/>
      <c r="HN57" s="30"/>
      <c r="HO57" s="30"/>
      <c r="HP57" s="30"/>
      <c r="HQ57" s="30"/>
      <c r="HR57" s="30"/>
      <c r="HS57" s="30"/>
      <c r="HT57" s="30"/>
      <c r="HU57" s="30"/>
      <c r="HV57" s="30"/>
      <c r="HW57" s="30"/>
      <c r="HX57" s="30"/>
      <c r="HY57" s="30"/>
      <c r="HZ57" s="30"/>
      <c r="IA57" s="30"/>
      <c r="IB57" s="30"/>
      <c r="IC57" s="30"/>
      <c r="ID57" s="30"/>
      <c r="IE57" s="30"/>
      <c r="IF57" s="30"/>
    </row>
    <row r="58" spans="1:240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3"/>
      <c r="DX58" s="33"/>
      <c r="DY58" s="33"/>
      <c r="DZ58" s="33"/>
      <c r="EA58" s="33"/>
      <c r="EB58" s="33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3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3"/>
      <c r="FM58" s="33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3"/>
      <c r="FY58" s="30"/>
      <c r="FZ58" s="30"/>
      <c r="GA58" s="30"/>
      <c r="GB58" s="30"/>
      <c r="GC58" s="30"/>
      <c r="GD58" s="30"/>
      <c r="GE58" s="30"/>
      <c r="GF58" s="30"/>
      <c r="GG58" s="30"/>
      <c r="GH58" s="30"/>
      <c r="GI58" s="30"/>
      <c r="GJ58" s="30"/>
      <c r="GK58" s="30"/>
      <c r="GL58" s="30"/>
      <c r="GM58" s="30"/>
      <c r="GN58" s="30"/>
      <c r="GO58" s="30"/>
      <c r="GP58" s="30"/>
      <c r="GQ58" s="30"/>
      <c r="GR58" s="30"/>
      <c r="GS58" s="30"/>
      <c r="GT58" s="30"/>
      <c r="GU58" s="30"/>
      <c r="GV58" s="30"/>
      <c r="GW58" s="30"/>
      <c r="GX58" s="30"/>
      <c r="GY58" s="30"/>
      <c r="GZ58" s="30"/>
      <c r="HA58" s="30"/>
      <c r="HB58" s="30"/>
      <c r="HC58" s="30"/>
      <c r="HD58" s="30"/>
      <c r="HE58" s="30"/>
      <c r="HF58" s="30"/>
      <c r="HG58" s="30"/>
      <c r="HH58" s="30"/>
      <c r="HI58" s="30"/>
      <c r="HJ58" s="30"/>
      <c r="HK58" s="30"/>
      <c r="HL58" s="30"/>
      <c r="HM58" s="30"/>
      <c r="HN58" s="30"/>
      <c r="HO58" s="30"/>
      <c r="HP58" s="30"/>
      <c r="HQ58" s="30"/>
      <c r="HR58" s="30"/>
      <c r="HS58" s="30"/>
      <c r="HT58" s="30"/>
      <c r="HU58" s="30"/>
      <c r="HV58" s="30"/>
      <c r="HW58" s="30"/>
      <c r="HX58" s="30"/>
      <c r="HY58" s="30"/>
      <c r="HZ58" s="30"/>
      <c r="IA58" s="30"/>
      <c r="IB58" s="30"/>
      <c r="IC58" s="30"/>
      <c r="ID58" s="30"/>
      <c r="IE58" s="30"/>
      <c r="IF58" s="30"/>
    </row>
    <row r="59" spans="1:240" x14ac:dyDescent="0.2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3"/>
      <c r="DX59" s="33"/>
      <c r="DY59" s="33"/>
      <c r="DZ59" s="33"/>
      <c r="EA59" s="33"/>
      <c r="EB59" s="33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3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3"/>
      <c r="FM59" s="33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3"/>
      <c r="FY59" s="30"/>
      <c r="FZ59" s="30"/>
      <c r="GA59" s="30"/>
      <c r="GB59" s="30"/>
      <c r="GC59" s="30"/>
      <c r="GD59" s="30"/>
      <c r="GE59" s="30"/>
      <c r="GF59" s="30"/>
      <c r="GG59" s="30"/>
      <c r="GH59" s="30"/>
      <c r="GI59" s="30"/>
      <c r="GJ59" s="30"/>
      <c r="GK59" s="30"/>
      <c r="GL59" s="30"/>
      <c r="GM59" s="30"/>
      <c r="GN59" s="30"/>
      <c r="GO59" s="30"/>
      <c r="GP59" s="30"/>
      <c r="GQ59" s="30"/>
      <c r="GR59" s="30"/>
      <c r="GS59" s="30"/>
      <c r="GT59" s="30"/>
      <c r="GU59" s="30"/>
      <c r="GV59" s="30"/>
      <c r="GW59" s="30"/>
      <c r="GX59" s="30"/>
      <c r="GY59" s="30"/>
      <c r="GZ59" s="30"/>
      <c r="HA59" s="30"/>
      <c r="HB59" s="30"/>
      <c r="HC59" s="30"/>
      <c r="HD59" s="30"/>
      <c r="HE59" s="30"/>
      <c r="HF59" s="30"/>
      <c r="HG59" s="30"/>
      <c r="HH59" s="30"/>
      <c r="HI59" s="30"/>
      <c r="HJ59" s="30"/>
      <c r="HK59" s="30"/>
      <c r="HL59" s="30"/>
      <c r="HM59" s="30"/>
      <c r="HN59" s="30"/>
      <c r="HO59" s="30"/>
      <c r="HP59" s="30"/>
      <c r="HQ59" s="30"/>
      <c r="HR59" s="30"/>
      <c r="HS59" s="30"/>
      <c r="HT59" s="30"/>
      <c r="HU59" s="30"/>
      <c r="HV59" s="30"/>
      <c r="HW59" s="30"/>
      <c r="HX59" s="30"/>
      <c r="HY59" s="30"/>
      <c r="HZ59" s="30"/>
      <c r="IA59" s="30"/>
      <c r="IB59" s="30"/>
      <c r="IC59" s="30"/>
      <c r="ID59" s="30"/>
      <c r="IE59" s="30"/>
      <c r="IF59" s="30"/>
    </row>
    <row r="60" spans="1:240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  <c r="DC60" s="30"/>
      <c r="DD60" s="30"/>
      <c r="DE60" s="30"/>
      <c r="DF60" s="30"/>
      <c r="DG60" s="30"/>
      <c r="DH60" s="30"/>
      <c r="DI60" s="30"/>
      <c r="DJ60" s="30"/>
      <c r="DK60" s="30"/>
      <c r="DL60" s="30"/>
      <c r="DM60" s="30"/>
      <c r="DN60" s="30"/>
      <c r="DO60" s="30"/>
      <c r="DP60" s="30"/>
      <c r="DQ60" s="30"/>
      <c r="DR60" s="30"/>
      <c r="DS60" s="30"/>
      <c r="DT60" s="30"/>
      <c r="DU60" s="30"/>
      <c r="DV60" s="30"/>
      <c r="DW60" s="33"/>
      <c r="DX60" s="33"/>
      <c r="DY60" s="33"/>
      <c r="DZ60" s="33"/>
      <c r="EA60" s="33"/>
      <c r="EB60" s="33"/>
      <c r="EC60" s="30"/>
      <c r="ED60" s="30"/>
      <c r="EE60" s="30"/>
      <c r="EF60" s="30"/>
      <c r="EG60" s="30"/>
      <c r="EH60" s="30"/>
      <c r="EI60" s="30"/>
      <c r="EJ60" s="30"/>
      <c r="EK60" s="30"/>
      <c r="EL60" s="30"/>
      <c r="EM60" s="30"/>
      <c r="EN60" s="30"/>
      <c r="EO60" s="30"/>
      <c r="EP60" s="30"/>
      <c r="EQ60" s="30"/>
      <c r="ER60" s="30"/>
      <c r="ES60" s="30"/>
      <c r="ET60" s="30"/>
      <c r="EU60" s="30"/>
      <c r="EV60" s="30"/>
      <c r="EW60" s="30"/>
      <c r="EX60" s="30"/>
      <c r="EY60" s="30"/>
      <c r="EZ60" s="33"/>
      <c r="FA60" s="30"/>
      <c r="FB60" s="30"/>
      <c r="FC60" s="30"/>
      <c r="FD60" s="30"/>
      <c r="FE60" s="30"/>
      <c r="FF60" s="30"/>
      <c r="FG60" s="30"/>
      <c r="FH60" s="30"/>
      <c r="FI60" s="30"/>
      <c r="FJ60" s="30"/>
      <c r="FK60" s="30"/>
      <c r="FL60" s="33"/>
      <c r="FM60" s="33"/>
      <c r="FN60" s="30"/>
      <c r="FO60" s="30"/>
      <c r="FP60" s="30"/>
      <c r="FQ60" s="30"/>
      <c r="FR60" s="30"/>
      <c r="FS60" s="30"/>
      <c r="FT60" s="30"/>
      <c r="FU60" s="30"/>
      <c r="FV60" s="30"/>
      <c r="FW60" s="30"/>
      <c r="FX60" s="33"/>
      <c r="FY60" s="30"/>
      <c r="FZ60" s="30"/>
      <c r="GA60" s="30"/>
      <c r="GB60" s="30"/>
      <c r="GC60" s="30"/>
      <c r="GD60" s="30"/>
      <c r="GE60" s="30"/>
      <c r="GF60" s="30"/>
      <c r="GG60" s="30"/>
      <c r="GH60" s="30"/>
      <c r="GI60" s="30"/>
      <c r="GJ60" s="30"/>
      <c r="GK60" s="30"/>
      <c r="GL60" s="30"/>
      <c r="GM60" s="30"/>
      <c r="GN60" s="30"/>
      <c r="GO60" s="30"/>
      <c r="GP60" s="30"/>
      <c r="GQ60" s="30"/>
      <c r="GR60" s="30"/>
      <c r="GS60" s="30"/>
      <c r="GT60" s="30"/>
      <c r="GU60" s="30"/>
      <c r="GV60" s="30"/>
      <c r="GW60" s="30"/>
      <c r="GX60" s="30"/>
      <c r="GY60" s="30"/>
      <c r="GZ60" s="30"/>
      <c r="HA60" s="30"/>
      <c r="HB60" s="30"/>
      <c r="HC60" s="30"/>
      <c r="HD60" s="30"/>
      <c r="HE60" s="30"/>
      <c r="HF60" s="30"/>
      <c r="HG60" s="30"/>
      <c r="HH60" s="30"/>
      <c r="HI60" s="30"/>
      <c r="HJ60" s="30"/>
      <c r="HK60" s="30"/>
      <c r="HL60" s="30"/>
      <c r="HM60" s="30"/>
      <c r="HN60" s="30"/>
      <c r="HO60" s="30"/>
      <c r="HP60" s="30"/>
      <c r="HQ60" s="30"/>
      <c r="HR60" s="30"/>
      <c r="HS60" s="30"/>
      <c r="HT60" s="30"/>
      <c r="HU60" s="30"/>
      <c r="HV60" s="30"/>
      <c r="HW60" s="30"/>
      <c r="HX60" s="30"/>
      <c r="HY60" s="30"/>
      <c r="HZ60" s="30"/>
      <c r="IA60" s="30"/>
      <c r="IB60" s="30"/>
      <c r="IC60" s="30"/>
      <c r="ID60" s="30"/>
      <c r="IE60" s="30"/>
      <c r="IF60" s="30"/>
    </row>
    <row r="61" spans="1:240" x14ac:dyDescent="0.25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  <c r="DC61" s="30"/>
      <c r="DD61" s="30"/>
      <c r="DE61" s="30"/>
      <c r="DF61" s="30"/>
      <c r="DG61" s="30"/>
      <c r="DH61" s="30"/>
      <c r="DI61" s="30"/>
      <c r="DJ61" s="30"/>
      <c r="DK61" s="30"/>
      <c r="DL61" s="30"/>
      <c r="DM61" s="30"/>
      <c r="DN61" s="30"/>
      <c r="DO61" s="30"/>
      <c r="DP61" s="30"/>
      <c r="DQ61" s="30"/>
      <c r="DR61" s="30"/>
      <c r="DS61" s="30"/>
      <c r="DT61" s="30"/>
      <c r="DU61" s="30"/>
      <c r="DV61" s="30"/>
      <c r="DW61" s="33"/>
      <c r="DX61" s="33"/>
      <c r="DY61" s="33"/>
      <c r="DZ61" s="33"/>
      <c r="EA61" s="33"/>
      <c r="EB61" s="33"/>
      <c r="EC61" s="30"/>
      <c r="ED61" s="30"/>
      <c r="EE61" s="30"/>
      <c r="EF61" s="30"/>
      <c r="EG61" s="30"/>
      <c r="EH61" s="30"/>
      <c r="EI61" s="30"/>
      <c r="EJ61" s="30"/>
      <c r="EK61" s="30"/>
      <c r="EL61" s="30"/>
      <c r="EM61" s="30"/>
      <c r="EN61" s="30"/>
      <c r="EO61" s="30"/>
      <c r="EP61" s="30"/>
      <c r="EQ61" s="30"/>
      <c r="ER61" s="30"/>
      <c r="ES61" s="30"/>
      <c r="ET61" s="30"/>
      <c r="EU61" s="30"/>
      <c r="EV61" s="30"/>
      <c r="EW61" s="30"/>
      <c r="EX61" s="30"/>
      <c r="EY61" s="30"/>
      <c r="EZ61" s="33"/>
      <c r="FA61" s="30"/>
      <c r="FB61" s="30"/>
      <c r="FC61" s="30"/>
      <c r="FD61" s="30"/>
      <c r="FE61" s="30"/>
      <c r="FF61" s="30"/>
      <c r="FG61" s="30"/>
      <c r="FH61" s="30"/>
      <c r="FI61" s="30"/>
      <c r="FJ61" s="30"/>
      <c r="FK61" s="30"/>
      <c r="FL61" s="33"/>
      <c r="FM61" s="33"/>
      <c r="FN61" s="30"/>
      <c r="FO61" s="30"/>
      <c r="FP61" s="30"/>
      <c r="FQ61" s="30"/>
      <c r="FR61" s="30"/>
      <c r="FS61" s="30"/>
      <c r="FT61" s="30"/>
      <c r="FU61" s="30"/>
      <c r="FV61" s="30"/>
      <c r="FW61" s="30"/>
      <c r="FX61" s="33"/>
      <c r="FY61" s="30"/>
      <c r="FZ61" s="30"/>
      <c r="GA61" s="30"/>
      <c r="GB61" s="30"/>
      <c r="GC61" s="30"/>
      <c r="GD61" s="30"/>
      <c r="GE61" s="30"/>
      <c r="GF61" s="30"/>
      <c r="GG61" s="30"/>
      <c r="GH61" s="30"/>
      <c r="GI61" s="30"/>
      <c r="GJ61" s="30"/>
      <c r="GK61" s="30"/>
      <c r="GL61" s="30"/>
      <c r="GM61" s="30"/>
      <c r="GN61" s="30"/>
      <c r="GO61" s="30"/>
      <c r="GP61" s="30"/>
      <c r="GQ61" s="30"/>
      <c r="GR61" s="30"/>
      <c r="GS61" s="30"/>
      <c r="GT61" s="30"/>
      <c r="GU61" s="30"/>
      <c r="GV61" s="30"/>
      <c r="GW61" s="30"/>
      <c r="GX61" s="30"/>
      <c r="GY61" s="30"/>
      <c r="GZ61" s="30"/>
      <c r="HA61" s="30"/>
      <c r="HB61" s="30"/>
      <c r="HC61" s="30"/>
      <c r="HD61" s="30"/>
      <c r="HE61" s="30"/>
      <c r="HF61" s="30"/>
      <c r="HG61" s="30"/>
      <c r="HH61" s="30"/>
      <c r="HI61" s="30"/>
      <c r="HJ61" s="30"/>
      <c r="HK61" s="30"/>
      <c r="HL61" s="30"/>
      <c r="HM61" s="30"/>
      <c r="HN61" s="30"/>
      <c r="HO61" s="30"/>
      <c r="HP61" s="30"/>
      <c r="HQ61" s="30"/>
      <c r="HR61" s="30"/>
      <c r="HS61" s="30"/>
      <c r="HT61" s="30"/>
      <c r="HU61" s="30"/>
      <c r="HV61" s="30"/>
      <c r="HW61" s="30"/>
      <c r="HX61" s="30"/>
      <c r="HY61" s="30"/>
      <c r="HZ61" s="30"/>
      <c r="IA61" s="30"/>
      <c r="IB61" s="30"/>
      <c r="IC61" s="30"/>
      <c r="ID61" s="30"/>
      <c r="IE61" s="30"/>
      <c r="IF61" s="30"/>
    </row>
    <row r="62" spans="1:240" x14ac:dyDescent="0.25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30"/>
      <c r="DB62" s="30"/>
      <c r="DC62" s="30"/>
      <c r="DD62" s="30"/>
      <c r="DE62" s="30"/>
      <c r="DF62" s="30"/>
      <c r="DG62" s="30"/>
      <c r="DH62" s="30"/>
      <c r="DI62" s="30"/>
      <c r="DJ62" s="30"/>
      <c r="DK62" s="30"/>
      <c r="DL62" s="30"/>
      <c r="DM62" s="30"/>
      <c r="DN62" s="30"/>
      <c r="DO62" s="30"/>
      <c r="DP62" s="30"/>
      <c r="DQ62" s="30"/>
      <c r="DR62" s="30"/>
      <c r="DS62" s="30"/>
      <c r="DT62" s="30"/>
      <c r="DU62" s="30"/>
      <c r="DV62" s="30"/>
      <c r="DW62" s="33"/>
      <c r="DX62" s="33"/>
      <c r="DY62" s="33"/>
      <c r="DZ62" s="33"/>
      <c r="EA62" s="33"/>
      <c r="EB62" s="33"/>
      <c r="EC62" s="30"/>
      <c r="ED62" s="30"/>
      <c r="EE62" s="30"/>
      <c r="EF62" s="30"/>
      <c r="EG62" s="30"/>
      <c r="EH62" s="30"/>
      <c r="EI62" s="30"/>
      <c r="EJ62" s="30"/>
      <c r="EK62" s="30"/>
      <c r="EL62" s="30"/>
      <c r="EM62" s="30"/>
      <c r="EN62" s="30"/>
      <c r="EO62" s="30"/>
      <c r="EP62" s="30"/>
      <c r="EQ62" s="30"/>
      <c r="ER62" s="30"/>
      <c r="ES62" s="30"/>
      <c r="ET62" s="30"/>
      <c r="EU62" s="30"/>
      <c r="EV62" s="30"/>
      <c r="EW62" s="30"/>
      <c r="EX62" s="30"/>
      <c r="EY62" s="30"/>
      <c r="EZ62" s="33"/>
      <c r="FA62" s="30"/>
      <c r="FB62" s="30"/>
      <c r="FC62" s="30"/>
      <c r="FD62" s="30"/>
      <c r="FE62" s="30"/>
      <c r="FF62" s="30"/>
      <c r="FG62" s="30"/>
      <c r="FH62" s="30"/>
      <c r="FI62" s="30"/>
      <c r="FJ62" s="30"/>
      <c r="FK62" s="30"/>
      <c r="FL62" s="33"/>
      <c r="FM62" s="33"/>
      <c r="FN62" s="30"/>
      <c r="FO62" s="30"/>
      <c r="FP62" s="30"/>
      <c r="FQ62" s="30"/>
      <c r="FR62" s="30"/>
      <c r="FS62" s="30"/>
      <c r="FT62" s="30"/>
      <c r="FU62" s="30"/>
      <c r="FV62" s="30"/>
      <c r="FW62" s="30"/>
      <c r="FX62" s="33"/>
      <c r="FY62" s="30"/>
      <c r="FZ62" s="30"/>
      <c r="GA62" s="30"/>
      <c r="GB62" s="30"/>
      <c r="GC62" s="30"/>
      <c r="GD62" s="30"/>
      <c r="GE62" s="30"/>
      <c r="GF62" s="30"/>
      <c r="GG62" s="30"/>
      <c r="GH62" s="30"/>
      <c r="GI62" s="30"/>
      <c r="GJ62" s="30"/>
      <c r="GK62" s="30"/>
      <c r="GL62" s="30"/>
      <c r="GM62" s="30"/>
      <c r="GN62" s="30"/>
      <c r="GO62" s="30"/>
      <c r="GP62" s="30"/>
      <c r="GQ62" s="30"/>
      <c r="GR62" s="30"/>
      <c r="GS62" s="30"/>
      <c r="GT62" s="30"/>
      <c r="GU62" s="30"/>
      <c r="GV62" s="30"/>
      <c r="GW62" s="30"/>
      <c r="GX62" s="30"/>
      <c r="GY62" s="30"/>
      <c r="GZ62" s="30"/>
      <c r="HA62" s="30"/>
      <c r="HB62" s="30"/>
      <c r="HC62" s="30"/>
      <c r="HD62" s="30"/>
      <c r="HE62" s="30"/>
      <c r="HF62" s="30"/>
      <c r="HG62" s="30"/>
      <c r="HH62" s="30"/>
      <c r="HI62" s="30"/>
      <c r="HJ62" s="30"/>
      <c r="HK62" s="30"/>
      <c r="HL62" s="30"/>
      <c r="HM62" s="30"/>
      <c r="HN62" s="30"/>
      <c r="HO62" s="30"/>
      <c r="HP62" s="30"/>
      <c r="HQ62" s="30"/>
      <c r="HR62" s="30"/>
      <c r="HS62" s="30"/>
      <c r="HT62" s="30"/>
      <c r="HU62" s="30"/>
      <c r="HV62" s="30"/>
      <c r="HW62" s="30"/>
      <c r="HX62" s="30"/>
      <c r="HY62" s="30"/>
      <c r="HZ62" s="30"/>
      <c r="IA62" s="30"/>
      <c r="IB62" s="30"/>
      <c r="IC62" s="30"/>
      <c r="ID62" s="30"/>
      <c r="IE62" s="30"/>
      <c r="IF62" s="30"/>
    </row>
    <row r="63" spans="1:240" x14ac:dyDescent="0.25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  <c r="CN63" s="30"/>
      <c r="CO63" s="30"/>
      <c r="CP63" s="30"/>
      <c r="CQ63" s="30"/>
      <c r="CR63" s="30"/>
      <c r="CS63" s="30"/>
      <c r="CT63" s="30"/>
      <c r="CU63" s="30"/>
      <c r="CV63" s="30"/>
      <c r="CW63" s="30"/>
      <c r="CX63" s="30"/>
      <c r="CY63" s="30"/>
      <c r="CZ63" s="30"/>
      <c r="DA63" s="30"/>
      <c r="DB63" s="30"/>
      <c r="DC63" s="30"/>
      <c r="DD63" s="30"/>
      <c r="DE63" s="30"/>
      <c r="DF63" s="30"/>
      <c r="DG63" s="30"/>
      <c r="DH63" s="30"/>
      <c r="DI63" s="30"/>
      <c r="DJ63" s="30"/>
      <c r="DK63" s="30"/>
      <c r="DL63" s="30"/>
      <c r="DM63" s="30"/>
      <c r="DN63" s="30"/>
      <c r="DO63" s="30"/>
      <c r="DP63" s="30"/>
      <c r="DQ63" s="30"/>
      <c r="DR63" s="30"/>
      <c r="DS63" s="30"/>
      <c r="DT63" s="30"/>
      <c r="DU63" s="30"/>
      <c r="DV63" s="30"/>
      <c r="DW63" s="33"/>
      <c r="DX63" s="33"/>
      <c r="DY63" s="33"/>
      <c r="DZ63" s="33"/>
      <c r="EA63" s="33"/>
      <c r="EB63" s="33"/>
      <c r="EC63" s="30"/>
      <c r="ED63" s="30"/>
      <c r="EE63" s="30"/>
      <c r="EF63" s="30"/>
      <c r="EG63" s="30"/>
      <c r="EH63" s="30"/>
      <c r="EI63" s="30"/>
      <c r="EJ63" s="30"/>
      <c r="EK63" s="30"/>
      <c r="EL63" s="30"/>
      <c r="EM63" s="30"/>
      <c r="EN63" s="30"/>
      <c r="EO63" s="30"/>
      <c r="EP63" s="30"/>
      <c r="EQ63" s="30"/>
      <c r="ER63" s="30"/>
      <c r="ES63" s="30"/>
      <c r="ET63" s="30"/>
      <c r="EU63" s="30"/>
      <c r="EV63" s="30"/>
      <c r="EW63" s="30"/>
      <c r="EX63" s="30"/>
      <c r="EY63" s="30"/>
      <c r="EZ63" s="33"/>
      <c r="FA63" s="30"/>
      <c r="FB63" s="30"/>
      <c r="FC63" s="30"/>
      <c r="FD63" s="30"/>
      <c r="FE63" s="30"/>
      <c r="FF63" s="30"/>
      <c r="FG63" s="30"/>
      <c r="FH63" s="30"/>
      <c r="FI63" s="30"/>
      <c r="FJ63" s="30"/>
      <c r="FK63" s="30"/>
      <c r="FL63" s="33"/>
      <c r="FM63" s="33"/>
      <c r="FN63" s="30"/>
      <c r="FO63" s="30"/>
      <c r="FP63" s="30"/>
      <c r="FQ63" s="30"/>
      <c r="FR63" s="30"/>
      <c r="FS63" s="30"/>
      <c r="FT63" s="30"/>
      <c r="FU63" s="30"/>
      <c r="FV63" s="30"/>
      <c r="FW63" s="30"/>
      <c r="FX63" s="33"/>
      <c r="FY63" s="30"/>
      <c r="FZ63" s="30"/>
      <c r="GA63" s="30"/>
      <c r="GB63" s="30"/>
      <c r="GC63" s="30"/>
      <c r="GD63" s="30"/>
      <c r="GE63" s="30"/>
      <c r="GF63" s="30"/>
      <c r="GG63" s="30"/>
      <c r="GH63" s="30"/>
      <c r="GI63" s="30"/>
      <c r="GJ63" s="30"/>
      <c r="GK63" s="30"/>
      <c r="GL63" s="30"/>
      <c r="GM63" s="30"/>
      <c r="GN63" s="30"/>
      <c r="GO63" s="30"/>
      <c r="GP63" s="30"/>
      <c r="GQ63" s="30"/>
      <c r="GR63" s="30"/>
      <c r="GS63" s="30"/>
      <c r="GT63" s="30"/>
      <c r="GU63" s="30"/>
      <c r="GV63" s="30"/>
      <c r="GW63" s="30"/>
      <c r="GX63" s="30"/>
      <c r="GY63" s="30"/>
      <c r="GZ63" s="30"/>
      <c r="HA63" s="30"/>
      <c r="HB63" s="30"/>
      <c r="HC63" s="30"/>
      <c r="HD63" s="30"/>
      <c r="HE63" s="30"/>
      <c r="HF63" s="30"/>
      <c r="HG63" s="30"/>
      <c r="HH63" s="30"/>
      <c r="HI63" s="30"/>
      <c r="HJ63" s="30"/>
      <c r="HK63" s="30"/>
      <c r="HL63" s="30"/>
      <c r="HM63" s="30"/>
      <c r="HN63" s="30"/>
      <c r="HO63" s="30"/>
      <c r="HP63" s="30"/>
      <c r="HQ63" s="30"/>
      <c r="HR63" s="30"/>
      <c r="HS63" s="30"/>
      <c r="HT63" s="30"/>
      <c r="HU63" s="30"/>
      <c r="HV63" s="30"/>
      <c r="HW63" s="30"/>
      <c r="HX63" s="30"/>
      <c r="HY63" s="30"/>
      <c r="HZ63" s="30"/>
      <c r="IA63" s="30"/>
      <c r="IB63" s="30"/>
      <c r="IC63" s="30"/>
      <c r="ID63" s="30"/>
      <c r="IE63" s="30"/>
      <c r="IF63" s="30"/>
    </row>
    <row r="64" spans="1:240" x14ac:dyDescent="0.25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  <c r="CO64" s="30"/>
      <c r="CP64" s="30"/>
      <c r="CQ64" s="30"/>
      <c r="CR64" s="30"/>
      <c r="CS64" s="30"/>
      <c r="CT64" s="30"/>
      <c r="CU64" s="30"/>
      <c r="CV64" s="30"/>
      <c r="CW64" s="30"/>
      <c r="CX64" s="30"/>
      <c r="CY64" s="30"/>
      <c r="CZ64" s="30"/>
      <c r="DA64" s="30"/>
      <c r="DB64" s="30"/>
      <c r="DC64" s="30"/>
      <c r="DD64" s="30"/>
      <c r="DE64" s="30"/>
      <c r="DF64" s="30"/>
      <c r="DG64" s="30"/>
      <c r="DH64" s="30"/>
      <c r="DI64" s="30"/>
      <c r="DJ64" s="30"/>
      <c r="DK64" s="30"/>
      <c r="DL64" s="30"/>
      <c r="DM64" s="30"/>
      <c r="DN64" s="30"/>
      <c r="DO64" s="30"/>
      <c r="DP64" s="30"/>
      <c r="DQ64" s="30"/>
      <c r="DR64" s="30"/>
      <c r="DS64" s="30"/>
      <c r="DT64" s="30"/>
      <c r="DU64" s="30"/>
      <c r="DV64" s="30"/>
      <c r="DW64" s="33"/>
      <c r="DX64" s="33"/>
      <c r="DY64" s="33"/>
      <c r="DZ64" s="33"/>
      <c r="EA64" s="33"/>
      <c r="EB64" s="33"/>
      <c r="EC64" s="30"/>
      <c r="ED64" s="30"/>
      <c r="EE64" s="30"/>
      <c r="EF64" s="30"/>
      <c r="EG64" s="30"/>
      <c r="EH64" s="30"/>
      <c r="EI64" s="30"/>
      <c r="EJ64" s="30"/>
      <c r="EK64" s="30"/>
      <c r="EL64" s="30"/>
      <c r="EM64" s="30"/>
      <c r="EN64" s="30"/>
      <c r="EO64" s="30"/>
      <c r="EP64" s="30"/>
      <c r="EQ64" s="30"/>
      <c r="ER64" s="30"/>
      <c r="ES64" s="30"/>
      <c r="ET64" s="30"/>
      <c r="EU64" s="30"/>
      <c r="EV64" s="30"/>
      <c r="EW64" s="30"/>
      <c r="EX64" s="30"/>
      <c r="EY64" s="30"/>
      <c r="EZ64" s="33"/>
      <c r="FA64" s="30"/>
      <c r="FB64" s="30"/>
      <c r="FC64" s="30"/>
      <c r="FD64" s="30"/>
      <c r="FE64" s="30"/>
      <c r="FF64" s="30"/>
      <c r="FG64" s="30"/>
      <c r="FH64" s="30"/>
      <c r="FI64" s="30"/>
      <c r="FJ64" s="30"/>
      <c r="FK64" s="30"/>
      <c r="FL64" s="33"/>
      <c r="FM64" s="33"/>
      <c r="FN64" s="30"/>
      <c r="FO64" s="30"/>
      <c r="FP64" s="30"/>
      <c r="FQ64" s="30"/>
      <c r="FR64" s="30"/>
      <c r="FS64" s="30"/>
      <c r="FT64" s="30"/>
      <c r="FU64" s="30"/>
      <c r="FV64" s="30"/>
      <c r="FW64" s="30"/>
      <c r="FX64" s="33"/>
      <c r="FY64" s="30"/>
      <c r="FZ64" s="30"/>
      <c r="GA64" s="30"/>
      <c r="GB64" s="30"/>
      <c r="GC64" s="30"/>
      <c r="GD64" s="30"/>
      <c r="GE64" s="30"/>
      <c r="GF64" s="30"/>
      <c r="GG64" s="30"/>
      <c r="GH64" s="30"/>
      <c r="GI64" s="30"/>
      <c r="GJ64" s="30"/>
      <c r="GK64" s="30"/>
      <c r="GL64" s="30"/>
      <c r="GM64" s="30"/>
      <c r="GN64" s="30"/>
      <c r="GO64" s="30"/>
      <c r="GP64" s="30"/>
      <c r="GQ64" s="30"/>
      <c r="GR64" s="30"/>
      <c r="GS64" s="30"/>
      <c r="GT64" s="30"/>
      <c r="GU64" s="30"/>
      <c r="GV64" s="30"/>
      <c r="GW64" s="30"/>
      <c r="GX64" s="30"/>
      <c r="GY64" s="30"/>
      <c r="GZ64" s="30"/>
      <c r="HA64" s="30"/>
      <c r="HB64" s="30"/>
      <c r="HC64" s="30"/>
      <c r="HD64" s="30"/>
      <c r="HE64" s="30"/>
      <c r="HF64" s="30"/>
      <c r="HG64" s="30"/>
      <c r="HH64" s="30"/>
      <c r="HI64" s="30"/>
      <c r="HJ64" s="30"/>
      <c r="HK64" s="30"/>
      <c r="HL64" s="30"/>
      <c r="HM64" s="30"/>
      <c r="HN64" s="30"/>
      <c r="HO64" s="30"/>
      <c r="HP64" s="30"/>
      <c r="HQ64" s="30"/>
      <c r="HR64" s="30"/>
      <c r="HS64" s="30"/>
      <c r="HT64" s="30"/>
      <c r="HU64" s="30"/>
      <c r="HV64" s="30"/>
      <c r="HW64" s="30"/>
      <c r="HX64" s="30"/>
      <c r="HY64" s="30"/>
      <c r="HZ64" s="30"/>
      <c r="IA64" s="30"/>
      <c r="IB64" s="30"/>
      <c r="IC64" s="30"/>
      <c r="ID64" s="30"/>
      <c r="IE64" s="30"/>
      <c r="IF64" s="30"/>
    </row>
    <row r="65" spans="1:240" x14ac:dyDescent="0.25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  <c r="BU65" s="30"/>
      <c r="BV65" s="30"/>
      <c r="BW65" s="30"/>
      <c r="BX65" s="30"/>
      <c r="BY65" s="30"/>
      <c r="BZ65" s="30"/>
      <c r="CA65" s="30"/>
      <c r="CB65" s="30"/>
      <c r="CC65" s="30"/>
      <c r="CD65" s="30"/>
      <c r="CE65" s="30"/>
      <c r="CF65" s="30"/>
      <c r="CG65" s="30"/>
      <c r="CH65" s="30"/>
      <c r="CI65" s="30"/>
      <c r="CJ65" s="30"/>
      <c r="CK65" s="30"/>
      <c r="CL65" s="30"/>
      <c r="CM65" s="30"/>
      <c r="CN65" s="30"/>
      <c r="CO65" s="30"/>
      <c r="CP65" s="30"/>
      <c r="CQ65" s="30"/>
      <c r="CR65" s="30"/>
      <c r="CS65" s="30"/>
      <c r="CT65" s="30"/>
      <c r="CU65" s="30"/>
      <c r="CV65" s="30"/>
      <c r="CW65" s="30"/>
      <c r="CX65" s="30"/>
      <c r="CY65" s="30"/>
      <c r="CZ65" s="30"/>
      <c r="DA65" s="30"/>
      <c r="DB65" s="30"/>
      <c r="DC65" s="30"/>
      <c r="DD65" s="30"/>
      <c r="DE65" s="30"/>
      <c r="DF65" s="30"/>
      <c r="DG65" s="30"/>
      <c r="DH65" s="30"/>
      <c r="DI65" s="30"/>
      <c r="DJ65" s="30"/>
      <c r="DK65" s="30"/>
      <c r="DL65" s="30"/>
      <c r="DM65" s="30"/>
      <c r="DN65" s="30"/>
      <c r="DO65" s="30"/>
      <c r="DP65" s="30"/>
      <c r="DQ65" s="30"/>
      <c r="DR65" s="30"/>
      <c r="DS65" s="30"/>
      <c r="DT65" s="30"/>
      <c r="DU65" s="30"/>
      <c r="DV65" s="30"/>
      <c r="DW65" s="33"/>
      <c r="DX65" s="33"/>
      <c r="DY65" s="33"/>
      <c r="DZ65" s="33"/>
      <c r="EA65" s="33"/>
      <c r="EB65" s="33"/>
      <c r="EC65" s="30"/>
      <c r="ED65" s="30"/>
      <c r="EE65" s="30"/>
      <c r="EF65" s="30"/>
      <c r="EG65" s="30"/>
      <c r="EH65" s="30"/>
      <c r="EI65" s="30"/>
      <c r="EJ65" s="30"/>
      <c r="EK65" s="30"/>
      <c r="EL65" s="30"/>
      <c r="EM65" s="30"/>
      <c r="EN65" s="30"/>
      <c r="EO65" s="30"/>
      <c r="EP65" s="30"/>
      <c r="EQ65" s="30"/>
      <c r="ER65" s="30"/>
      <c r="ES65" s="30"/>
      <c r="ET65" s="30"/>
      <c r="EU65" s="30"/>
      <c r="EV65" s="30"/>
      <c r="EW65" s="30"/>
      <c r="EX65" s="30"/>
      <c r="EY65" s="30"/>
      <c r="EZ65" s="33"/>
      <c r="FA65" s="30"/>
      <c r="FB65" s="30"/>
      <c r="FC65" s="30"/>
      <c r="FD65" s="30"/>
      <c r="FE65" s="30"/>
      <c r="FF65" s="30"/>
      <c r="FG65" s="30"/>
      <c r="FH65" s="30"/>
      <c r="FI65" s="30"/>
      <c r="FJ65" s="30"/>
      <c r="FK65" s="30"/>
      <c r="FL65" s="33"/>
      <c r="FM65" s="33"/>
      <c r="FN65" s="30"/>
      <c r="FO65" s="30"/>
      <c r="FP65" s="30"/>
      <c r="FQ65" s="30"/>
      <c r="FR65" s="30"/>
      <c r="FS65" s="30"/>
      <c r="FT65" s="30"/>
      <c r="FU65" s="30"/>
      <c r="FV65" s="30"/>
      <c r="FW65" s="30"/>
      <c r="FX65" s="33"/>
      <c r="FY65" s="30"/>
      <c r="FZ65" s="30"/>
      <c r="GA65" s="30"/>
      <c r="GB65" s="30"/>
      <c r="GC65" s="30"/>
      <c r="GD65" s="30"/>
      <c r="GE65" s="30"/>
      <c r="GF65" s="30"/>
      <c r="GG65" s="30"/>
      <c r="GH65" s="30"/>
      <c r="GI65" s="30"/>
      <c r="GJ65" s="30"/>
      <c r="GK65" s="30"/>
      <c r="GL65" s="30"/>
      <c r="GM65" s="30"/>
      <c r="GN65" s="30"/>
      <c r="GO65" s="30"/>
      <c r="GP65" s="30"/>
      <c r="GQ65" s="30"/>
      <c r="GR65" s="30"/>
      <c r="GS65" s="30"/>
      <c r="GT65" s="30"/>
      <c r="GU65" s="30"/>
      <c r="GV65" s="30"/>
      <c r="GW65" s="30"/>
      <c r="GX65" s="30"/>
      <c r="GY65" s="30"/>
      <c r="GZ65" s="30"/>
      <c r="HA65" s="30"/>
      <c r="HB65" s="30"/>
      <c r="HC65" s="30"/>
      <c r="HD65" s="30"/>
      <c r="HE65" s="30"/>
      <c r="HF65" s="30"/>
      <c r="HG65" s="30"/>
      <c r="HH65" s="30"/>
      <c r="HI65" s="30"/>
      <c r="HJ65" s="30"/>
      <c r="HK65" s="30"/>
      <c r="HL65" s="30"/>
      <c r="HM65" s="30"/>
      <c r="HN65" s="30"/>
      <c r="HO65" s="30"/>
      <c r="HP65" s="30"/>
      <c r="HQ65" s="30"/>
      <c r="HR65" s="30"/>
      <c r="HS65" s="30"/>
      <c r="HT65" s="30"/>
      <c r="HU65" s="30"/>
      <c r="HV65" s="30"/>
      <c r="HW65" s="30"/>
      <c r="HX65" s="30"/>
      <c r="HY65" s="30"/>
      <c r="HZ65" s="30"/>
      <c r="IA65" s="30"/>
      <c r="IB65" s="30"/>
      <c r="IC65" s="30"/>
      <c r="ID65" s="30"/>
      <c r="IE65" s="30"/>
      <c r="IF65" s="30"/>
    </row>
    <row r="66" spans="1:240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30"/>
      <c r="BJ66" s="30"/>
      <c r="BK66" s="30"/>
      <c r="BL66" s="30"/>
      <c r="BM66" s="30"/>
      <c r="BN66" s="30"/>
      <c r="BO66" s="30"/>
      <c r="BP66" s="30"/>
      <c r="BQ66" s="30"/>
      <c r="BR66" s="30"/>
      <c r="BS66" s="30"/>
      <c r="BT66" s="30"/>
      <c r="BU66" s="30"/>
      <c r="BV66" s="30"/>
      <c r="BW66" s="30"/>
      <c r="BX66" s="30"/>
      <c r="BY66" s="30"/>
      <c r="BZ66" s="30"/>
      <c r="CA66" s="30"/>
      <c r="CB66" s="30"/>
      <c r="CC66" s="30"/>
      <c r="CD66" s="30"/>
      <c r="CE66" s="30"/>
      <c r="CF66" s="30"/>
      <c r="CG66" s="30"/>
      <c r="CH66" s="30"/>
      <c r="CI66" s="30"/>
      <c r="CJ66" s="30"/>
      <c r="CK66" s="30"/>
      <c r="CL66" s="30"/>
      <c r="CM66" s="30"/>
      <c r="CN66" s="30"/>
      <c r="CO66" s="30"/>
      <c r="CP66" s="30"/>
      <c r="CQ66" s="30"/>
      <c r="CR66" s="30"/>
      <c r="CS66" s="30"/>
      <c r="CT66" s="30"/>
      <c r="CU66" s="30"/>
      <c r="CV66" s="30"/>
      <c r="CW66" s="30"/>
      <c r="CX66" s="30"/>
      <c r="CY66" s="30"/>
      <c r="CZ66" s="30"/>
      <c r="DA66" s="30"/>
      <c r="DB66" s="30"/>
      <c r="DC66" s="30"/>
      <c r="DD66" s="30"/>
      <c r="DE66" s="30"/>
      <c r="DF66" s="30"/>
      <c r="DG66" s="30"/>
      <c r="DH66" s="30"/>
      <c r="DI66" s="30"/>
      <c r="DJ66" s="30"/>
      <c r="DK66" s="30"/>
      <c r="DL66" s="30"/>
      <c r="DM66" s="30"/>
      <c r="DN66" s="30"/>
      <c r="DO66" s="30"/>
      <c r="DP66" s="30"/>
      <c r="DQ66" s="30"/>
      <c r="DR66" s="30"/>
      <c r="DS66" s="30"/>
      <c r="DT66" s="30"/>
      <c r="DU66" s="30"/>
      <c r="DV66" s="30"/>
      <c r="DW66" s="33"/>
      <c r="DX66" s="33"/>
      <c r="DY66" s="33"/>
      <c r="DZ66" s="33"/>
      <c r="EA66" s="33"/>
      <c r="EB66" s="33"/>
      <c r="EC66" s="30"/>
      <c r="ED66" s="30"/>
      <c r="EE66" s="30"/>
      <c r="EF66" s="30"/>
      <c r="EG66" s="30"/>
      <c r="EH66" s="30"/>
      <c r="EI66" s="30"/>
      <c r="EJ66" s="30"/>
      <c r="EK66" s="30"/>
      <c r="EL66" s="30"/>
      <c r="EM66" s="30"/>
      <c r="EN66" s="30"/>
      <c r="EO66" s="30"/>
      <c r="EP66" s="30"/>
      <c r="EQ66" s="30"/>
      <c r="ER66" s="30"/>
      <c r="ES66" s="30"/>
      <c r="ET66" s="30"/>
      <c r="EU66" s="30"/>
      <c r="EV66" s="30"/>
      <c r="EW66" s="30"/>
      <c r="EX66" s="30"/>
      <c r="EY66" s="30"/>
      <c r="EZ66" s="33"/>
      <c r="FA66" s="30"/>
      <c r="FB66" s="30"/>
      <c r="FC66" s="30"/>
      <c r="FD66" s="30"/>
      <c r="FE66" s="30"/>
      <c r="FF66" s="30"/>
      <c r="FG66" s="30"/>
      <c r="FH66" s="30"/>
      <c r="FI66" s="30"/>
      <c r="FJ66" s="30"/>
      <c r="FK66" s="30"/>
      <c r="FL66" s="33"/>
      <c r="FM66" s="33"/>
      <c r="FN66" s="30"/>
      <c r="FO66" s="30"/>
      <c r="FP66" s="30"/>
      <c r="FQ66" s="30"/>
      <c r="FR66" s="30"/>
      <c r="FS66" s="30"/>
      <c r="FT66" s="30"/>
      <c r="FU66" s="30"/>
      <c r="FV66" s="30"/>
      <c r="FW66" s="30"/>
      <c r="FX66" s="33"/>
      <c r="FY66" s="30"/>
      <c r="FZ66" s="30"/>
      <c r="GA66" s="30"/>
      <c r="GB66" s="30"/>
      <c r="GC66" s="30"/>
      <c r="GD66" s="30"/>
      <c r="GE66" s="30"/>
      <c r="GF66" s="30"/>
      <c r="GG66" s="30"/>
      <c r="GH66" s="30"/>
      <c r="GI66" s="30"/>
      <c r="GJ66" s="30"/>
      <c r="GK66" s="30"/>
      <c r="GL66" s="30"/>
      <c r="GM66" s="30"/>
      <c r="GN66" s="30"/>
      <c r="GO66" s="30"/>
      <c r="GP66" s="30"/>
      <c r="GQ66" s="30"/>
      <c r="GR66" s="30"/>
      <c r="GS66" s="30"/>
      <c r="GT66" s="30"/>
      <c r="GU66" s="30"/>
      <c r="GV66" s="30"/>
      <c r="GW66" s="30"/>
      <c r="GX66" s="30"/>
      <c r="GY66" s="30"/>
      <c r="GZ66" s="30"/>
      <c r="HA66" s="30"/>
      <c r="HB66" s="30"/>
      <c r="HC66" s="30"/>
      <c r="HD66" s="30"/>
      <c r="HE66" s="30"/>
      <c r="HF66" s="30"/>
      <c r="HG66" s="30"/>
      <c r="HH66" s="30"/>
      <c r="HI66" s="30"/>
      <c r="HJ66" s="30"/>
      <c r="HK66" s="30"/>
      <c r="HL66" s="30"/>
      <c r="HM66" s="30"/>
      <c r="HN66" s="30"/>
      <c r="HO66" s="30"/>
      <c r="HP66" s="30"/>
      <c r="HQ66" s="30"/>
      <c r="HR66" s="30"/>
      <c r="HS66" s="30"/>
      <c r="HT66" s="30"/>
      <c r="HU66" s="30"/>
      <c r="HV66" s="30"/>
      <c r="HW66" s="30"/>
      <c r="HX66" s="30"/>
      <c r="HY66" s="30"/>
      <c r="HZ66" s="30"/>
      <c r="IA66" s="30"/>
      <c r="IB66" s="30"/>
      <c r="IC66" s="30"/>
      <c r="ID66" s="30"/>
      <c r="IE66" s="30"/>
      <c r="IF66" s="30"/>
    </row>
    <row r="67" spans="1:240" x14ac:dyDescent="0.25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  <c r="CN67" s="30"/>
      <c r="CO67" s="30"/>
      <c r="CP67" s="30"/>
      <c r="CQ67" s="30"/>
      <c r="CR67" s="30"/>
      <c r="CS67" s="30"/>
      <c r="CT67" s="30"/>
      <c r="CU67" s="30"/>
      <c r="CV67" s="30"/>
      <c r="CW67" s="30"/>
      <c r="CX67" s="30"/>
      <c r="CY67" s="30"/>
      <c r="CZ67" s="30"/>
      <c r="DA67" s="30"/>
      <c r="DB67" s="30"/>
      <c r="DC67" s="30"/>
      <c r="DD67" s="30"/>
      <c r="DE67" s="30"/>
      <c r="DF67" s="30"/>
      <c r="DG67" s="30"/>
      <c r="DH67" s="30"/>
      <c r="DI67" s="30"/>
      <c r="DJ67" s="30"/>
      <c r="DK67" s="30"/>
      <c r="DL67" s="30"/>
      <c r="DM67" s="30"/>
      <c r="DN67" s="30"/>
      <c r="DO67" s="30"/>
      <c r="DP67" s="30"/>
      <c r="DQ67" s="30"/>
      <c r="DR67" s="30"/>
      <c r="DS67" s="30"/>
      <c r="DT67" s="30"/>
      <c r="DU67" s="30"/>
      <c r="DV67" s="30"/>
      <c r="DW67" s="33"/>
      <c r="DX67" s="33"/>
      <c r="DY67" s="33"/>
      <c r="DZ67" s="33"/>
      <c r="EA67" s="33"/>
      <c r="EB67" s="33"/>
      <c r="EC67" s="30"/>
      <c r="ED67" s="30"/>
      <c r="EE67" s="30"/>
      <c r="EF67" s="30"/>
      <c r="EG67" s="30"/>
      <c r="EH67" s="30"/>
      <c r="EI67" s="30"/>
      <c r="EJ67" s="30"/>
      <c r="EK67" s="30"/>
      <c r="EL67" s="30"/>
      <c r="EM67" s="30"/>
      <c r="EN67" s="30"/>
      <c r="EO67" s="30"/>
      <c r="EP67" s="30"/>
      <c r="EQ67" s="30"/>
      <c r="ER67" s="30"/>
      <c r="ES67" s="30"/>
      <c r="ET67" s="30"/>
      <c r="EU67" s="30"/>
      <c r="EV67" s="30"/>
      <c r="EW67" s="30"/>
      <c r="EX67" s="30"/>
      <c r="EY67" s="30"/>
      <c r="EZ67" s="33"/>
      <c r="FA67" s="30"/>
      <c r="FB67" s="30"/>
      <c r="FC67" s="30"/>
      <c r="FD67" s="30"/>
      <c r="FE67" s="30"/>
      <c r="FF67" s="30"/>
      <c r="FG67" s="30"/>
      <c r="FH67" s="30"/>
      <c r="FI67" s="30"/>
      <c r="FJ67" s="30"/>
      <c r="FK67" s="30"/>
      <c r="FL67" s="33"/>
      <c r="FM67" s="33"/>
      <c r="FN67" s="30"/>
      <c r="FO67" s="30"/>
      <c r="FP67" s="30"/>
      <c r="FQ67" s="30"/>
      <c r="FR67" s="30"/>
      <c r="FS67" s="30"/>
      <c r="FT67" s="30"/>
      <c r="FU67" s="30"/>
      <c r="FV67" s="30"/>
      <c r="FW67" s="30"/>
      <c r="FX67" s="33"/>
      <c r="FY67" s="30"/>
      <c r="FZ67" s="30"/>
      <c r="GA67" s="30"/>
      <c r="GB67" s="30"/>
      <c r="GC67" s="30"/>
      <c r="GD67" s="30"/>
      <c r="GE67" s="30"/>
      <c r="GF67" s="30"/>
      <c r="GG67" s="30"/>
      <c r="GH67" s="30"/>
      <c r="GI67" s="30"/>
      <c r="GJ67" s="30"/>
      <c r="GK67" s="30"/>
      <c r="GL67" s="30"/>
      <c r="GM67" s="30"/>
      <c r="GN67" s="30"/>
      <c r="GO67" s="30"/>
      <c r="GP67" s="30"/>
      <c r="GQ67" s="30"/>
      <c r="GR67" s="30"/>
      <c r="GS67" s="30"/>
      <c r="GT67" s="30"/>
      <c r="GU67" s="30"/>
      <c r="GV67" s="30"/>
      <c r="GW67" s="30"/>
      <c r="GX67" s="30"/>
      <c r="GY67" s="30"/>
      <c r="GZ67" s="30"/>
      <c r="HA67" s="30"/>
      <c r="HB67" s="30"/>
      <c r="HC67" s="30"/>
      <c r="HD67" s="30"/>
      <c r="HE67" s="30"/>
      <c r="HF67" s="30"/>
      <c r="HG67" s="30"/>
      <c r="HH67" s="30"/>
      <c r="HI67" s="30"/>
      <c r="HJ67" s="30"/>
      <c r="HK67" s="30"/>
      <c r="HL67" s="30"/>
      <c r="HM67" s="30"/>
      <c r="HN67" s="30"/>
      <c r="HO67" s="30"/>
      <c r="HP67" s="30"/>
      <c r="HQ67" s="30"/>
      <c r="HR67" s="30"/>
      <c r="HS67" s="30"/>
      <c r="HT67" s="30"/>
      <c r="HU67" s="30"/>
      <c r="HV67" s="30"/>
      <c r="HW67" s="30"/>
      <c r="HX67" s="30"/>
      <c r="HY67" s="30"/>
      <c r="HZ67" s="30"/>
      <c r="IA67" s="30"/>
      <c r="IB67" s="30"/>
      <c r="IC67" s="30"/>
      <c r="ID67" s="30"/>
      <c r="IE67" s="30"/>
      <c r="IF67" s="30"/>
    </row>
    <row r="68" spans="1:240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3"/>
      <c r="DX68" s="33"/>
      <c r="DY68" s="33"/>
      <c r="DZ68" s="33"/>
      <c r="EA68" s="33"/>
      <c r="EB68" s="33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3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3"/>
      <c r="FM68" s="33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3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  <c r="IB68" s="30"/>
      <c r="IC68" s="30"/>
      <c r="ID68" s="30"/>
      <c r="IE68" s="30"/>
      <c r="IF68" s="30"/>
    </row>
    <row r="69" spans="1:240" x14ac:dyDescent="0.25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  <c r="CN69" s="30"/>
      <c r="CO69" s="30"/>
      <c r="CP69" s="30"/>
      <c r="CQ69" s="30"/>
      <c r="CR69" s="30"/>
      <c r="CS69" s="30"/>
      <c r="CT69" s="30"/>
      <c r="CU69" s="30"/>
      <c r="CV69" s="30"/>
      <c r="CW69" s="30"/>
      <c r="CX69" s="30"/>
      <c r="CY69" s="30"/>
      <c r="CZ69" s="30"/>
      <c r="DA69" s="30"/>
      <c r="DB69" s="30"/>
      <c r="DC69" s="30"/>
      <c r="DD69" s="30"/>
      <c r="DE69" s="30"/>
      <c r="DF69" s="30"/>
      <c r="DG69" s="30"/>
      <c r="DH69" s="30"/>
      <c r="DI69" s="30"/>
      <c r="DJ69" s="30"/>
      <c r="DK69" s="30"/>
      <c r="DL69" s="30"/>
      <c r="DM69" s="30"/>
      <c r="DN69" s="30"/>
      <c r="DO69" s="30"/>
      <c r="DP69" s="30"/>
      <c r="DQ69" s="30"/>
      <c r="DR69" s="30"/>
      <c r="DS69" s="30"/>
      <c r="DT69" s="30"/>
      <c r="DU69" s="30"/>
      <c r="DV69" s="30"/>
      <c r="DW69" s="33"/>
      <c r="DX69" s="33"/>
      <c r="DY69" s="33"/>
      <c r="DZ69" s="33"/>
      <c r="EA69" s="33"/>
      <c r="EB69" s="33"/>
      <c r="EC69" s="30"/>
      <c r="ED69" s="30"/>
      <c r="EE69" s="30"/>
      <c r="EF69" s="30"/>
      <c r="EG69" s="30"/>
      <c r="EH69" s="30"/>
      <c r="EI69" s="30"/>
      <c r="EJ69" s="30"/>
      <c r="EK69" s="30"/>
      <c r="EL69" s="30"/>
      <c r="EM69" s="30"/>
      <c r="EN69" s="30"/>
      <c r="EO69" s="30"/>
      <c r="EP69" s="30"/>
      <c r="EQ69" s="30"/>
      <c r="ER69" s="30"/>
      <c r="ES69" s="30"/>
      <c r="ET69" s="30"/>
      <c r="EU69" s="30"/>
      <c r="EV69" s="30"/>
      <c r="EW69" s="30"/>
      <c r="EX69" s="30"/>
      <c r="EY69" s="30"/>
      <c r="EZ69" s="33"/>
      <c r="FA69" s="30"/>
      <c r="FB69" s="30"/>
      <c r="FC69" s="30"/>
      <c r="FD69" s="30"/>
      <c r="FE69" s="30"/>
      <c r="FF69" s="30"/>
      <c r="FG69" s="30"/>
      <c r="FH69" s="30"/>
      <c r="FI69" s="30"/>
      <c r="FJ69" s="30"/>
      <c r="FK69" s="30"/>
      <c r="FL69" s="33"/>
      <c r="FM69" s="33"/>
      <c r="FN69" s="30"/>
      <c r="FO69" s="30"/>
      <c r="FP69" s="30"/>
      <c r="FQ69" s="30"/>
      <c r="FR69" s="30"/>
      <c r="FS69" s="30"/>
      <c r="FT69" s="30"/>
      <c r="FU69" s="30"/>
      <c r="FV69" s="30"/>
      <c r="FW69" s="30"/>
      <c r="FX69" s="33"/>
      <c r="FY69" s="30"/>
      <c r="FZ69" s="30"/>
      <c r="GA69" s="30"/>
      <c r="GB69" s="30"/>
      <c r="GC69" s="30"/>
      <c r="GD69" s="30"/>
      <c r="GE69" s="30"/>
      <c r="GF69" s="30"/>
      <c r="GG69" s="30"/>
      <c r="GH69" s="30"/>
      <c r="GI69" s="30"/>
      <c r="GJ69" s="30"/>
      <c r="GK69" s="30"/>
      <c r="GL69" s="30"/>
      <c r="GM69" s="30"/>
      <c r="GN69" s="30"/>
      <c r="GO69" s="30"/>
      <c r="GP69" s="30"/>
      <c r="GQ69" s="30"/>
      <c r="GR69" s="30"/>
      <c r="GS69" s="30"/>
      <c r="GT69" s="30"/>
      <c r="GU69" s="30"/>
      <c r="GV69" s="30"/>
      <c r="GW69" s="30"/>
      <c r="GX69" s="30"/>
      <c r="GY69" s="30"/>
      <c r="GZ69" s="30"/>
      <c r="HA69" s="30"/>
      <c r="HB69" s="30"/>
      <c r="HC69" s="30"/>
      <c r="HD69" s="30"/>
      <c r="HE69" s="30"/>
      <c r="HF69" s="30"/>
      <c r="HG69" s="30"/>
      <c r="HH69" s="30"/>
      <c r="HI69" s="30"/>
      <c r="HJ69" s="30"/>
      <c r="HK69" s="30"/>
      <c r="HL69" s="30"/>
      <c r="HM69" s="30"/>
      <c r="HN69" s="30"/>
      <c r="HO69" s="30"/>
      <c r="HP69" s="30"/>
      <c r="HQ69" s="30"/>
      <c r="HR69" s="30"/>
      <c r="HS69" s="30"/>
      <c r="HT69" s="30"/>
      <c r="HU69" s="30"/>
      <c r="HV69" s="30"/>
      <c r="HW69" s="30"/>
      <c r="HX69" s="30"/>
      <c r="HY69" s="30"/>
      <c r="HZ69" s="30"/>
      <c r="IA69" s="30"/>
      <c r="IB69" s="30"/>
      <c r="IC69" s="30"/>
      <c r="ID69" s="30"/>
      <c r="IE69" s="30"/>
      <c r="IF69" s="30"/>
    </row>
    <row r="70" spans="1:240" x14ac:dyDescent="0.25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  <c r="DC70" s="30"/>
      <c r="DD70" s="30"/>
      <c r="DE70" s="30"/>
      <c r="DF70" s="30"/>
      <c r="DG70" s="30"/>
      <c r="DH70" s="30"/>
      <c r="DI70" s="30"/>
      <c r="DJ70" s="30"/>
      <c r="DK70" s="30"/>
      <c r="DL70" s="30"/>
      <c r="DM70" s="30"/>
      <c r="DN70" s="30"/>
      <c r="DO70" s="30"/>
      <c r="DP70" s="30"/>
      <c r="DQ70" s="30"/>
      <c r="DR70" s="30"/>
      <c r="DS70" s="30"/>
      <c r="DT70" s="30"/>
      <c r="DU70" s="30"/>
      <c r="DV70" s="30"/>
      <c r="DW70" s="33"/>
      <c r="DX70" s="33"/>
      <c r="DY70" s="33"/>
      <c r="DZ70" s="33"/>
      <c r="EA70" s="33"/>
      <c r="EB70" s="33"/>
      <c r="EC70" s="30"/>
      <c r="ED70" s="30"/>
      <c r="EE70" s="30"/>
      <c r="EF70" s="30"/>
      <c r="EG70" s="30"/>
      <c r="EH70" s="30"/>
      <c r="EI70" s="30"/>
      <c r="EJ70" s="30"/>
      <c r="EK70" s="30"/>
      <c r="EL70" s="30"/>
      <c r="EM70" s="30"/>
      <c r="EN70" s="30"/>
      <c r="EO70" s="30"/>
      <c r="EP70" s="30"/>
      <c r="EQ70" s="30"/>
      <c r="ER70" s="30"/>
      <c r="ES70" s="30"/>
      <c r="ET70" s="30"/>
      <c r="EU70" s="30"/>
      <c r="EV70" s="30"/>
      <c r="EW70" s="30"/>
      <c r="EX70" s="30"/>
      <c r="EY70" s="30"/>
      <c r="EZ70" s="33"/>
      <c r="FA70" s="30"/>
      <c r="FB70" s="30"/>
      <c r="FC70" s="30"/>
      <c r="FD70" s="30"/>
      <c r="FE70" s="30"/>
      <c r="FF70" s="30"/>
      <c r="FG70" s="30"/>
      <c r="FH70" s="30"/>
      <c r="FI70" s="30"/>
      <c r="FJ70" s="30"/>
      <c r="FK70" s="30"/>
      <c r="FL70" s="33"/>
      <c r="FM70" s="33"/>
      <c r="FN70" s="30"/>
      <c r="FO70" s="30"/>
      <c r="FP70" s="30"/>
      <c r="FQ70" s="30"/>
      <c r="FR70" s="30"/>
      <c r="FS70" s="30"/>
      <c r="FT70" s="30"/>
      <c r="FU70" s="30"/>
      <c r="FV70" s="30"/>
      <c r="FW70" s="30"/>
      <c r="FX70" s="33"/>
      <c r="FY70" s="30"/>
      <c r="FZ70" s="30"/>
      <c r="GA70" s="30"/>
      <c r="GB70" s="30"/>
      <c r="GC70" s="30"/>
      <c r="GD70" s="30"/>
      <c r="GE70" s="30"/>
      <c r="GF70" s="30"/>
      <c r="GG70" s="30"/>
      <c r="GH70" s="30"/>
      <c r="GI70" s="30"/>
      <c r="GJ70" s="30"/>
      <c r="GK70" s="30"/>
      <c r="GL70" s="30"/>
      <c r="GM70" s="30"/>
      <c r="GN70" s="30"/>
      <c r="GO70" s="30"/>
      <c r="GP70" s="30"/>
      <c r="GQ70" s="30"/>
      <c r="GR70" s="30"/>
      <c r="GS70" s="30"/>
      <c r="GT70" s="30"/>
      <c r="GU70" s="30"/>
      <c r="GV70" s="30"/>
      <c r="GW70" s="30"/>
      <c r="GX70" s="30"/>
      <c r="GY70" s="30"/>
      <c r="GZ70" s="30"/>
      <c r="HA70" s="30"/>
      <c r="HB70" s="30"/>
      <c r="HC70" s="30"/>
      <c r="HD70" s="30"/>
      <c r="HE70" s="30"/>
      <c r="HF70" s="30"/>
      <c r="HG70" s="30"/>
      <c r="HH70" s="30"/>
      <c r="HI70" s="30"/>
      <c r="HJ70" s="30"/>
      <c r="HK70" s="30"/>
      <c r="HL70" s="30"/>
      <c r="HM70" s="30"/>
      <c r="HN70" s="30"/>
      <c r="HO70" s="30"/>
      <c r="HP70" s="30"/>
      <c r="HQ70" s="30"/>
      <c r="HR70" s="30"/>
      <c r="HS70" s="30"/>
      <c r="HT70" s="30"/>
      <c r="HU70" s="30"/>
      <c r="HV70" s="30"/>
      <c r="HW70" s="30"/>
      <c r="HX70" s="30"/>
      <c r="HY70" s="30"/>
      <c r="HZ70" s="30"/>
      <c r="IA70" s="30"/>
      <c r="IB70" s="30"/>
      <c r="IC70" s="30"/>
      <c r="ID70" s="30"/>
      <c r="IE70" s="30"/>
      <c r="IF70" s="30"/>
    </row>
    <row r="71" spans="1:240" x14ac:dyDescent="0.25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  <c r="CN71" s="30"/>
      <c r="CO71" s="30"/>
      <c r="CP71" s="30"/>
      <c r="CQ71" s="30"/>
      <c r="CR71" s="30"/>
      <c r="CS71" s="30"/>
      <c r="CT71" s="30"/>
      <c r="CU71" s="30"/>
      <c r="CV71" s="30"/>
      <c r="CW71" s="30"/>
      <c r="CX71" s="30"/>
      <c r="CY71" s="30"/>
      <c r="CZ71" s="30"/>
      <c r="DA71" s="30"/>
      <c r="DB71" s="30"/>
      <c r="DC71" s="30"/>
      <c r="DD71" s="30"/>
      <c r="DE71" s="30"/>
      <c r="DF71" s="30"/>
      <c r="DG71" s="30"/>
      <c r="DH71" s="30"/>
      <c r="DI71" s="30"/>
      <c r="DJ71" s="30"/>
      <c r="DK71" s="30"/>
      <c r="DL71" s="30"/>
      <c r="DM71" s="30"/>
      <c r="DN71" s="30"/>
      <c r="DO71" s="30"/>
      <c r="DP71" s="30"/>
      <c r="DQ71" s="30"/>
      <c r="DR71" s="30"/>
      <c r="DS71" s="30"/>
      <c r="DT71" s="30"/>
      <c r="DU71" s="30"/>
      <c r="DV71" s="30"/>
      <c r="DW71" s="33"/>
      <c r="DX71" s="33"/>
      <c r="DY71" s="33"/>
      <c r="DZ71" s="33"/>
      <c r="EA71" s="33"/>
      <c r="EB71" s="33"/>
      <c r="EC71" s="30"/>
      <c r="ED71" s="30"/>
      <c r="EE71" s="30"/>
      <c r="EF71" s="30"/>
      <c r="EG71" s="30"/>
      <c r="EH71" s="30"/>
      <c r="EI71" s="30"/>
      <c r="EJ71" s="30"/>
      <c r="EK71" s="30"/>
      <c r="EL71" s="30"/>
      <c r="EM71" s="30"/>
      <c r="EN71" s="30"/>
      <c r="EO71" s="30"/>
      <c r="EP71" s="30"/>
      <c r="EQ71" s="30"/>
      <c r="ER71" s="30"/>
      <c r="ES71" s="30"/>
      <c r="ET71" s="30"/>
      <c r="EU71" s="30"/>
      <c r="EV71" s="30"/>
      <c r="EW71" s="30"/>
      <c r="EX71" s="30"/>
      <c r="EY71" s="30"/>
      <c r="EZ71" s="33"/>
      <c r="FA71" s="30"/>
      <c r="FB71" s="30"/>
      <c r="FC71" s="30"/>
      <c r="FD71" s="30"/>
      <c r="FE71" s="30"/>
      <c r="FF71" s="30"/>
      <c r="FG71" s="30"/>
      <c r="FH71" s="30"/>
      <c r="FI71" s="30"/>
      <c r="FJ71" s="30"/>
      <c r="FK71" s="30"/>
      <c r="FL71" s="33"/>
      <c r="FM71" s="33"/>
      <c r="FN71" s="30"/>
      <c r="FO71" s="30"/>
      <c r="FP71" s="30"/>
      <c r="FQ71" s="30"/>
      <c r="FR71" s="30"/>
      <c r="FS71" s="30"/>
      <c r="FT71" s="30"/>
      <c r="FU71" s="30"/>
      <c r="FV71" s="30"/>
      <c r="FW71" s="30"/>
      <c r="FX71" s="33"/>
      <c r="FY71" s="30"/>
      <c r="FZ71" s="30"/>
      <c r="GA71" s="30"/>
      <c r="GB71" s="30"/>
      <c r="GC71" s="30"/>
      <c r="GD71" s="30"/>
      <c r="GE71" s="30"/>
      <c r="GF71" s="30"/>
      <c r="GG71" s="30"/>
      <c r="GH71" s="30"/>
      <c r="GI71" s="30"/>
      <c r="GJ71" s="30"/>
      <c r="GK71" s="30"/>
      <c r="GL71" s="30"/>
      <c r="GM71" s="30"/>
      <c r="GN71" s="30"/>
      <c r="GO71" s="30"/>
      <c r="GP71" s="30"/>
      <c r="GQ71" s="30"/>
      <c r="GR71" s="30"/>
      <c r="GS71" s="30"/>
      <c r="GT71" s="30"/>
      <c r="GU71" s="30"/>
      <c r="GV71" s="30"/>
      <c r="GW71" s="30"/>
      <c r="GX71" s="30"/>
      <c r="GY71" s="30"/>
      <c r="GZ71" s="30"/>
      <c r="HA71" s="30"/>
      <c r="HB71" s="30"/>
      <c r="HC71" s="30"/>
      <c r="HD71" s="30"/>
      <c r="HE71" s="30"/>
      <c r="HF71" s="30"/>
      <c r="HG71" s="30"/>
      <c r="HH71" s="30"/>
      <c r="HI71" s="30"/>
      <c r="HJ71" s="30"/>
      <c r="HK71" s="30"/>
      <c r="HL71" s="30"/>
      <c r="HM71" s="30"/>
      <c r="HN71" s="30"/>
      <c r="HO71" s="30"/>
      <c r="HP71" s="30"/>
      <c r="HQ71" s="30"/>
      <c r="HR71" s="30"/>
      <c r="HS71" s="30"/>
      <c r="HT71" s="30"/>
      <c r="HU71" s="30"/>
      <c r="HV71" s="30"/>
      <c r="HW71" s="30"/>
      <c r="HX71" s="30"/>
      <c r="HY71" s="30"/>
      <c r="HZ71" s="30"/>
      <c r="IA71" s="30"/>
      <c r="IB71" s="30"/>
      <c r="IC71" s="30"/>
      <c r="ID71" s="30"/>
      <c r="IE71" s="30"/>
      <c r="IF71" s="30"/>
    </row>
    <row r="72" spans="1:240" x14ac:dyDescent="0.25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  <c r="CN72" s="30"/>
      <c r="CO72" s="30"/>
      <c r="CP72" s="30"/>
      <c r="CQ72" s="30"/>
      <c r="CR72" s="30"/>
      <c r="CS72" s="30"/>
      <c r="CT72" s="30"/>
      <c r="CU72" s="30"/>
      <c r="CV72" s="30"/>
      <c r="CW72" s="30"/>
      <c r="CX72" s="30"/>
      <c r="CY72" s="30"/>
      <c r="CZ72" s="30"/>
      <c r="DA72" s="30"/>
      <c r="DB72" s="30"/>
      <c r="DC72" s="30"/>
      <c r="DD72" s="30"/>
      <c r="DE72" s="30"/>
      <c r="DF72" s="30"/>
      <c r="DG72" s="30"/>
      <c r="DH72" s="30"/>
      <c r="DI72" s="30"/>
      <c r="DJ72" s="30"/>
      <c r="DK72" s="30"/>
      <c r="DL72" s="30"/>
      <c r="DM72" s="30"/>
      <c r="DN72" s="30"/>
      <c r="DO72" s="30"/>
      <c r="DP72" s="30"/>
      <c r="DQ72" s="30"/>
      <c r="DR72" s="30"/>
      <c r="DS72" s="30"/>
      <c r="DT72" s="30"/>
      <c r="DU72" s="30"/>
      <c r="DV72" s="30"/>
      <c r="DW72" s="33"/>
      <c r="DX72" s="33"/>
      <c r="DY72" s="33"/>
      <c r="DZ72" s="33"/>
      <c r="EA72" s="33"/>
      <c r="EB72" s="33"/>
      <c r="EC72" s="30"/>
      <c r="ED72" s="30"/>
      <c r="EE72" s="30"/>
      <c r="EF72" s="30"/>
      <c r="EG72" s="30"/>
      <c r="EH72" s="30"/>
      <c r="EI72" s="30"/>
      <c r="EJ72" s="30"/>
      <c r="EK72" s="30"/>
      <c r="EL72" s="30"/>
      <c r="EM72" s="30"/>
      <c r="EN72" s="30"/>
      <c r="EO72" s="30"/>
      <c r="EP72" s="30"/>
      <c r="EQ72" s="30"/>
      <c r="ER72" s="30"/>
      <c r="ES72" s="30"/>
      <c r="ET72" s="30"/>
      <c r="EU72" s="30"/>
      <c r="EV72" s="30"/>
      <c r="EW72" s="30"/>
      <c r="EX72" s="30"/>
      <c r="EY72" s="30"/>
      <c r="EZ72" s="33"/>
      <c r="FA72" s="30"/>
      <c r="FB72" s="30"/>
      <c r="FC72" s="30"/>
      <c r="FD72" s="30"/>
      <c r="FE72" s="30"/>
      <c r="FF72" s="30"/>
      <c r="FG72" s="30"/>
      <c r="FH72" s="30"/>
      <c r="FI72" s="30"/>
      <c r="FJ72" s="30"/>
      <c r="FK72" s="30"/>
      <c r="FL72" s="33"/>
      <c r="FM72" s="33"/>
      <c r="FN72" s="30"/>
      <c r="FO72" s="30"/>
      <c r="FP72" s="30"/>
      <c r="FQ72" s="30"/>
      <c r="FR72" s="30"/>
      <c r="FS72" s="30"/>
      <c r="FT72" s="30"/>
      <c r="FU72" s="30"/>
      <c r="FV72" s="30"/>
      <c r="FW72" s="30"/>
      <c r="FX72" s="33"/>
      <c r="FY72" s="30"/>
      <c r="FZ72" s="30"/>
      <c r="GA72" s="30"/>
      <c r="GB72" s="30"/>
      <c r="GC72" s="30"/>
      <c r="GD72" s="30"/>
      <c r="GE72" s="30"/>
      <c r="GF72" s="30"/>
      <c r="GG72" s="30"/>
      <c r="GH72" s="30"/>
      <c r="GI72" s="30"/>
      <c r="GJ72" s="30"/>
      <c r="GK72" s="30"/>
      <c r="GL72" s="30"/>
      <c r="GM72" s="30"/>
      <c r="GN72" s="30"/>
      <c r="GO72" s="30"/>
      <c r="GP72" s="30"/>
      <c r="GQ72" s="30"/>
      <c r="GR72" s="30"/>
      <c r="GS72" s="30"/>
      <c r="GT72" s="30"/>
      <c r="GU72" s="30"/>
      <c r="GV72" s="30"/>
      <c r="GW72" s="30"/>
      <c r="GX72" s="30"/>
      <c r="GY72" s="30"/>
      <c r="GZ72" s="30"/>
      <c r="HA72" s="30"/>
      <c r="HB72" s="30"/>
      <c r="HC72" s="30"/>
      <c r="HD72" s="30"/>
      <c r="HE72" s="30"/>
      <c r="HF72" s="30"/>
      <c r="HG72" s="30"/>
      <c r="HH72" s="30"/>
      <c r="HI72" s="30"/>
      <c r="HJ72" s="30"/>
      <c r="HK72" s="30"/>
      <c r="HL72" s="30"/>
      <c r="HM72" s="30"/>
      <c r="HN72" s="30"/>
      <c r="HO72" s="30"/>
      <c r="HP72" s="30"/>
      <c r="HQ72" s="30"/>
      <c r="HR72" s="30"/>
      <c r="HS72" s="30"/>
      <c r="HT72" s="30"/>
      <c r="HU72" s="30"/>
      <c r="HV72" s="30"/>
      <c r="HW72" s="30"/>
      <c r="HX72" s="30"/>
      <c r="HY72" s="30"/>
      <c r="HZ72" s="30"/>
      <c r="IA72" s="30"/>
      <c r="IB72" s="30"/>
      <c r="IC72" s="30"/>
      <c r="ID72" s="30"/>
      <c r="IE72" s="30"/>
      <c r="IF72" s="30"/>
    </row>
    <row r="73" spans="1:240" x14ac:dyDescent="0.25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  <c r="CN73" s="30"/>
      <c r="CO73" s="30"/>
      <c r="CP73" s="30"/>
      <c r="CQ73" s="30"/>
      <c r="CR73" s="30"/>
      <c r="CS73" s="30"/>
      <c r="CT73" s="30"/>
      <c r="CU73" s="30"/>
      <c r="CV73" s="30"/>
      <c r="CW73" s="30"/>
      <c r="CX73" s="30"/>
      <c r="CY73" s="30"/>
      <c r="CZ73" s="30"/>
      <c r="DA73" s="30"/>
      <c r="DB73" s="30"/>
      <c r="DC73" s="30"/>
      <c r="DD73" s="30"/>
      <c r="DE73" s="30"/>
      <c r="DF73" s="30"/>
      <c r="DG73" s="30"/>
      <c r="DH73" s="30"/>
      <c r="DI73" s="30"/>
      <c r="DJ73" s="30"/>
      <c r="DK73" s="30"/>
      <c r="DL73" s="30"/>
      <c r="DM73" s="30"/>
      <c r="DN73" s="30"/>
      <c r="DO73" s="30"/>
      <c r="DP73" s="30"/>
      <c r="DQ73" s="30"/>
      <c r="DR73" s="30"/>
      <c r="DS73" s="30"/>
      <c r="DT73" s="30"/>
      <c r="DU73" s="30"/>
      <c r="DV73" s="30"/>
      <c r="DW73" s="33"/>
      <c r="DX73" s="33"/>
      <c r="DY73" s="33"/>
      <c r="DZ73" s="33"/>
      <c r="EA73" s="33"/>
      <c r="EB73" s="33"/>
      <c r="EC73" s="30"/>
      <c r="ED73" s="30"/>
      <c r="EE73" s="30"/>
      <c r="EF73" s="30"/>
      <c r="EG73" s="30"/>
      <c r="EH73" s="30"/>
      <c r="EI73" s="30"/>
      <c r="EJ73" s="30"/>
      <c r="EK73" s="30"/>
      <c r="EL73" s="30"/>
      <c r="EM73" s="30"/>
      <c r="EN73" s="30"/>
      <c r="EO73" s="30"/>
      <c r="EP73" s="30"/>
      <c r="EQ73" s="30"/>
      <c r="ER73" s="30"/>
      <c r="ES73" s="30"/>
      <c r="ET73" s="30"/>
      <c r="EU73" s="30"/>
      <c r="EV73" s="30"/>
      <c r="EW73" s="30"/>
      <c r="EX73" s="30"/>
      <c r="EY73" s="30"/>
      <c r="EZ73" s="33"/>
      <c r="FA73" s="30"/>
      <c r="FB73" s="30"/>
      <c r="FC73" s="30"/>
      <c r="FD73" s="30"/>
      <c r="FE73" s="30"/>
      <c r="FF73" s="30"/>
      <c r="FG73" s="30"/>
      <c r="FH73" s="30"/>
      <c r="FI73" s="30"/>
      <c r="FJ73" s="30"/>
      <c r="FK73" s="30"/>
      <c r="FL73" s="33"/>
      <c r="FM73" s="33"/>
      <c r="FN73" s="30"/>
      <c r="FO73" s="30"/>
      <c r="FP73" s="30"/>
      <c r="FQ73" s="30"/>
      <c r="FR73" s="30"/>
      <c r="FS73" s="30"/>
      <c r="FT73" s="30"/>
      <c r="FU73" s="30"/>
      <c r="FV73" s="30"/>
      <c r="FW73" s="30"/>
      <c r="FX73" s="33"/>
      <c r="FY73" s="30"/>
      <c r="FZ73" s="30"/>
      <c r="GA73" s="30"/>
      <c r="GB73" s="30"/>
      <c r="GC73" s="30"/>
      <c r="GD73" s="30"/>
      <c r="GE73" s="30"/>
      <c r="GF73" s="30"/>
      <c r="GG73" s="30"/>
      <c r="GH73" s="30"/>
      <c r="GI73" s="30"/>
      <c r="GJ73" s="30"/>
      <c r="GK73" s="30"/>
      <c r="GL73" s="30"/>
      <c r="GM73" s="30"/>
      <c r="GN73" s="30"/>
      <c r="GO73" s="30"/>
      <c r="GP73" s="30"/>
      <c r="GQ73" s="30"/>
      <c r="GR73" s="30"/>
      <c r="GS73" s="30"/>
      <c r="GT73" s="30"/>
      <c r="GU73" s="30"/>
      <c r="GV73" s="30"/>
      <c r="GW73" s="30"/>
      <c r="GX73" s="30"/>
      <c r="GY73" s="30"/>
      <c r="GZ73" s="30"/>
      <c r="HA73" s="30"/>
      <c r="HB73" s="30"/>
      <c r="HC73" s="30"/>
      <c r="HD73" s="30"/>
      <c r="HE73" s="30"/>
      <c r="HF73" s="30"/>
      <c r="HG73" s="30"/>
      <c r="HH73" s="30"/>
      <c r="HI73" s="30"/>
      <c r="HJ73" s="30"/>
      <c r="HK73" s="30"/>
      <c r="HL73" s="30"/>
      <c r="HM73" s="30"/>
      <c r="HN73" s="30"/>
      <c r="HO73" s="30"/>
      <c r="HP73" s="30"/>
      <c r="HQ73" s="30"/>
      <c r="HR73" s="30"/>
      <c r="HS73" s="30"/>
      <c r="HT73" s="30"/>
      <c r="HU73" s="30"/>
      <c r="HV73" s="30"/>
      <c r="HW73" s="30"/>
      <c r="HX73" s="30"/>
      <c r="HY73" s="30"/>
      <c r="HZ73" s="30"/>
      <c r="IA73" s="30"/>
      <c r="IB73" s="30"/>
      <c r="IC73" s="30"/>
      <c r="ID73" s="30"/>
      <c r="IE73" s="30"/>
      <c r="IF73" s="30"/>
    </row>
  </sheetData>
  <sheetProtection sheet="1" objects="1" scenarios="1"/>
  <mergeCells count="466">
    <mergeCell ref="AE13:AH14"/>
    <mergeCell ref="AI13:AK14"/>
    <mergeCell ref="A15:P35"/>
    <mergeCell ref="O1:T2"/>
    <mergeCell ref="I1:N2"/>
    <mergeCell ref="A1:H2"/>
    <mergeCell ref="S3:T4"/>
    <mergeCell ref="O3:R4"/>
    <mergeCell ref="N3:N4"/>
    <mergeCell ref="I3:M4"/>
    <mergeCell ref="H3:H4"/>
    <mergeCell ref="G3:G4"/>
    <mergeCell ref="B3:F4"/>
    <mergeCell ref="A3:A4"/>
    <mergeCell ref="S13:T13"/>
    <mergeCell ref="S12:T12"/>
    <mergeCell ref="S11:T11"/>
    <mergeCell ref="S10:T10"/>
    <mergeCell ref="S9:T9"/>
    <mergeCell ref="S8:T8"/>
    <mergeCell ref="S7:T7"/>
    <mergeCell ref="O13:R13"/>
    <mergeCell ref="O12:R12"/>
    <mergeCell ref="O11:R11"/>
    <mergeCell ref="B7:F7"/>
    <mergeCell ref="B6:F6"/>
    <mergeCell ref="B5:F5"/>
    <mergeCell ref="I5:M5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O7:R7"/>
    <mergeCell ref="O6:R6"/>
    <mergeCell ref="O5:R5"/>
    <mergeCell ref="S6:T6"/>
    <mergeCell ref="S5:T5"/>
    <mergeCell ref="O10:R10"/>
    <mergeCell ref="O9:R9"/>
    <mergeCell ref="O8:R8"/>
    <mergeCell ref="I13:M13"/>
    <mergeCell ref="I12:M12"/>
    <mergeCell ref="V25:Z25"/>
    <mergeCell ref="V24:Z24"/>
    <mergeCell ref="V23:Z23"/>
    <mergeCell ref="V22:Z22"/>
    <mergeCell ref="V21:Z21"/>
    <mergeCell ref="V20:Z20"/>
    <mergeCell ref="V19:Z19"/>
    <mergeCell ref="V18:Z18"/>
    <mergeCell ref="V17:Z17"/>
    <mergeCell ref="AC3:AC4"/>
    <mergeCell ref="V16:Z16"/>
    <mergeCell ref="V15:Z15"/>
    <mergeCell ref="V14:Z14"/>
    <mergeCell ref="V11:Z11"/>
    <mergeCell ref="V10:Z10"/>
    <mergeCell ref="V9:Z9"/>
    <mergeCell ref="V8:Z8"/>
    <mergeCell ref="V7:Z7"/>
    <mergeCell ref="V5:Z5"/>
    <mergeCell ref="V3:Z4"/>
    <mergeCell ref="V13:Z13"/>
    <mergeCell ref="V12:Z12"/>
    <mergeCell ref="V6:Z6"/>
    <mergeCell ref="AW3:AW4"/>
    <mergeCell ref="AX3:AX4"/>
    <mergeCell ref="AY3:AY4"/>
    <mergeCell ref="AZ3:AZ4"/>
    <mergeCell ref="BA3:BA4"/>
    <mergeCell ref="BB3:BF4"/>
    <mergeCell ref="BB1:BQ2"/>
    <mergeCell ref="V1:AK2"/>
    <mergeCell ref="AQ3:AR4"/>
    <mergeCell ref="AS3:AS4"/>
    <mergeCell ref="AT3:AT4"/>
    <mergeCell ref="AU3:AU4"/>
    <mergeCell ref="AV3:AV4"/>
    <mergeCell ref="AL3:AP4"/>
    <mergeCell ref="AL1:BA2"/>
    <mergeCell ref="AA3:AB4"/>
    <mergeCell ref="AK3:AK4"/>
    <mergeCell ref="AJ3:AJ4"/>
    <mergeCell ref="AI3:AI4"/>
    <mergeCell ref="AH3:AH4"/>
    <mergeCell ref="AG3:AG4"/>
    <mergeCell ref="AF3:AF4"/>
    <mergeCell ref="AE3:AE4"/>
    <mergeCell ref="AD3:AD4"/>
    <mergeCell ref="BG3:BH4"/>
    <mergeCell ref="BI3:BI4"/>
    <mergeCell ref="BJ3:BJ4"/>
    <mergeCell ref="BK3:BK4"/>
    <mergeCell ref="BL3:BL4"/>
    <mergeCell ref="BM3:BM4"/>
    <mergeCell ref="BX1:CN2"/>
    <mergeCell ref="CG3:CG4"/>
    <mergeCell ref="CH3:CH4"/>
    <mergeCell ref="CI3:CI4"/>
    <mergeCell ref="CJ3:CJ4"/>
    <mergeCell ref="CK3:CK4"/>
    <mergeCell ref="CC3:CC4"/>
    <mergeCell ref="CD3:CE4"/>
    <mergeCell ref="CF3:CF4"/>
    <mergeCell ref="CL3:CL4"/>
    <mergeCell ref="CM3:CM4"/>
    <mergeCell ref="CN3:CN4"/>
    <mergeCell ref="BT3:BU4"/>
    <mergeCell ref="BR3:BS4"/>
    <mergeCell ref="BX3:CB4"/>
    <mergeCell ref="BR1:BW2"/>
    <mergeCell ref="BX5:CB5"/>
    <mergeCell ref="BX6:CB6"/>
    <mergeCell ref="BX7:CB7"/>
    <mergeCell ref="BX8:CB8"/>
    <mergeCell ref="BX22:CB22"/>
    <mergeCell ref="BX23:CB23"/>
    <mergeCell ref="BX14:CB14"/>
    <mergeCell ref="BX15:CB15"/>
    <mergeCell ref="BX16:CB16"/>
    <mergeCell ref="BX17:CB17"/>
    <mergeCell ref="BX18:CB18"/>
    <mergeCell ref="BX19:CB19"/>
    <mergeCell ref="BX20:CB20"/>
    <mergeCell ref="BX21:CB21"/>
    <mergeCell ref="BX9:CB9"/>
    <mergeCell ref="BX10:CB10"/>
    <mergeCell ref="BX11:CB11"/>
    <mergeCell ref="BX12:CB12"/>
    <mergeCell ref="BX13:CB13"/>
    <mergeCell ref="DK3:DK4"/>
    <mergeCell ref="CT3:CT4"/>
    <mergeCell ref="DF3:DJ4"/>
    <mergeCell ref="DB3:DB4"/>
    <mergeCell ref="DC3:DC4"/>
    <mergeCell ref="DD3:DD4"/>
    <mergeCell ref="DE3:DE4"/>
    <mergeCell ref="CU3:CV4"/>
    <mergeCell ref="CW3:CW4"/>
    <mergeCell ref="CX3:CX4"/>
    <mergeCell ref="CY3:CY4"/>
    <mergeCell ref="CZ3:CZ4"/>
    <mergeCell ref="DA3:DA4"/>
    <mergeCell ref="DU3:DU4"/>
    <mergeCell ref="DV3:DV4"/>
    <mergeCell ref="DQ3:DQ4"/>
    <mergeCell ref="DR3:DR4"/>
    <mergeCell ref="DS3:DS4"/>
    <mergeCell ref="DT3:DT4"/>
    <mergeCell ref="DO3:DO4"/>
    <mergeCell ref="DP3:DP4"/>
    <mergeCell ref="DL3:DM4"/>
    <mergeCell ref="DN3:DN4"/>
    <mergeCell ref="EI1:EI2"/>
    <mergeCell ref="EJ1:EJ2"/>
    <mergeCell ref="EK1:EK2"/>
    <mergeCell ref="EL1:EL2"/>
    <mergeCell ref="EM1:EM2"/>
    <mergeCell ref="EA1:EB2"/>
    <mergeCell ref="DY1:DZ2"/>
    <mergeCell ref="DW1:DX2"/>
    <mergeCell ref="CO1:DE2"/>
    <mergeCell ref="DF1:DV2"/>
    <mergeCell ref="EH3:EH4"/>
    <mergeCell ref="EG3:EG4"/>
    <mergeCell ref="EF3:EF4"/>
    <mergeCell ref="EE3:EE4"/>
    <mergeCell ref="ED3:ED4"/>
    <mergeCell ref="EC3:EC4"/>
    <mergeCell ref="EN3:EN4"/>
    <mergeCell ref="EM3:EM4"/>
    <mergeCell ref="EL3:EL4"/>
    <mergeCell ref="EK3:EK4"/>
    <mergeCell ref="EJ3:EJ4"/>
    <mergeCell ref="EI3:EI4"/>
    <mergeCell ref="EU22:EY22"/>
    <mergeCell ref="EU21:EY21"/>
    <mergeCell ref="EU20:EY20"/>
    <mergeCell ref="DF22:DJ22"/>
    <mergeCell ref="DF21:DJ21"/>
    <mergeCell ref="DF20:DJ20"/>
    <mergeCell ref="EO1:EO2"/>
    <mergeCell ref="EP1:EP2"/>
    <mergeCell ref="EQ1:EQ2"/>
    <mergeCell ref="ER1:ER2"/>
    <mergeCell ref="ES1:ES2"/>
    <mergeCell ref="ET1:ET2"/>
    <mergeCell ref="ET3:ET4"/>
    <mergeCell ref="ES3:ES4"/>
    <mergeCell ref="ER3:ER4"/>
    <mergeCell ref="EQ3:EQ4"/>
    <mergeCell ref="EP3:EP4"/>
    <mergeCell ref="EO3:EO4"/>
    <mergeCell ref="EN1:EN2"/>
    <mergeCell ref="ED1:ED2"/>
    <mergeCell ref="EC1:EC2"/>
    <mergeCell ref="EE1:EE2"/>
    <mergeCell ref="EF1:EF2"/>
    <mergeCell ref="EG1:EG2"/>
    <mergeCell ref="AL16:AP16"/>
    <mergeCell ref="CO25:CS25"/>
    <mergeCell ref="CO24:CS24"/>
    <mergeCell ref="CO23:CS23"/>
    <mergeCell ref="CO22:CS22"/>
    <mergeCell ref="CO21:CS21"/>
    <mergeCell ref="CO20:CS20"/>
    <mergeCell ref="AL25:AP25"/>
    <mergeCell ref="AL24:AP24"/>
    <mergeCell ref="AL23:AP23"/>
    <mergeCell ref="AL22:AP22"/>
    <mergeCell ref="AL21:AP21"/>
    <mergeCell ref="AL20:AP20"/>
    <mergeCell ref="BX24:CB24"/>
    <mergeCell ref="BX25:CB25"/>
    <mergeCell ref="DF10:DJ10"/>
    <mergeCell ref="DF9:DJ9"/>
    <mergeCell ref="DF8:DJ8"/>
    <mergeCell ref="DF13:DJ13"/>
    <mergeCell ref="DF12:DJ12"/>
    <mergeCell ref="DF11:DJ11"/>
    <mergeCell ref="DF15:DJ15"/>
    <mergeCell ref="DF14:DJ14"/>
    <mergeCell ref="CO19:CS19"/>
    <mergeCell ref="CO18:CS18"/>
    <mergeCell ref="CO17:CS17"/>
    <mergeCell ref="CO16:CS16"/>
    <mergeCell ref="CO15:CS15"/>
    <mergeCell ref="CO14:CS14"/>
    <mergeCell ref="CO8:CS8"/>
    <mergeCell ref="CO10:CS10"/>
    <mergeCell ref="CO9:CS9"/>
    <mergeCell ref="CO13:CS13"/>
    <mergeCell ref="CO12:CS12"/>
    <mergeCell ref="CO11:CS11"/>
    <mergeCell ref="AL7:AP7"/>
    <mergeCell ref="AL6:AP6"/>
    <mergeCell ref="AL5:AP5"/>
    <mergeCell ref="AL13:AP13"/>
    <mergeCell ref="AL12:AP12"/>
    <mergeCell ref="AL11:AP11"/>
    <mergeCell ref="BB10:BF10"/>
    <mergeCell ref="BB9:BF9"/>
    <mergeCell ref="BB8:BF8"/>
    <mergeCell ref="BB13:BF13"/>
    <mergeCell ref="BB12:BF12"/>
    <mergeCell ref="BB11:BF11"/>
    <mergeCell ref="AL10:AP10"/>
    <mergeCell ref="AL9:AP9"/>
    <mergeCell ref="AL8:AP8"/>
    <mergeCell ref="AL15:AP15"/>
    <mergeCell ref="AL14:AP14"/>
    <mergeCell ref="DF25:DJ25"/>
    <mergeCell ref="DF24:DJ24"/>
    <mergeCell ref="DF23:DJ23"/>
    <mergeCell ref="BB22:BF22"/>
    <mergeCell ref="BB21:BF21"/>
    <mergeCell ref="BB20:BF20"/>
    <mergeCell ref="BB19:BF19"/>
    <mergeCell ref="BB18:BF18"/>
    <mergeCell ref="BB17:BF17"/>
    <mergeCell ref="BB16:BF16"/>
    <mergeCell ref="BB15:BF15"/>
    <mergeCell ref="BB14:BF14"/>
    <mergeCell ref="BB25:BF25"/>
    <mergeCell ref="BB24:BF24"/>
    <mergeCell ref="BB23:BF23"/>
    <mergeCell ref="DF19:DJ19"/>
    <mergeCell ref="DF18:DJ18"/>
    <mergeCell ref="DF17:DJ17"/>
    <mergeCell ref="DF16:DJ16"/>
    <mergeCell ref="AL19:AP19"/>
    <mergeCell ref="AL18:AP18"/>
    <mergeCell ref="AL17:AP17"/>
    <mergeCell ref="EU1:FF2"/>
    <mergeCell ref="FB9:FF9"/>
    <mergeCell ref="FB25:FF25"/>
    <mergeCell ref="FB24:FF24"/>
    <mergeCell ref="FB23:FF23"/>
    <mergeCell ref="FB22:FF22"/>
    <mergeCell ref="FB21:FF21"/>
    <mergeCell ref="FB20:FF20"/>
    <mergeCell ref="EU10:EY10"/>
    <mergeCell ref="EU9:EY9"/>
    <mergeCell ref="EU8:EY8"/>
    <mergeCell ref="EU13:EY13"/>
    <mergeCell ref="EU12:EY12"/>
    <mergeCell ref="EU11:EY11"/>
    <mergeCell ref="EU19:EY19"/>
    <mergeCell ref="EU18:EY18"/>
    <mergeCell ref="EU17:EY17"/>
    <mergeCell ref="EU16:EY16"/>
    <mergeCell ref="EU15:EY15"/>
    <mergeCell ref="EU14:EY14"/>
    <mergeCell ref="EU25:EY25"/>
    <mergeCell ref="EU24:EY24"/>
    <mergeCell ref="EU23:EY23"/>
    <mergeCell ref="FB8:FF8"/>
    <mergeCell ref="EZ3:EZ4"/>
    <mergeCell ref="FA3:FA4"/>
    <mergeCell ref="BB7:BF7"/>
    <mergeCell ref="BB6:BF6"/>
    <mergeCell ref="BB5:BF5"/>
    <mergeCell ref="DF7:DJ7"/>
    <mergeCell ref="DF6:DJ6"/>
    <mergeCell ref="DF5:DJ5"/>
    <mergeCell ref="EU3:EY4"/>
    <mergeCell ref="CO3:CS4"/>
    <mergeCell ref="EU7:EY7"/>
    <mergeCell ref="EU6:EY6"/>
    <mergeCell ref="EU5:EY5"/>
    <mergeCell ref="EB3:EB4"/>
    <mergeCell ref="EA3:EA4"/>
    <mergeCell ref="DZ3:DZ4"/>
    <mergeCell ref="DY3:DY4"/>
    <mergeCell ref="DX3:DX4"/>
    <mergeCell ref="DW3:DW4"/>
    <mergeCell ref="BN3:BN4"/>
    <mergeCell ref="BO3:BO4"/>
    <mergeCell ref="BP3:BP4"/>
    <mergeCell ref="BQ3:BQ4"/>
    <mergeCell ref="BV3:BW4"/>
    <mergeCell ref="CO7:CS7"/>
    <mergeCell ref="CO6:CS6"/>
    <mergeCell ref="CO5:CS5"/>
    <mergeCell ref="EH1:EH2"/>
    <mergeCell ref="FG25:FK25"/>
    <mergeCell ref="FG24:FK24"/>
    <mergeCell ref="FG23:FK23"/>
    <mergeCell ref="FG22:FK22"/>
    <mergeCell ref="FG21:FK21"/>
    <mergeCell ref="FG20:FK20"/>
    <mergeCell ref="FG19:FK19"/>
    <mergeCell ref="FG18:FK18"/>
    <mergeCell ref="FB10:FF10"/>
    <mergeCell ref="FG13:FK13"/>
    <mergeCell ref="FG12:FK12"/>
    <mergeCell ref="FG11:FK11"/>
    <mergeCell ref="FG10:FK10"/>
    <mergeCell ref="FB14:FF14"/>
    <mergeCell ref="FB13:FF13"/>
    <mergeCell ref="FB12:FF12"/>
    <mergeCell ref="FB11:FF11"/>
    <mergeCell ref="FB19:FF19"/>
    <mergeCell ref="FB18:FF18"/>
    <mergeCell ref="FB17:FF17"/>
    <mergeCell ref="FB16:FF16"/>
    <mergeCell ref="FB15:FF15"/>
    <mergeCell ref="FN3:FR4"/>
    <mergeCell ref="FN9:FR9"/>
    <mergeCell ref="FN8:FR8"/>
    <mergeCell ref="FN7:FR7"/>
    <mergeCell ref="FN6:FR6"/>
    <mergeCell ref="FG8:FK8"/>
    <mergeCell ref="FG7:FK7"/>
    <mergeCell ref="FG6:FK6"/>
    <mergeCell ref="FG5:FK5"/>
    <mergeCell ref="FG3:FK4"/>
    <mergeCell ref="FL3:FL4"/>
    <mergeCell ref="FM3:FM4"/>
    <mergeCell ref="FG9:FK9"/>
    <mergeCell ref="FN5:FR5"/>
    <mergeCell ref="FB3:FF4"/>
    <mergeCell ref="FB7:FF7"/>
    <mergeCell ref="FB6:FF6"/>
    <mergeCell ref="FB5:FF5"/>
    <mergeCell ref="FG1:FR2"/>
    <mergeCell ref="FX3:FX4"/>
    <mergeCell ref="FY3:FY4"/>
    <mergeCell ref="FZ25:GD25"/>
    <mergeCell ref="FZ24:GD24"/>
    <mergeCell ref="FZ23:GD23"/>
    <mergeCell ref="FZ22:GD22"/>
    <mergeCell ref="FZ21:GD21"/>
    <mergeCell ref="FZ20:GD20"/>
    <mergeCell ref="FS8:FW8"/>
    <mergeCell ref="FS7:FW7"/>
    <mergeCell ref="FS6:FW6"/>
    <mergeCell ref="FS5:FW5"/>
    <mergeCell ref="FS3:FW4"/>
    <mergeCell ref="FS13:FW13"/>
    <mergeCell ref="FS12:FW12"/>
    <mergeCell ref="FS11:FW11"/>
    <mergeCell ref="FS10:FW10"/>
    <mergeCell ref="FS9:FW9"/>
    <mergeCell ref="FS17:FW17"/>
    <mergeCell ref="FS16:FW16"/>
    <mergeCell ref="FS15:FW15"/>
    <mergeCell ref="FZ3:GD4"/>
    <mergeCell ref="FS1:GD2"/>
    <mergeCell ref="GE25:GI25"/>
    <mergeCell ref="GE24:GI24"/>
    <mergeCell ref="GE23:GI23"/>
    <mergeCell ref="GE22:GI22"/>
    <mergeCell ref="GE21:GI21"/>
    <mergeCell ref="GE20:GI20"/>
    <mergeCell ref="GE19:GI19"/>
    <mergeCell ref="GE18:GI18"/>
    <mergeCell ref="FZ10:GD10"/>
    <mergeCell ref="FZ8:GD8"/>
    <mergeCell ref="FZ7:GD7"/>
    <mergeCell ref="FZ6:GD6"/>
    <mergeCell ref="FZ5:GD5"/>
    <mergeCell ref="FZ13:GD13"/>
    <mergeCell ref="FZ12:GD12"/>
    <mergeCell ref="FZ11:GD11"/>
    <mergeCell ref="FZ19:GD19"/>
    <mergeCell ref="FZ18:GD18"/>
    <mergeCell ref="FZ16:GD16"/>
    <mergeCell ref="FZ15:GD15"/>
    <mergeCell ref="FZ14:GD14"/>
    <mergeCell ref="GE7:GI7"/>
    <mergeCell ref="FN25:FR25"/>
    <mergeCell ref="FN24:FR24"/>
    <mergeCell ref="FN23:FR23"/>
    <mergeCell ref="FN22:FR22"/>
    <mergeCell ref="FN21:FR21"/>
    <mergeCell ref="FS25:FW25"/>
    <mergeCell ref="FS24:FW24"/>
    <mergeCell ref="GE5:GI5"/>
    <mergeCell ref="GE13:GI13"/>
    <mergeCell ref="GE12:GI12"/>
    <mergeCell ref="GE11:GI11"/>
    <mergeCell ref="GE10:GI10"/>
    <mergeCell ref="GE9:GI9"/>
    <mergeCell ref="GE17:GI17"/>
    <mergeCell ref="GE16:GI16"/>
    <mergeCell ref="GE15:GI15"/>
    <mergeCell ref="GE14:GI14"/>
    <mergeCell ref="FS23:FW23"/>
    <mergeCell ref="FS22:FW22"/>
    <mergeCell ref="FS21:FW21"/>
    <mergeCell ref="FS20:FW20"/>
    <mergeCell ref="GE6:GI6"/>
    <mergeCell ref="FZ17:GD17"/>
    <mergeCell ref="FS14:FW14"/>
    <mergeCell ref="FN20:FR20"/>
    <mergeCell ref="AI17:AK18"/>
    <mergeCell ref="AI15:AK16"/>
    <mergeCell ref="AE15:AH16"/>
    <mergeCell ref="AE17:AH18"/>
    <mergeCell ref="GE8:GI8"/>
    <mergeCell ref="FN16:FR16"/>
    <mergeCell ref="FN15:FR15"/>
    <mergeCell ref="FN14:FR14"/>
    <mergeCell ref="FS19:FW19"/>
    <mergeCell ref="FS18:FW18"/>
    <mergeCell ref="FN10:FR10"/>
    <mergeCell ref="FN13:FR13"/>
    <mergeCell ref="FN12:FR12"/>
    <mergeCell ref="FN11:FR11"/>
    <mergeCell ref="FN19:FR19"/>
    <mergeCell ref="FN18:FR18"/>
    <mergeCell ref="FN17:FR17"/>
    <mergeCell ref="FG17:FK17"/>
    <mergeCell ref="FG16:FK16"/>
    <mergeCell ref="FG15:FK15"/>
    <mergeCell ref="FG14:FK14"/>
    <mergeCell ref="FZ9:GD9"/>
  </mergeCells>
  <conditionalFormatting sqref="BH5:BH25 AR5:AR25 AB5:AB25">
    <cfRule type="cellIs" dxfId="41" priority="4" operator="equal">
      <formula>"p"</formula>
    </cfRule>
    <cfRule type="cellIs" dxfId="40" priority="5" operator="equal">
      <formula>"q"</formula>
    </cfRule>
  </conditionalFormatting>
  <conditionalFormatting sqref="BG5:BG25 AQ5:AQ25 AA5:AA25">
    <cfRule type="cellIs" dxfId="39" priority="2" operator="lessThan">
      <formula>0</formula>
    </cfRule>
    <cfRule type="cellIs" dxfId="38" priority="3" operator="greaterThan">
      <formula>0</formula>
    </cfRule>
  </conditionalFormatting>
  <conditionalFormatting sqref="BB5:BF21 AL5:AP21 V5:Z21">
    <cfRule type="cellIs" dxfId="37" priority="1" operator="equal">
      <formula>"Lille OSC"</formula>
    </cfRule>
  </conditionalFormatting>
  <dataValidations count="1">
    <dataValidation type="list" allowBlank="1" showInputMessage="1" showErrorMessage="1" sqref="I5:M7 B5:F7">
      <formula1>Clubs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SB73"/>
  <sheetViews>
    <sheetView workbookViewId="0">
      <selection sqref="A1:H2"/>
    </sheetView>
  </sheetViews>
  <sheetFormatPr baseColWidth="10" defaultRowHeight="15" x14ac:dyDescent="0.25"/>
  <cols>
    <col min="1" max="14" width="5.42578125" style="1" customWidth="1"/>
    <col min="15" max="18" width="6.7109375" style="1" customWidth="1"/>
    <col min="19" max="69" width="5.42578125" style="1" customWidth="1"/>
    <col min="70" max="126" width="5.42578125" style="1" hidden="1" customWidth="1"/>
    <col min="127" max="132" width="15.7109375" style="5" hidden="1" customWidth="1"/>
    <col min="133" max="155" width="5.42578125" style="1" hidden="1" customWidth="1"/>
    <col min="156" max="156" width="15.7109375" style="5" hidden="1" customWidth="1"/>
    <col min="157" max="167" width="5.42578125" style="1" hidden="1" customWidth="1"/>
    <col min="168" max="168" width="15.7109375" style="5" hidden="1" customWidth="1"/>
    <col min="169" max="169" width="5.42578125" style="5" hidden="1" customWidth="1"/>
    <col min="170" max="179" width="5.42578125" style="1" hidden="1" customWidth="1"/>
    <col min="180" max="180" width="15.7109375" style="5" hidden="1" customWidth="1"/>
    <col min="181" max="191" width="5.42578125" style="1" hidden="1" customWidth="1"/>
    <col min="192" max="496" width="5.42578125" style="1" customWidth="1"/>
  </cols>
  <sheetData>
    <row r="1" spans="1:240" ht="15.75" customHeight="1" thickTop="1" x14ac:dyDescent="0.25">
      <c r="A1" s="405" t="str">
        <f>'J01'!A1:H2</f>
        <v>Nom du championnat</v>
      </c>
      <c r="B1" s="406"/>
      <c r="C1" s="406"/>
      <c r="D1" s="406"/>
      <c r="E1" s="406"/>
      <c r="F1" s="406"/>
      <c r="G1" s="406"/>
      <c r="H1" s="406"/>
      <c r="I1" s="400" t="str">
        <f>'J01'!I1:N2</f>
        <v>2017 - 2018</v>
      </c>
      <c r="J1" s="400"/>
      <c r="K1" s="400"/>
      <c r="L1" s="400"/>
      <c r="M1" s="400"/>
      <c r="N1" s="401"/>
      <c r="O1" s="399" t="s">
        <v>34</v>
      </c>
      <c r="P1" s="400"/>
      <c r="Q1" s="400"/>
      <c r="R1" s="400"/>
      <c r="S1" s="400"/>
      <c r="T1" s="401"/>
      <c r="U1" s="30"/>
      <c r="V1" s="381" t="s">
        <v>15</v>
      </c>
      <c r="W1" s="382"/>
      <c r="X1" s="382"/>
      <c r="Y1" s="382"/>
      <c r="Z1" s="382"/>
      <c r="AA1" s="382"/>
      <c r="AB1" s="382"/>
      <c r="AC1" s="382"/>
      <c r="AD1" s="382"/>
      <c r="AE1" s="382"/>
      <c r="AF1" s="382"/>
      <c r="AG1" s="382"/>
      <c r="AH1" s="382"/>
      <c r="AI1" s="382"/>
      <c r="AJ1" s="382"/>
      <c r="AK1" s="383"/>
      <c r="AL1" s="387" t="s">
        <v>30</v>
      </c>
      <c r="AM1" s="388"/>
      <c r="AN1" s="388"/>
      <c r="AO1" s="388"/>
      <c r="AP1" s="388"/>
      <c r="AQ1" s="388"/>
      <c r="AR1" s="388"/>
      <c r="AS1" s="388"/>
      <c r="AT1" s="388"/>
      <c r="AU1" s="388"/>
      <c r="AV1" s="388"/>
      <c r="AW1" s="388"/>
      <c r="AX1" s="388"/>
      <c r="AY1" s="388"/>
      <c r="AZ1" s="388"/>
      <c r="BA1" s="389"/>
      <c r="BB1" s="375" t="s">
        <v>31</v>
      </c>
      <c r="BC1" s="376"/>
      <c r="BD1" s="376"/>
      <c r="BE1" s="376"/>
      <c r="BF1" s="376"/>
      <c r="BG1" s="376"/>
      <c r="BH1" s="376"/>
      <c r="BI1" s="376"/>
      <c r="BJ1" s="376"/>
      <c r="BK1" s="376"/>
      <c r="BL1" s="376"/>
      <c r="BM1" s="376"/>
      <c r="BN1" s="376"/>
      <c r="BO1" s="376"/>
      <c r="BP1" s="376"/>
      <c r="BQ1" s="377"/>
      <c r="BR1" s="273"/>
      <c r="BS1" s="273"/>
      <c r="BT1" s="273"/>
      <c r="BU1" s="273"/>
      <c r="BV1" s="273"/>
      <c r="BW1" s="273"/>
      <c r="BX1" s="267" t="s">
        <v>15</v>
      </c>
      <c r="BY1" s="268"/>
      <c r="BZ1" s="268"/>
      <c r="CA1" s="268"/>
      <c r="CB1" s="268"/>
      <c r="CC1" s="268"/>
      <c r="CD1" s="268"/>
      <c r="CE1" s="268"/>
      <c r="CF1" s="268"/>
      <c r="CG1" s="268"/>
      <c r="CH1" s="268"/>
      <c r="CI1" s="268"/>
      <c r="CJ1" s="268"/>
      <c r="CK1" s="268"/>
      <c r="CL1" s="268"/>
      <c r="CM1" s="268"/>
      <c r="CN1" s="269"/>
      <c r="CO1" s="254" t="s">
        <v>16</v>
      </c>
      <c r="CP1" s="255"/>
      <c r="CQ1" s="255"/>
      <c r="CR1" s="255"/>
      <c r="CS1" s="255"/>
      <c r="CT1" s="255"/>
      <c r="CU1" s="255"/>
      <c r="CV1" s="255"/>
      <c r="CW1" s="255"/>
      <c r="CX1" s="255"/>
      <c r="CY1" s="255"/>
      <c r="CZ1" s="255"/>
      <c r="DA1" s="255"/>
      <c r="DB1" s="255"/>
      <c r="DC1" s="255"/>
      <c r="DD1" s="255"/>
      <c r="DE1" s="256"/>
      <c r="DF1" s="254" t="s">
        <v>17</v>
      </c>
      <c r="DG1" s="255"/>
      <c r="DH1" s="255"/>
      <c r="DI1" s="255"/>
      <c r="DJ1" s="255"/>
      <c r="DK1" s="255"/>
      <c r="DL1" s="255"/>
      <c r="DM1" s="255"/>
      <c r="DN1" s="255"/>
      <c r="DO1" s="255"/>
      <c r="DP1" s="255"/>
      <c r="DQ1" s="255"/>
      <c r="DR1" s="255"/>
      <c r="DS1" s="255"/>
      <c r="DT1" s="255"/>
      <c r="DU1" s="255"/>
      <c r="DV1" s="256"/>
      <c r="DW1" s="208" t="s">
        <v>26</v>
      </c>
      <c r="DX1" s="208"/>
      <c r="DY1" s="208" t="s">
        <v>16</v>
      </c>
      <c r="DZ1" s="208"/>
      <c r="EA1" s="208" t="s">
        <v>17</v>
      </c>
      <c r="EB1" s="208"/>
      <c r="EC1" s="352" t="s">
        <v>27</v>
      </c>
      <c r="ED1" s="352" t="s">
        <v>28</v>
      </c>
      <c r="EE1" s="352" t="s">
        <v>27</v>
      </c>
      <c r="EF1" s="352" t="s">
        <v>28</v>
      </c>
      <c r="EG1" s="352" t="s">
        <v>27</v>
      </c>
      <c r="EH1" s="352" t="s">
        <v>28</v>
      </c>
      <c r="EI1" s="352" t="s">
        <v>27</v>
      </c>
      <c r="EJ1" s="352" t="s">
        <v>28</v>
      </c>
      <c r="EK1" s="352" t="s">
        <v>27</v>
      </c>
      <c r="EL1" s="352" t="s">
        <v>28</v>
      </c>
      <c r="EM1" s="352" t="s">
        <v>27</v>
      </c>
      <c r="EN1" s="352" t="s">
        <v>28</v>
      </c>
      <c r="EO1" s="352" t="s">
        <v>27</v>
      </c>
      <c r="EP1" s="352" t="s">
        <v>28</v>
      </c>
      <c r="EQ1" s="352" t="s">
        <v>27</v>
      </c>
      <c r="ER1" s="352" t="s">
        <v>28</v>
      </c>
      <c r="ES1" s="352" t="s">
        <v>27</v>
      </c>
      <c r="ET1" s="352" t="s">
        <v>28</v>
      </c>
      <c r="EU1" s="351" t="s">
        <v>26</v>
      </c>
      <c r="EV1" s="351"/>
      <c r="EW1" s="351"/>
      <c r="EX1" s="351"/>
      <c r="EY1" s="351"/>
      <c r="EZ1" s="351"/>
      <c r="FA1" s="351"/>
      <c r="FB1" s="351"/>
      <c r="FC1" s="351"/>
      <c r="FD1" s="351"/>
      <c r="FE1" s="351"/>
      <c r="FF1" s="351"/>
      <c r="FG1" s="351" t="s">
        <v>16</v>
      </c>
      <c r="FH1" s="351"/>
      <c r="FI1" s="351"/>
      <c r="FJ1" s="351"/>
      <c r="FK1" s="351"/>
      <c r="FL1" s="351"/>
      <c r="FM1" s="351"/>
      <c r="FN1" s="351"/>
      <c r="FO1" s="351"/>
      <c r="FP1" s="351"/>
      <c r="FQ1" s="351"/>
      <c r="FR1" s="351"/>
      <c r="FS1" s="351" t="s">
        <v>17</v>
      </c>
      <c r="FT1" s="351"/>
      <c r="FU1" s="351"/>
      <c r="FV1" s="351"/>
      <c r="FW1" s="351"/>
      <c r="FX1" s="351"/>
      <c r="FY1" s="351"/>
      <c r="FZ1" s="351"/>
      <c r="GA1" s="351"/>
      <c r="GB1" s="351"/>
      <c r="GC1" s="351"/>
      <c r="GD1" s="351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</row>
    <row r="2" spans="1:240" ht="15.75" customHeight="1" thickBot="1" x14ac:dyDescent="0.3">
      <c r="A2" s="407"/>
      <c r="B2" s="408"/>
      <c r="C2" s="408"/>
      <c r="D2" s="408"/>
      <c r="E2" s="408"/>
      <c r="F2" s="408"/>
      <c r="G2" s="408"/>
      <c r="H2" s="408"/>
      <c r="I2" s="403"/>
      <c r="J2" s="403"/>
      <c r="K2" s="403"/>
      <c r="L2" s="403"/>
      <c r="M2" s="403"/>
      <c r="N2" s="404"/>
      <c r="O2" s="402"/>
      <c r="P2" s="403"/>
      <c r="Q2" s="403"/>
      <c r="R2" s="403"/>
      <c r="S2" s="403"/>
      <c r="T2" s="404"/>
      <c r="U2" s="30"/>
      <c r="V2" s="384"/>
      <c r="W2" s="385"/>
      <c r="X2" s="385"/>
      <c r="Y2" s="385"/>
      <c r="Z2" s="385"/>
      <c r="AA2" s="385"/>
      <c r="AB2" s="385"/>
      <c r="AC2" s="385"/>
      <c r="AD2" s="385"/>
      <c r="AE2" s="385"/>
      <c r="AF2" s="385"/>
      <c r="AG2" s="385"/>
      <c r="AH2" s="385"/>
      <c r="AI2" s="385"/>
      <c r="AJ2" s="385"/>
      <c r="AK2" s="386"/>
      <c r="AL2" s="390"/>
      <c r="AM2" s="391"/>
      <c r="AN2" s="391"/>
      <c r="AO2" s="391"/>
      <c r="AP2" s="391"/>
      <c r="AQ2" s="391"/>
      <c r="AR2" s="391"/>
      <c r="AS2" s="391"/>
      <c r="AT2" s="391"/>
      <c r="AU2" s="391"/>
      <c r="AV2" s="391"/>
      <c r="AW2" s="391"/>
      <c r="AX2" s="391"/>
      <c r="AY2" s="391"/>
      <c r="AZ2" s="391"/>
      <c r="BA2" s="392"/>
      <c r="BB2" s="378"/>
      <c r="BC2" s="379"/>
      <c r="BD2" s="379"/>
      <c r="BE2" s="379"/>
      <c r="BF2" s="379"/>
      <c r="BG2" s="379"/>
      <c r="BH2" s="379"/>
      <c r="BI2" s="379"/>
      <c r="BJ2" s="379"/>
      <c r="BK2" s="379"/>
      <c r="BL2" s="379"/>
      <c r="BM2" s="379"/>
      <c r="BN2" s="379"/>
      <c r="BO2" s="379"/>
      <c r="BP2" s="379"/>
      <c r="BQ2" s="380"/>
      <c r="BR2" s="273"/>
      <c r="BS2" s="273"/>
      <c r="BT2" s="273"/>
      <c r="BU2" s="273"/>
      <c r="BV2" s="273"/>
      <c r="BW2" s="273"/>
      <c r="BX2" s="257"/>
      <c r="BY2" s="258"/>
      <c r="BZ2" s="258"/>
      <c r="CA2" s="258"/>
      <c r="CB2" s="258"/>
      <c r="CC2" s="258"/>
      <c r="CD2" s="258"/>
      <c r="CE2" s="258"/>
      <c r="CF2" s="258"/>
      <c r="CG2" s="258"/>
      <c r="CH2" s="258"/>
      <c r="CI2" s="258"/>
      <c r="CJ2" s="258"/>
      <c r="CK2" s="258"/>
      <c r="CL2" s="258"/>
      <c r="CM2" s="258"/>
      <c r="CN2" s="259"/>
      <c r="CO2" s="257"/>
      <c r="CP2" s="258"/>
      <c r="CQ2" s="258"/>
      <c r="CR2" s="258"/>
      <c r="CS2" s="258"/>
      <c r="CT2" s="258"/>
      <c r="CU2" s="258"/>
      <c r="CV2" s="258"/>
      <c r="CW2" s="258"/>
      <c r="CX2" s="258"/>
      <c r="CY2" s="258"/>
      <c r="CZ2" s="258"/>
      <c r="DA2" s="258"/>
      <c r="DB2" s="258"/>
      <c r="DC2" s="258"/>
      <c r="DD2" s="258"/>
      <c r="DE2" s="259"/>
      <c r="DF2" s="257"/>
      <c r="DG2" s="258"/>
      <c r="DH2" s="258"/>
      <c r="DI2" s="258"/>
      <c r="DJ2" s="258"/>
      <c r="DK2" s="258"/>
      <c r="DL2" s="258"/>
      <c r="DM2" s="258"/>
      <c r="DN2" s="258"/>
      <c r="DO2" s="258"/>
      <c r="DP2" s="258"/>
      <c r="DQ2" s="258"/>
      <c r="DR2" s="258"/>
      <c r="DS2" s="258"/>
      <c r="DT2" s="258"/>
      <c r="DU2" s="258"/>
      <c r="DV2" s="259"/>
      <c r="DW2" s="208"/>
      <c r="DX2" s="208"/>
      <c r="DY2" s="208"/>
      <c r="DZ2" s="208"/>
      <c r="EA2" s="208"/>
      <c r="EB2" s="208"/>
      <c r="EC2" s="352"/>
      <c r="ED2" s="352"/>
      <c r="EE2" s="352"/>
      <c r="EF2" s="352"/>
      <c r="EG2" s="352"/>
      <c r="EH2" s="352"/>
      <c r="EI2" s="352"/>
      <c r="EJ2" s="352"/>
      <c r="EK2" s="352"/>
      <c r="EL2" s="352"/>
      <c r="EM2" s="352"/>
      <c r="EN2" s="352"/>
      <c r="EO2" s="352"/>
      <c r="EP2" s="352"/>
      <c r="EQ2" s="352"/>
      <c r="ER2" s="352"/>
      <c r="ES2" s="352"/>
      <c r="ET2" s="352"/>
      <c r="EU2" s="351"/>
      <c r="EV2" s="351"/>
      <c r="EW2" s="351"/>
      <c r="EX2" s="351"/>
      <c r="EY2" s="351"/>
      <c r="EZ2" s="351"/>
      <c r="FA2" s="351"/>
      <c r="FB2" s="351"/>
      <c r="FC2" s="351"/>
      <c r="FD2" s="351"/>
      <c r="FE2" s="351"/>
      <c r="FF2" s="351"/>
      <c r="FG2" s="351"/>
      <c r="FH2" s="351"/>
      <c r="FI2" s="351"/>
      <c r="FJ2" s="351"/>
      <c r="FK2" s="351"/>
      <c r="FL2" s="351"/>
      <c r="FM2" s="351"/>
      <c r="FN2" s="351"/>
      <c r="FO2" s="351"/>
      <c r="FP2" s="351"/>
      <c r="FQ2" s="351"/>
      <c r="FR2" s="351"/>
      <c r="FS2" s="351"/>
      <c r="FT2" s="351"/>
      <c r="FU2" s="351"/>
      <c r="FV2" s="351"/>
      <c r="FW2" s="351"/>
      <c r="FX2" s="351"/>
      <c r="FY2" s="351"/>
      <c r="FZ2" s="351"/>
      <c r="GA2" s="351"/>
      <c r="GB2" s="351"/>
      <c r="GC2" s="351"/>
      <c r="GD2" s="351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0"/>
      <c r="HY2" s="30"/>
      <c r="HZ2" s="30"/>
      <c r="IA2" s="30"/>
      <c r="IB2" s="30"/>
      <c r="IC2" s="30"/>
      <c r="ID2" s="30"/>
      <c r="IE2" s="30"/>
      <c r="IF2" s="30"/>
    </row>
    <row r="3" spans="1:240" ht="15.75" thickTop="1" x14ac:dyDescent="0.25">
      <c r="A3" s="415" t="s">
        <v>0</v>
      </c>
      <c r="B3" s="409" t="s">
        <v>1</v>
      </c>
      <c r="C3" s="409"/>
      <c r="D3" s="409"/>
      <c r="E3" s="409"/>
      <c r="F3" s="409"/>
      <c r="G3" s="409" t="s">
        <v>2</v>
      </c>
      <c r="H3" s="409" t="s">
        <v>2</v>
      </c>
      <c r="I3" s="409" t="s">
        <v>1</v>
      </c>
      <c r="J3" s="409"/>
      <c r="K3" s="409"/>
      <c r="L3" s="409"/>
      <c r="M3" s="409"/>
      <c r="N3" s="410" t="s">
        <v>0</v>
      </c>
      <c r="O3" s="413" t="s">
        <v>3</v>
      </c>
      <c r="P3" s="409"/>
      <c r="Q3" s="409"/>
      <c r="R3" s="409"/>
      <c r="S3" s="409" t="s">
        <v>4</v>
      </c>
      <c r="T3" s="410"/>
      <c r="U3" s="30"/>
      <c r="V3" s="304" t="s">
        <v>1</v>
      </c>
      <c r="W3" s="308"/>
      <c r="X3" s="308"/>
      <c r="Y3" s="308"/>
      <c r="Z3" s="318"/>
      <c r="AA3" s="304" t="s">
        <v>6</v>
      </c>
      <c r="AB3" s="305"/>
      <c r="AC3" s="310" t="s">
        <v>7</v>
      </c>
      <c r="AD3" s="305" t="s">
        <v>8</v>
      </c>
      <c r="AE3" s="310" t="s">
        <v>9</v>
      </c>
      <c r="AF3" s="308" t="s">
        <v>10</v>
      </c>
      <c r="AG3" s="308" t="s">
        <v>11</v>
      </c>
      <c r="AH3" s="308" t="s">
        <v>0</v>
      </c>
      <c r="AI3" s="308" t="s">
        <v>12</v>
      </c>
      <c r="AJ3" s="308" t="s">
        <v>13</v>
      </c>
      <c r="AK3" s="305" t="s">
        <v>14</v>
      </c>
      <c r="AL3" s="292" t="s">
        <v>1</v>
      </c>
      <c r="AM3" s="274"/>
      <c r="AN3" s="274"/>
      <c r="AO3" s="274"/>
      <c r="AP3" s="296"/>
      <c r="AQ3" s="292" t="s">
        <v>6</v>
      </c>
      <c r="AR3" s="276"/>
      <c r="AS3" s="294" t="s">
        <v>7</v>
      </c>
      <c r="AT3" s="276" t="s">
        <v>8</v>
      </c>
      <c r="AU3" s="294" t="s">
        <v>9</v>
      </c>
      <c r="AV3" s="274" t="s">
        <v>10</v>
      </c>
      <c r="AW3" s="274" t="s">
        <v>11</v>
      </c>
      <c r="AX3" s="274" t="s">
        <v>0</v>
      </c>
      <c r="AY3" s="274" t="s">
        <v>12</v>
      </c>
      <c r="AZ3" s="274" t="s">
        <v>13</v>
      </c>
      <c r="BA3" s="276" t="s">
        <v>14</v>
      </c>
      <c r="BB3" s="263" t="s">
        <v>1</v>
      </c>
      <c r="BC3" s="229"/>
      <c r="BD3" s="229"/>
      <c r="BE3" s="229"/>
      <c r="BF3" s="278"/>
      <c r="BG3" s="263" t="s">
        <v>6</v>
      </c>
      <c r="BH3" s="231"/>
      <c r="BI3" s="265" t="s">
        <v>7</v>
      </c>
      <c r="BJ3" s="231" t="s">
        <v>8</v>
      </c>
      <c r="BK3" s="265" t="s">
        <v>9</v>
      </c>
      <c r="BL3" s="229" t="s">
        <v>10</v>
      </c>
      <c r="BM3" s="229" t="s">
        <v>11</v>
      </c>
      <c r="BN3" s="229" t="s">
        <v>0</v>
      </c>
      <c r="BO3" s="229" t="s">
        <v>12</v>
      </c>
      <c r="BP3" s="229" t="s">
        <v>13</v>
      </c>
      <c r="BQ3" s="231" t="s">
        <v>14</v>
      </c>
      <c r="BR3" s="233" t="s">
        <v>19</v>
      </c>
      <c r="BS3" s="272"/>
      <c r="BT3" s="270" t="s">
        <v>20</v>
      </c>
      <c r="BU3" s="271"/>
      <c r="BV3" s="233" t="s">
        <v>21</v>
      </c>
      <c r="BW3" s="205"/>
      <c r="BX3" s="260" t="s">
        <v>1</v>
      </c>
      <c r="BY3" s="260"/>
      <c r="BZ3" s="260"/>
      <c r="CA3" s="260"/>
      <c r="CB3" s="260"/>
      <c r="CC3" s="260" t="s">
        <v>18</v>
      </c>
      <c r="CD3" s="260" t="s">
        <v>6</v>
      </c>
      <c r="CE3" s="260"/>
      <c r="CF3" s="260" t="s">
        <v>7</v>
      </c>
      <c r="CG3" s="260" t="s">
        <v>8</v>
      </c>
      <c r="CH3" s="260" t="s">
        <v>9</v>
      </c>
      <c r="CI3" s="260" t="s">
        <v>10</v>
      </c>
      <c r="CJ3" s="260" t="s">
        <v>11</v>
      </c>
      <c r="CK3" s="260" t="s">
        <v>0</v>
      </c>
      <c r="CL3" s="260" t="s">
        <v>12</v>
      </c>
      <c r="CM3" s="260" t="s">
        <v>13</v>
      </c>
      <c r="CN3" s="260" t="s">
        <v>14</v>
      </c>
      <c r="CO3" s="222" t="s">
        <v>1</v>
      </c>
      <c r="CP3" s="223"/>
      <c r="CQ3" s="223"/>
      <c r="CR3" s="223"/>
      <c r="CS3" s="224"/>
      <c r="CT3" s="260" t="s">
        <v>18</v>
      </c>
      <c r="CU3" s="260" t="s">
        <v>6</v>
      </c>
      <c r="CV3" s="260"/>
      <c r="CW3" s="260" t="s">
        <v>7</v>
      </c>
      <c r="CX3" s="260" t="s">
        <v>8</v>
      </c>
      <c r="CY3" s="260" t="s">
        <v>9</v>
      </c>
      <c r="CZ3" s="260" t="s">
        <v>10</v>
      </c>
      <c r="DA3" s="260" t="s">
        <v>11</v>
      </c>
      <c r="DB3" s="260" t="s">
        <v>0</v>
      </c>
      <c r="DC3" s="260" t="s">
        <v>12</v>
      </c>
      <c r="DD3" s="260" t="s">
        <v>13</v>
      </c>
      <c r="DE3" s="260" t="s">
        <v>14</v>
      </c>
      <c r="DF3" s="222" t="s">
        <v>1</v>
      </c>
      <c r="DG3" s="223"/>
      <c r="DH3" s="223"/>
      <c r="DI3" s="223"/>
      <c r="DJ3" s="224"/>
      <c r="DK3" s="260" t="s">
        <v>18</v>
      </c>
      <c r="DL3" s="260" t="s">
        <v>6</v>
      </c>
      <c r="DM3" s="260"/>
      <c r="DN3" s="260" t="s">
        <v>7</v>
      </c>
      <c r="DO3" s="260" t="s">
        <v>8</v>
      </c>
      <c r="DP3" s="260" t="s">
        <v>9</v>
      </c>
      <c r="DQ3" s="260" t="s">
        <v>10</v>
      </c>
      <c r="DR3" s="260" t="s">
        <v>11</v>
      </c>
      <c r="DS3" s="260" t="s">
        <v>0</v>
      </c>
      <c r="DT3" s="260" t="s">
        <v>12</v>
      </c>
      <c r="DU3" s="260" t="s">
        <v>13</v>
      </c>
      <c r="DV3" s="260" t="s">
        <v>14</v>
      </c>
      <c r="DW3" s="359" t="s">
        <v>25</v>
      </c>
      <c r="DX3" s="359" t="s">
        <v>25</v>
      </c>
      <c r="DY3" s="359" t="s">
        <v>25</v>
      </c>
      <c r="DZ3" s="359" t="s">
        <v>25</v>
      </c>
      <c r="EA3" s="359" t="s">
        <v>25</v>
      </c>
      <c r="EB3" s="359" t="s">
        <v>25</v>
      </c>
      <c r="EC3" s="374" t="s">
        <v>0</v>
      </c>
      <c r="ED3" s="374" t="s">
        <v>0</v>
      </c>
      <c r="EE3" s="374" t="s">
        <v>8</v>
      </c>
      <c r="EF3" s="374" t="s">
        <v>8</v>
      </c>
      <c r="EG3" s="374" t="s">
        <v>29</v>
      </c>
      <c r="EH3" s="374" t="s">
        <v>29</v>
      </c>
      <c r="EI3" s="374" t="s">
        <v>9</v>
      </c>
      <c r="EJ3" s="374" t="s">
        <v>9</v>
      </c>
      <c r="EK3" s="374" t="s">
        <v>10</v>
      </c>
      <c r="EL3" s="374" t="s">
        <v>10</v>
      </c>
      <c r="EM3" s="374" t="s">
        <v>11</v>
      </c>
      <c r="EN3" s="374" t="s">
        <v>11</v>
      </c>
      <c r="EO3" s="374" t="s">
        <v>0</v>
      </c>
      <c r="EP3" s="374" t="s">
        <v>0</v>
      </c>
      <c r="EQ3" s="374" t="s">
        <v>12</v>
      </c>
      <c r="ER3" s="374" t="s">
        <v>12</v>
      </c>
      <c r="ES3" s="374" t="s">
        <v>13</v>
      </c>
      <c r="ET3" s="374" t="s">
        <v>13</v>
      </c>
      <c r="EU3" s="205" t="s">
        <v>1</v>
      </c>
      <c r="EV3" s="205"/>
      <c r="EW3" s="205"/>
      <c r="EX3" s="205"/>
      <c r="EY3" s="205"/>
      <c r="EZ3" s="208" t="s">
        <v>25</v>
      </c>
      <c r="FA3" s="205" t="s">
        <v>18</v>
      </c>
      <c r="FB3" s="205" t="s">
        <v>1</v>
      </c>
      <c r="FC3" s="205"/>
      <c r="FD3" s="205"/>
      <c r="FE3" s="205"/>
      <c r="FF3" s="205"/>
      <c r="FG3" s="205" t="s">
        <v>1</v>
      </c>
      <c r="FH3" s="205"/>
      <c r="FI3" s="205"/>
      <c r="FJ3" s="205"/>
      <c r="FK3" s="205"/>
      <c r="FL3" s="208" t="s">
        <v>25</v>
      </c>
      <c r="FM3" s="208" t="s">
        <v>18</v>
      </c>
      <c r="FN3" s="205" t="s">
        <v>1</v>
      </c>
      <c r="FO3" s="205"/>
      <c r="FP3" s="205"/>
      <c r="FQ3" s="205"/>
      <c r="FR3" s="205"/>
      <c r="FS3" s="205" t="s">
        <v>1</v>
      </c>
      <c r="FT3" s="205"/>
      <c r="FU3" s="205"/>
      <c r="FV3" s="205"/>
      <c r="FW3" s="205"/>
      <c r="FX3" s="208" t="s">
        <v>25</v>
      </c>
      <c r="FY3" s="205" t="s">
        <v>18</v>
      </c>
      <c r="FZ3" s="205" t="s">
        <v>1</v>
      </c>
      <c r="GA3" s="205"/>
      <c r="GB3" s="205"/>
      <c r="GC3" s="205"/>
      <c r="GD3" s="205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</row>
    <row r="4" spans="1:240" ht="15.75" thickBot="1" x14ac:dyDescent="0.3">
      <c r="A4" s="416"/>
      <c r="B4" s="411"/>
      <c r="C4" s="411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2"/>
      <c r="O4" s="414"/>
      <c r="P4" s="411"/>
      <c r="Q4" s="411"/>
      <c r="R4" s="411"/>
      <c r="S4" s="411"/>
      <c r="T4" s="412"/>
      <c r="U4" s="30"/>
      <c r="V4" s="306"/>
      <c r="W4" s="309"/>
      <c r="X4" s="309"/>
      <c r="Y4" s="309"/>
      <c r="Z4" s="319"/>
      <c r="AA4" s="306"/>
      <c r="AB4" s="307"/>
      <c r="AC4" s="311"/>
      <c r="AD4" s="307"/>
      <c r="AE4" s="311"/>
      <c r="AF4" s="309"/>
      <c r="AG4" s="309"/>
      <c r="AH4" s="309"/>
      <c r="AI4" s="309"/>
      <c r="AJ4" s="309"/>
      <c r="AK4" s="307"/>
      <c r="AL4" s="293"/>
      <c r="AM4" s="275"/>
      <c r="AN4" s="275"/>
      <c r="AO4" s="275"/>
      <c r="AP4" s="297"/>
      <c r="AQ4" s="293"/>
      <c r="AR4" s="277"/>
      <c r="AS4" s="295"/>
      <c r="AT4" s="277"/>
      <c r="AU4" s="295"/>
      <c r="AV4" s="275"/>
      <c r="AW4" s="275"/>
      <c r="AX4" s="275"/>
      <c r="AY4" s="275"/>
      <c r="AZ4" s="275"/>
      <c r="BA4" s="277"/>
      <c r="BB4" s="264"/>
      <c r="BC4" s="230"/>
      <c r="BD4" s="230"/>
      <c r="BE4" s="230"/>
      <c r="BF4" s="279"/>
      <c r="BG4" s="264"/>
      <c r="BH4" s="232"/>
      <c r="BI4" s="266"/>
      <c r="BJ4" s="232"/>
      <c r="BK4" s="266"/>
      <c r="BL4" s="230"/>
      <c r="BM4" s="230"/>
      <c r="BN4" s="230"/>
      <c r="BO4" s="230"/>
      <c r="BP4" s="230"/>
      <c r="BQ4" s="232"/>
      <c r="BR4" s="233"/>
      <c r="BS4" s="272"/>
      <c r="BT4" s="270"/>
      <c r="BU4" s="271"/>
      <c r="BV4" s="233"/>
      <c r="BW4" s="205"/>
      <c r="BX4" s="260"/>
      <c r="BY4" s="260"/>
      <c r="BZ4" s="260"/>
      <c r="CA4" s="260"/>
      <c r="CB4" s="260"/>
      <c r="CC4" s="260"/>
      <c r="CD4" s="260"/>
      <c r="CE4" s="260"/>
      <c r="CF4" s="260"/>
      <c r="CG4" s="260"/>
      <c r="CH4" s="260"/>
      <c r="CI4" s="260"/>
      <c r="CJ4" s="260"/>
      <c r="CK4" s="260"/>
      <c r="CL4" s="260"/>
      <c r="CM4" s="260"/>
      <c r="CN4" s="260"/>
      <c r="CO4" s="225"/>
      <c r="CP4" s="226"/>
      <c r="CQ4" s="226"/>
      <c r="CR4" s="226"/>
      <c r="CS4" s="227"/>
      <c r="CT4" s="260"/>
      <c r="CU4" s="260"/>
      <c r="CV4" s="260"/>
      <c r="CW4" s="260"/>
      <c r="CX4" s="260"/>
      <c r="CY4" s="260"/>
      <c r="CZ4" s="260"/>
      <c r="DA4" s="260"/>
      <c r="DB4" s="260"/>
      <c r="DC4" s="260"/>
      <c r="DD4" s="260"/>
      <c r="DE4" s="260"/>
      <c r="DF4" s="225"/>
      <c r="DG4" s="226"/>
      <c r="DH4" s="226"/>
      <c r="DI4" s="226"/>
      <c r="DJ4" s="227"/>
      <c r="DK4" s="260"/>
      <c r="DL4" s="260"/>
      <c r="DM4" s="260"/>
      <c r="DN4" s="260"/>
      <c r="DO4" s="260"/>
      <c r="DP4" s="260"/>
      <c r="DQ4" s="260"/>
      <c r="DR4" s="260"/>
      <c r="DS4" s="260"/>
      <c r="DT4" s="260"/>
      <c r="DU4" s="260"/>
      <c r="DV4" s="260"/>
      <c r="DW4" s="359"/>
      <c r="DX4" s="359"/>
      <c r="DY4" s="359"/>
      <c r="DZ4" s="359"/>
      <c r="EA4" s="359"/>
      <c r="EB4" s="359"/>
      <c r="EC4" s="374"/>
      <c r="ED4" s="374"/>
      <c r="EE4" s="374"/>
      <c r="EF4" s="374"/>
      <c r="EG4" s="374"/>
      <c r="EH4" s="374"/>
      <c r="EI4" s="374"/>
      <c r="EJ4" s="374"/>
      <c r="EK4" s="374"/>
      <c r="EL4" s="374"/>
      <c r="EM4" s="374"/>
      <c r="EN4" s="374"/>
      <c r="EO4" s="374"/>
      <c r="EP4" s="374"/>
      <c r="EQ4" s="374"/>
      <c r="ER4" s="374"/>
      <c r="ES4" s="374"/>
      <c r="ET4" s="374"/>
      <c r="EU4" s="205"/>
      <c r="EV4" s="205"/>
      <c r="EW4" s="205"/>
      <c r="EX4" s="205"/>
      <c r="EY4" s="205"/>
      <c r="EZ4" s="208"/>
      <c r="FA4" s="205"/>
      <c r="FB4" s="205"/>
      <c r="FC4" s="205"/>
      <c r="FD4" s="205"/>
      <c r="FE4" s="205"/>
      <c r="FF4" s="205"/>
      <c r="FG4" s="205"/>
      <c r="FH4" s="205"/>
      <c r="FI4" s="205"/>
      <c r="FJ4" s="205"/>
      <c r="FK4" s="205"/>
      <c r="FL4" s="208"/>
      <c r="FM4" s="208"/>
      <c r="FN4" s="205"/>
      <c r="FO4" s="205"/>
      <c r="FP4" s="205"/>
      <c r="FQ4" s="205"/>
      <c r="FR4" s="205"/>
      <c r="FS4" s="205"/>
      <c r="FT4" s="205"/>
      <c r="FU4" s="205"/>
      <c r="FV4" s="205"/>
      <c r="FW4" s="205"/>
      <c r="FX4" s="208"/>
      <c r="FY4" s="205"/>
      <c r="FZ4" s="205"/>
      <c r="GA4" s="205"/>
      <c r="GB4" s="205"/>
      <c r="GC4" s="205"/>
      <c r="GD4" s="205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</row>
    <row r="5" spans="1:240" ht="15.75" thickTop="1" x14ac:dyDescent="0.25">
      <c r="A5" s="448"/>
      <c r="B5" s="449"/>
      <c r="C5" s="449"/>
      <c r="D5" s="449"/>
      <c r="E5" s="449"/>
      <c r="F5" s="449"/>
      <c r="G5" s="450"/>
      <c r="H5" s="450"/>
      <c r="I5" s="451"/>
      <c r="J5" s="451"/>
      <c r="K5" s="451"/>
      <c r="L5" s="451"/>
      <c r="M5" s="451"/>
      <c r="N5" s="452"/>
      <c r="O5" s="453"/>
      <c r="P5" s="454"/>
      <c r="Q5" s="454"/>
      <c r="R5" s="454"/>
      <c r="S5" s="455"/>
      <c r="T5" s="456"/>
      <c r="U5" s="30"/>
      <c r="V5" s="396" t="str">
        <f t="shared" ref="V5:V10" si="0">VLOOKUP(BR5,$BS$5:$CB$21,6,0)</f>
        <v>Equipe 01</v>
      </c>
      <c r="W5" s="397"/>
      <c r="X5" s="397"/>
      <c r="Y5" s="397"/>
      <c r="Z5" s="398"/>
      <c r="AA5" s="37">
        <f t="shared" ref="AA5:AA10" si="1">VLOOKUP(V5,$BX$5:$CN$19,7,0)</f>
        <v>0</v>
      </c>
      <c r="AB5" s="38" t="str">
        <f t="shared" ref="AB5:AB10" si="2">VLOOKUP(V5,$BX$5:$CN$19,8,0)</f>
        <v>u</v>
      </c>
      <c r="AC5" s="39">
        <v>1</v>
      </c>
      <c r="AD5" s="40">
        <f t="shared" ref="AD5:AD10" si="3">VLOOKUP(V5,$BX$5:$CN$19,10,0)</f>
        <v>0</v>
      </c>
      <c r="AE5" s="45">
        <f t="shared" ref="AE5:AE10" si="4">VLOOKUP(V5,$BX$5:$CN$19,11,0)</f>
        <v>0</v>
      </c>
      <c r="AF5" s="46">
        <f t="shared" ref="AF5:AF10" si="5">VLOOKUP(V5,$BX$5:$CN$19,12,0)</f>
        <v>0</v>
      </c>
      <c r="AG5" s="46">
        <f t="shared" ref="AG5:AG10" si="6">VLOOKUP(V5,$BX$5:$CN$19,13,0)</f>
        <v>0</v>
      </c>
      <c r="AH5" s="46">
        <f t="shared" ref="AH5:AH10" si="7">VLOOKUP(V5,$BX$5:$CN$19,14,0)</f>
        <v>0</v>
      </c>
      <c r="AI5" s="46">
        <f t="shared" ref="AI5:AI10" si="8">VLOOKUP(V5,$BX$5:$CN$19,15,0)</f>
        <v>0</v>
      </c>
      <c r="AJ5" s="46">
        <f t="shared" ref="AJ5:AJ10" si="9">VLOOKUP(V5,$BX$5:$CN$19,16,0)</f>
        <v>0</v>
      </c>
      <c r="AK5" s="47">
        <f t="shared" ref="AK5:AK10" si="10">VLOOKUP(V5,$BX$5:$CN$19,17,0)</f>
        <v>0</v>
      </c>
      <c r="AL5" s="364" t="str">
        <f t="shared" ref="AL5:AL10" si="11">VLOOKUP(BT5,$BU$5:$CS$21,4,0)</f>
        <v>Equipe 01</v>
      </c>
      <c r="AM5" s="365"/>
      <c r="AN5" s="365"/>
      <c r="AO5" s="365"/>
      <c r="AP5" s="366"/>
      <c r="AQ5" s="16">
        <f t="shared" ref="AQ5:AQ10" si="12">VLOOKUP(AL5,$CO$5:$DE$19,7,0)</f>
        <v>0</v>
      </c>
      <c r="AR5" s="17" t="str">
        <f t="shared" ref="AR5:AR10" si="13">VLOOKUP(AL5,$CO$5:$DE$19,8,0)</f>
        <v>u</v>
      </c>
      <c r="AS5" s="18">
        <v>1</v>
      </c>
      <c r="AT5" s="19">
        <f t="shared" ref="AT5:AT10" si="14">VLOOKUP(AL5,$CO$5:$DE$19,10,0)</f>
        <v>0</v>
      </c>
      <c r="AU5" s="20">
        <f t="shared" ref="AU5:AU10" si="15">VLOOKUP(AL5,$CO$5:$DE$19,11,0)</f>
        <v>0</v>
      </c>
      <c r="AV5" s="21">
        <f t="shared" ref="AV5:AV10" si="16">VLOOKUP(AL5,$CO$5:$DE$19,12,0)</f>
        <v>0</v>
      </c>
      <c r="AW5" s="21">
        <f t="shared" ref="AW5:AW10" si="17">VLOOKUP(AL5,$CO$5:$DE$19,13,0)</f>
        <v>0</v>
      </c>
      <c r="AX5" s="21">
        <f t="shared" ref="AX5:AX10" si="18">VLOOKUP(AL5,$CO$5:$DE$19,14,0)</f>
        <v>0</v>
      </c>
      <c r="AY5" s="21">
        <f t="shared" ref="AY5:AY10" si="19">VLOOKUP(AL5,$CO$5:$DE$19,15,0)</f>
        <v>0</v>
      </c>
      <c r="AZ5" s="21">
        <f t="shared" ref="AZ5:AZ10" si="20">VLOOKUP(AL5,$CO$5:$DE$19,16,0)</f>
        <v>0</v>
      </c>
      <c r="BA5" s="22">
        <f t="shared" ref="BA5:BA10" si="21">VLOOKUP(AL5,$CO$5:$DE$19,17,0)</f>
        <v>0</v>
      </c>
      <c r="BB5" s="356" t="str">
        <f t="shared" ref="BB5:BB10" si="22">VLOOKUP(BV5,$BW$5:$DF$21,2,0)</f>
        <v>Equipe 01</v>
      </c>
      <c r="BC5" s="357"/>
      <c r="BD5" s="357"/>
      <c r="BE5" s="357"/>
      <c r="BF5" s="358"/>
      <c r="BG5" s="51">
        <f t="shared" ref="BG5:BG10" si="23">VLOOKUP(BB5,$DF$5:$DV$19,7,0)</f>
        <v>0</v>
      </c>
      <c r="BH5" s="52" t="str">
        <f t="shared" ref="BH5:BH10" si="24">VLOOKUP(BB5,$DF$5:$DV$19,8,0)</f>
        <v>u</v>
      </c>
      <c r="BI5" s="53">
        <v>1</v>
      </c>
      <c r="BJ5" s="54">
        <f t="shared" ref="BJ5:BJ10" si="25">VLOOKUP(BB5,$DF$5:$DV$19,10,0)</f>
        <v>0</v>
      </c>
      <c r="BK5" s="55">
        <f t="shared" ref="BK5:BK10" si="26">VLOOKUP(BB5,$DF$5:$DV$19,11,0)</f>
        <v>0</v>
      </c>
      <c r="BL5" s="56">
        <f t="shared" ref="BL5:BL10" si="27">VLOOKUP(BB5,$DF$5:$DV$19,12,0)</f>
        <v>0</v>
      </c>
      <c r="BM5" s="56">
        <f t="shared" ref="BM5:BM10" si="28">VLOOKUP(BB5,$DF$5:$DV$19,13,0)</f>
        <v>0</v>
      </c>
      <c r="BN5" s="56">
        <f t="shared" ref="BN5:BN10" si="29">VLOOKUP(BB5,$DF$5:$DV$19,14,0)</f>
        <v>0</v>
      </c>
      <c r="BO5" s="56">
        <f t="shared" ref="BO5:BO10" si="30">VLOOKUP(BB5,$DF$5:$DV$19,15,0)</f>
        <v>0</v>
      </c>
      <c r="BP5" s="56">
        <f t="shared" ref="BP5:BP10" si="31">VLOOKUP(BB5,$DF$5:$DV$19,16,0)</f>
        <v>0</v>
      </c>
      <c r="BQ5" s="57">
        <f t="shared" ref="BQ5:BQ10" si="32">VLOOKUP(BB5,$DF$5:$DV$19,17,0)</f>
        <v>0</v>
      </c>
      <c r="BR5" s="15">
        <v>1</v>
      </c>
      <c r="BS5" s="8">
        <f t="shared" ref="BS5:BS10" si="33">CF5</f>
        <v>1</v>
      </c>
      <c r="BT5" s="10">
        <v>1</v>
      </c>
      <c r="BU5" s="11">
        <f t="shared" ref="BU5:BU10" si="34">CW5</f>
        <v>1</v>
      </c>
      <c r="BV5" s="9">
        <v>1</v>
      </c>
      <c r="BW5" s="2">
        <f t="shared" ref="BW5:BW10" si="35">DN5</f>
        <v>1</v>
      </c>
      <c r="BX5" s="261" t="str">
        <f>Equipes!A2</f>
        <v>Equipe 01</v>
      </c>
      <c r="BY5" s="261"/>
      <c r="BZ5" s="261"/>
      <c r="CA5" s="261"/>
      <c r="CB5" s="261"/>
      <c r="CC5" s="3">
        <f t="shared" ref="CC5:CC10" si="36">RANK(DW5,$DW$5:$DW$19)</f>
        <v>1</v>
      </c>
      <c r="CD5" s="3">
        <f>'J03'!CC5-CC5</f>
        <v>0</v>
      </c>
      <c r="CE5" s="4" t="str">
        <f>IF(CC5&gt;'J03'!CC5,'J03'!$CE$14,IF(CC5='J03'!CC5,'J03'!$CU$14,IF(CC5&lt;'J03'!CC5,'J03'!$CT$14)))</f>
        <v>u</v>
      </c>
      <c r="CF5" s="3">
        <f t="shared" ref="CF5:CF10" si="37">RANK(DX5,$DX$5:$DX$13)</f>
        <v>1</v>
      </c>
      <c r="CG5" s="3">
        <f>SUMPRODUCT(($B$5:$F$13=BX5)*($EG$5:$EG$13))+SUMPRODUCT(($I$5:$M$13=BX5)*($EH$5:$EH$13))+'J03'!CG5</f>
        <v>0</v>
      </c>
      <c r="CH5" s="3">
        <f>SUMPRODUCT(($B$5:$F$13=BX5)*($EI$5:$EI$13))+SUMPRODUCT(($I$5:$M$13=BX5)*($EJ$5:$EJ$13))+'J03'!CH5</f>
        <v>0</v>
      </c>
      <c r="CI5" s="3">
        <f>SUMPRODUCT(($B$5:$F$13=BX5)*($EK$5:$EK$13))+SUMPRODUCT(($I$5:$M$13=BX5)*($EL$5:$EL$13))+'J03'!CI5</f>
        <v>0</v>
      </c>
      <c r="CJ5" s="3">
        <f>SUMPRODUCT(($B$5:$F$13=BX5)*($EM$5:$EM$13))+SUMPRODUCT(($I$5:$M$13=BX5)*($EN$5:$EN$13))+'J03'!CJ5</f>
        <v>0</v>
      </c>
      <c r="CK5" s="3">
        <f>SUMPRODUCT(($B$5:$F$13=BX5)*($EO$5:$EO$13))+SUMPRODUCT(($I$5:$M$13=BX5)*($EP$5:$EP$13))+'J03'!CK5</f>
        <v>0</v>
      </c>
      <c r="CL5" s="3">
        <f>SUMPRODUCT(($B$5:$F$13=BX5)*($EQ$5:$EQ$13))+SUMPRODUCT(($I$5:$M$13=BX5)*($ER$5:$ER$13))+'J03'!CL5</f>
        <v>0</v>
      </c>
      <c r="CM5" s="3">
        <f>SUMPRODUCT(($B$5:$F$13=BX5)*($ES$5:$ES$13))+SUMPRODUCT(($I$5:$M$13=BX5)*($ET$5:$ET$13))+'J03'!CM5</f>
        <v>0</v>
      </c>
      <c r="CN5" s="3">
        <f>CL5-CM5</f>
        <v>0</v>
      </c>
      <c r="CO5" s="212" t="str">
        <f>BX5</f>
        <v>Equipe 01</v>
      </c>
      <c r="CP5" s="213"/>
      <c r="CQ5" s="213"/>
      <c r="CR5" s="213"/>
      <c r="CS5" s="214"/>
      <c r="CT5" s="3">
        <f t="shared" ref="CT5:CT10" si="38">RANK(DY5,$DY$5:$DY$19)</f>
        <v>1</v>
      </c>
      <c r="CU5" s="3">
        <f>'J03'!CT5-CT5</f>
        <v>0</v>
      </c>
      <c r="CV5" s="4" t="str">
        <f>IF(CT5&gt;'J03'!CT5,'J03'!$CV$14,IF(CT5='J03'!CT5,'J03'!$CU$14,IF(CT5&lt;'J03'!CT5,'J03'!$CT$14)))</f>
        <v>u</v>
      </c>
      <c r="CW5" s="3">
        <f t="shared" ref="CW5:CW10" si="39">RANK(DZ5,$DZ$5:$DZ$19)</f>
        <v>1</v>
      </c>
      <c r="CX5" s="3">
        <f>SUMPRODUCT(($B$5:$F$13=CO5)*($EG$5:$EG$13))+'J03'!CX5</f>
        <v>0</v>
      </c>
      <c r="CY5" s="3">
        <f>SUMPRODUCT(($B$5:$F$13=CO5)*($EI$5:$EI$13))+'J03'!CY5</f>
        <v>0</v>
      </c>
      <c r="CZ5" s="3">
        <f>SUMPRODUCT(($B$5:$F$13=CO5)*($EK$5:$EK$13))+'J03'!CZ5</f>
        <v>0</v>
      </c>
      <c r="DA5" s="3">
        <f>SUMPRODUCT(($B$5:$F$13=CO5)*($EM$5:$EM$13))+'J03'!DA5</f>
        <v>0</v>
      </c>
      <c r="DB5" s="3">
        <f>SUMPRODUCT(($B$5:$F$13=CO5)*($EO$5:$EO$13))+'J03'!DB5</f>
        <v>0</v>
      </c>
      <c r="DC5" s="3">
        <f>SUMPRODUCT(($B$5:$F$13=CO5)*($EQ$5:$EQ$13))+'J03'!DC5</f>
        <v>0</v>
      </c>
      <c r="DD5" s="3">
        <f>SUMPRODUCT(($B$5:$F$13=CO5)*($ES$5:$ES$13))+'J03'!DD5</f>
        <v>0</v>
      </c>
      <c r="DE5" s="3">
        <f>DC5-DD5</f>
        <v>0</v>
      </c>
      <c r="DF5" s="212" t="str">
        <f>BX5</f>
        <v>Equipe 01</v>
      </c>
      <c r="DG5" s="213"/>
      <c r="DH5" s="213"/>
      <c r="DI5" s="213"/>
      <c r="DJ5" s="214"/>
      <c r="DK5" s="3">
        <f t="shared" ref="DK5:DK10" si="40">RANK(EA5,$EA$5:$EA$19)</f>
        <v>1</v>
      </c>
      <c r="DL5" s="3">
        <f>'J03'!DK5-DK5</f>
        <v>0</v>
      </c>
      <c r="DM5" s="4" t="str">
        <f>IF(DK5&gt;'J03'!DK5,'J03'!$DM$14,IF(DK5='J03'!DK5,'J03'!$DL$14,IF(DK5&lt;'J03'!DK5,'J03'!$DK$14)))</f>
        <v>u</v>
      </c>
      <c r="DN5" s="3">
        <f t="shared" ref="DN5:DN10" si="41">RANK(EB5,$EB$5:$EB$19)</f>
        <v>1</v>
      </c>
      <c r="DO5" s="3">
        <f>SUMPRODUCT(($I$5:$M$13=DF5)*($EH$5:$EH$13))+'J03'!DO5</f>
        <v>0</v>
      </c>
      <c r="DP5" s="3">
        <f>SUMPRODUCT(($I$5:$M$13=DF5)*($EJ$5:$EJ$13))+'J03'!DP5</f>
        <v>0</v>
      </c>
      <c r="DQ5" s="3">
        <f>SUMPRODUCT(($I$5:$M$13=DF5)*($EL$5:$EL$13))+'J03'!DQ5</f>
        <v>0</v>
      </c>
      <c r="DR5" s="3">
        <f>SUMPRODUCT(($I$5:$M$13=DF5)*($EN$5:$EN$13))+'J03'!DR5</f>
        <v>0</v>
      </c>
      <c r="DS5" s="3">
        <f>SUMPRODUCT(($I$5:$M$13=DF5)*($EP$5:$EP$13))+'J03'!DS5</f>
        <v>0</v>
      </c>
      <c r="DT5" s="3">
        <f>SUMPRODUCT(($I$5:$M$13=DF5)*($ER$5:$ER$13))+'J03'!DT5</f>
        <v>0</v>
      </c>
      <c r="DU5" s="3">
        <f>SUMPRODUCT(($I$5:$M$13=DF5)*($ET$5:$ET$13))+'J03'!DU5</f>
        <v>0</v>
      </c>
      <c r="DV5" s="3">
        <f>DT5-DU5</f>
        <v>0</v>
      </c>
      <c r="DW5" s="6">
        <f>SUM(CG5*1000+(CN5)/100+(CL5)/1000)</f>
        <v>0</v>
      </c>
      <c r="DX5" s="91">
        <f>DW5+0.0000006</f>
        <v>5.9999999999999997E-7</v>
      </c>
      <c r="DY5" s="6">
        <f>SUM(CX5*1000+(DE5)/100+(DC5)/1000)</f>
        <v>0</v>
      </c>
      <c r="DZ5" s="119">
        <f>DY5+0.0000006</f>
        <v>5.9999999999999997E-7</v>
      </c>
      <c r="EA5" s="6">
        <f>SUM(DO5*1000+(DV5)/100+(DT5)/1000)</f>
        <v>0</v>
      </c>
      <c r="EB5" s="119">
        <f>EA5+0.0000006</f>
        <v>5.9999999999999997E-7</v>
      </c>
      <c r="EC5" s="2">
        <f>A5</f>
        <v>0</v>
      </c>
      <c r="ED5" s="2">
        <f>N5</f>
        <v>0</v>
      </c>
      <c r="EE5" s="2">
        <f>IF(G5="",0,IF(G5&gt;H5,3,IF(G5=H5,1,IF(G5&lt;H5,0))))</f>
        <v>0</v>
      </c>
      <c r="EF5" s="2">
        <f>IF(H5="",0,IF(H5&gt;G5,3,IF(H5=G5,1,IF(H5&lt;G5,0))))</f>
        <v>0</v>
      </c>
      <c r="EG5" s="2">
        <f>EE5-EC5</f>
        <v>0</v>
      </c>
      <c r="EH5" s="2">
        <f>EF5-ED5</f>
        <v>0</v>
      </c>
      <c r="EI5" s="2">
        <f>IF(G5="",0,1)</f>
        <v>0</v>
      </c>
      <c r="EJ5" s="2">
        <f>IF(H5="",0,1)</f>
        <v>0</v>
      </c>
      <c r="EK5" s="2" t="b">
        <f>IF(G5&lt;&gt;"",IF(G5&gt;H5,1))</f>
        <v>0</v>
      </c>
      <c r="EL5" s="2" t="b">
        <f>IF(H5&lt;&gt;"",IF(H5&gt;G5,1))</f>
        <v>0</v>
      </c>
      <c r="EM5" s="2" t="b">
        <f>IF(G5&lt;&gt;"",IF(G5=H5,1))</f>
        <v>0</v>
      </c>
      <c r="EN5" s="2" t="b">
        <f>IF(H5&lt;&gt;"",IF(H5=G5,1))</f>
        <v>0</v>
      </c>
      <c r="EO5" s="2" t="b">
        <f>IF(G5&lt;&gt;"",IF(G5&lt;H5,1))</f>
        <v>0</v>
      </c>
      <c r="EP5" s="2" t="b">
        <f>IF(H5&lt;&gt;"",IF(H5&lt;G5,1))</f>
        <v>0</v>
      </c>
      <c r="EQ5" s="2">
        <f>G5</f>
        <v>0</v>
      </c>
      <c r="ER5" s="2">
        <f>H5</f>
        <v>0</v>
      </c>
      <c r="ES5" s="2">
        <f>H5</f>
        <v>0</v>
      </c>
      <c r="ET5" s="2">
        <f>G5</f>
        <v>0</v>
      </c>
      <c r="EU5" s="205" t="str">
        <f t="shared" ref="EU5:EU10" si="42">VLOOKUP(BR5,$BS$5:$CB$13,6,0)</f>
        <v>Equipe 01</v>
      </c>
      <c r="EV5" s="205"/>
      <c r="EW5" s="205"/>
      <c r="EX5" s="205"/>
      <c r="EY5" s="205"/>
      <c r="EZ5" s="6">
        <f t="shared" ref="EZ5:EZ10" si="43">VLOOKUP(EU5,$BX$5:$DW$13,52,0)</f>
        <v>0</v>
      </c>
      <c r="FA5" s="2">
        <f t="shared" ref="FA5:FA10" si="44">RANK(EZ5,$EZ$5:$EZ$13)</f>
        <v>1</v>
      </c>
      <c r="FB5" s="205" t="str">
        <f>BX5</f>
        <v>Equipe 01</v>
      </c>
      <c r="FC5" s="205"/>
      <c r="FD5" s="205"/>
      <c r="FE5" s="205"/>
      <c r="FF5" s="205"/>
      <c r="FG5" s="205" t="str">
        <f t="shared" ref="FG5:FG10" si="45">VLOOKUP(BT5,$BU$5:$CS$13,21,0)</f>
        <v>Equipe 01</v>
      </c>
      <c r="FH5" s="205"/>
      <c r="FI5" s="205"/>
      <c r="FJ5" s="205"/>
      <c r="FK5" s="205"/>
      <c r="FL5" s="6">
        <f t="shared" ref="FL5:FL10" si="46">VLOOKUP(FG5,$CO$5:$DY$13,37,0)</f>
        <v>0</v>
      </c>
      <c r="FM5" s="7">
        <f t="shared" ref="FM5:FM10" si="47">RANK(FL5,$FL$5:$FL$13)</f>
        <v>1</v>
      </c>
      <c r="FN5" s="205" t="str">
        <f>CO5</f>
        <v>Equipe 01</v>
      </c>
      <c r="FO5" s="205"/>
      <c r="FP5" s="205"/>
      <c r="FQ5" s="205"/>
      <c r="FR5" s="205"/>
      <c r="FS5" s="205" t="str">
        <f t="shared" ref="FS5:FS10" si="48">VLOOKUP(BV5,$BW$5:$DF$13,36,0)</f>
        <v>Equipe 01</v>
      </c>
      <c r="FT5" s="205"/>
      <c r="FU5" s="205"/>
      <c r="FV5" s="205"/>
      <c r="FW5" s="205"/>
      <c r="FX5" s="6">
        <f>VLOOKUP(FS5,$DF$5:$EA$21,22,0)</f>
        <v>0</v>
      </c>
      <c r="FY5" s="2">
        <f t="shared" ref="FY5:FY10" si="49">RANK(FX5,$FX$5:$FX$13)</f>
        <v>1</v>
      </c>
      <c r="FZ5" s="205" t="str">
        <f>DF5</f>
        <v>Equipe 01</v>
      </c>
      <c r="GA5" s="205"/>
      <c r="GB5" s="205"/>
      <c r="GC5" s="205"/>
      <c r="GD5" s="205"/>
      <c r="GE5" s="350" t="str">
        <f>BX5</f>
        <v>Equipe 01</v>
      </c>
      <c r="GF5" s="350"/>
      <c r="GG5" s="350"/>
      <c r="GH5" s="350"/>
      <c r="GI5" s="35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</row>
    <row r="6" spans="1:240" x14ac:dyDescent="0.25">
      <c r="A6" s="457"/>
      <c r="B6" s="458"/>
      <c r="C6" s="458"/>
      <c r="D6" s="458"/>
      <c r="E6" s="458"/>
      <c r="F6" s="458"/>
      <c r="G6" s="459"/>
      <c r="H6" s="459"/>
      <c r="I6" s="460"/>
      <c r="J6" s="460"/>
      <c r="K6" s="460"/>
      <c r="L6" s="460"/>
      <c r="M6" s="460"/>
      <c r="N6" s="461"/>
      <c r="O6" s="462"/>
      <c r="P6" s="463"/>
      <c r="Q6" s="463"/>
      <c r="R6" s="463"/>
      <c r="S6" s="464"/>
      <c r="T6" s="465"/>
      <c r="U6" s="30"/>
      <c r="V6" s="396" t="str">
        <f t="shared" si="0"/>
        <v>Equipe 02</v>
      </c>
      <c r="W6" s="397"/>
      <c r="X6" s="397"/>
      <c r="Y6" s="397"/>
      <c r="Z6" s="398"/>
      <c r="AA6" s="41">
        <f t="shared" si="1"/>
        <v>0</v>
      </c>
      <c r="AB6" s="42" t="str">
        <f t="shared" si="2"/>
        <v>u</v>
      </c>
      <c r="AC6" s="43">
        <f>IF(EZ6=EZ5,FA5,FA6)</f>
        <v>1</v>
      </c>
      <c r="AD6" s="44">
        <f t="shared" si="3"/>
        <v>0</v>
      </c>
      <c r="AE6" s="48">
        <f t="shared" si="4"/>
        <v>0</v>
      </c>
      <c r="AF6" s="49">
        <f t="shared" si="5"/>
        <v>0</v>
      </c>
      <c r="AG6" s="49">
        <f t="shared" si="6"/>
        <v>0</v>
      </c>
      <c r="AH6" s="49">
        <f t="shared" si="7"/>
        <v>0</v>
      </c>
      <c r="AI6" s="49">
        <f t="shared" si="8"/>
        <v>0</v>
      </c>
      <c r="AJ6" s="49">
        <f t="shared" si="9"/>
        <v>0</v>
      </c>
      <c r="AK6" s="50">
        <f t="shared" si="10"/>
        <v>0</v>
      </c>
      <c r="AL6" s="361" t="str">
        <f t="shared" si="11"/>
        <v>Equipe 02</v>
      </c>
      <c r="AM6" s="362"/>
      <c r="AN6" s="362"/>
      <c r="AO6" s="362"/>
      <c r="AP6" s="363"/>
      <c r="AQ6" s="23">
        <f t="shared" si="12"/>
        <v>0</v>
      </c>
      <c r="AR6" s="24" t="str">
        <f t="shared" si="13"/>
        <v>u</v>
      </c>
      <c r="AS6" s="25">
        <f>IF(FL6=FL5,FM5,FM6)</f>
        <v>1</v>
      </c>
      <c r="AT6" s="26">
        <f t="shared" si="14"/>
        <v>0</v>
      </c>
      <c r="AU6" s="27">
        <f t="shared" si="15"/>
        <v>0</v>
      </c>
      <c r="AV6" s="28">
        <f t="shared" si="16"/>
        <v>0</v>
      </c>
      <c r="AW6" s="28">
        <f t="shared" si="17"/>
        <v>0</v>
      </c>
      <c r="AX6" s="28">
        <f t="shared" si="18"/>
        <v>0</v>
      </c>
      <c r="AY6" s="28">
        <f t="shared" si="19"/>
        <v>0</v>
      </c>
      <c r="AZ6" s="28">
        <f t="shared" si="20"/>
        <v>0</v>
      </c>
      <c r="BA6" s="29">
        <f t="shared" si="21"/>
        <v>0</v>
      </c>
      <c r="BB6" s="353" t="str">
        <f t="shared" si="22"/>
        <v>Equipe 02</v>
      </c>
      <c r="BC6" s="354"/>
      <c r="BD6" s="354"/>
      <c r="BE6" s="354"/>
      <c r="BF6" s="355"/>
      <c r="BG6" s="58">
        <f t="shared" si="23"/>
        <v>0</v>
      </c>
      <c r="BH6" s="59" t="str">
        <f t="shared" si="24"/>
        <v>u</v>
      </c>
      <c r="BI6" s="60">
        <f>IF(FX6=FX5,FY5,FY6)</f>
        <v>1</v>
      </c>
      <c r="BJ6" s="61">
        <f t="shared" si="25"/>
        <v>0</v>
      </c>
      <c r="BK6" s="62">
        <f t="shared" si="26"/>
        <v>0</v>
      </c>
      <c r="BL6" s="63">
        <f t="shared" si="27"/>
        <v>0</v>
      </c>
      <c r="BM6" s="63">
        <f t="shared" si="28"/>
        <v>0</v>
      </c>
      <c r="BN6" s="63">
        <f t="shared" si="29"/>
        <v>0</v>
      </c>
      <c r="BO6" s="63">
        <f t="shared" si="30"/>
        <v>0</v>
      </c>
      <c r="BP6" s="63">
        <f t="shared" si="31"/>
        <v>0</v>
      </c>
      <c r="BQ6" s="64">
        <f t="shared" si="32"/>
        <v>0</v>
      </c>
      <c r="BR6" s="15">
        <v>2</v>
      </c>
      <c r="BS6" s="8">
        <f t="shared" si="33"/>
        <v>2</v>
      </c>
      <c r="BT6" s="10">
        <v>2</v>
      </c>
      <c r="BU6" s="11">
        <f t="shared" si="34"/>
        <v>2</v>
      </c>
      <c r="BV6" s="9">
        <v>2</v>
      </c>
      <c r="BW6" s="2">
        <f t="shared" si="35"/>
        <v>2</v>
      </c>
      <c r="BX6" s="261" t="str">
        <f>Equipes!A3</f>
        <v>Equipe 02</v>
      </c>
      <c r="BY6" s="261"/>
      <c r="BZ6" s="261"/>
      <c r="CA6" s="261"/>
      <c r="CB6" s="261"/>
      <c r="CC6" s="93">
        <f t="shared" si="36"/>
        <v>1</v>
      </c>
      <c r="CD6" s="3">
        <f>'J03'!CC6-CC6</f>
        <v>0</v>
      </c>
      <c r="CE6" s="4" t="str">
        <f>IF(CC6&gt;'J03'!CC6,'J03'!$CE$14,IF(CC6='J03'!CC6,'J03'!$CU$14,IF(CC6&lt;'J03'!CC6,'J03'!$CT$14)))</f>
        <v>u</v>
      </c>
      <c r="CF6" s="3">
        <f t="shared" si="37"/>
        <v>2</v>
      </c>
      <c r="CG6" s="13">
        <f>SUMPRODUCT(($B$5:$F$13=BX6)*($EG$5:$EG$13))+SUMPRODUCT(($I$5:$M$13=BX6)*($EH$5:$EH$13))+'J03'!CG6</f>
        <v>0</v>
      </c>
      <c r="CH6" s="13">
        <f>SUMPRODUCT(($B$5:$F$13=BX6)*($EI$5:$EI$13))+SUMPRODUCT(($I$5:$M$13=BX6)*($EJ$5:$EJ$13))+'J03'!CH6</f>
        <v>0</v>
      </c>
      <c r="CI6" s="13">
        <f>SUMPRODUCT(($B$5:$F$13=BX6)*($EK$5:$EK$13))+SUMPRODUCT(($I$5:$M$13=BX6)*($EL$5:$EL$13))+'J03'!CI6</f>
        <v>0</v>
      </c>
      <c r="CJ6" s="13">
        <f>SUMPRODUCT(($B$5:$F$13=BX6)*($EM$5:$EM$13))+SUMPRODUCT(($I$5:$M$13=BX6)*($EN$5:$EN$13))+'J03'!CJ6</f>
        <v>0</v>
      </c>
      <c r="CK6" s="13">
        <f>SUMPRODUCT(($B$5:$F$13=BX6)*($EO$5:$EO$13))+SUMPRODUCT(($I$5:$M$13=BX6)*($EP$5:$EP$13))+'J03'!CK6</f>
        <v>0</v>
      </c>
      <c r="CL6" s="13">
        <f>SUMPRODUCT(($B$5:$F$13=BX6)*($EQ$5:$EQ$13))+SUMPRODUCT(($I$5:$M$13=BX6)*($ER$5:$ER$13))+'J03'!CL6</f>
        <v>0</v>
      </c>
      <c r="CM6" s="13">
        <f>SUMPRODUCT(($B$5:$F$13=BX6)*($ES$5:$ES$13))+SUMPRODUCT(($I$5:$M$13=BX6)*($ET$5:$ET$13))+'J03'!CM6</f>
        <v>0</v>
      </c>
      <c r="CN6" s="3">
        <f t="shared" ref="CN6:CN10" si="50">CL6-CM6</f>
        <v>0</v>
      </c>
      <c r="CO6" s="212" t="str">
        <f t="shared" ref="CO6:CO10" si="51">BX6</f>
        <v>Equipe 02</v>
      </c>
      <c r="CP6" s="213"/>
      <c r="CQ6" s="213"/>
      <c r="CR6" s="213"/>
      <c r="CS6" s="214"/>
      <c r="CT6" s="93">
        <f t="shared" si="38"/>
        <v>1</v>
      </c>
      <c r="CU6" s="3">
        <f>'J03'!CT6-CT6</f>
        <v>0</v>
      </c>
      <c r="CV6" s="4" t="str">
        <f>IF(CT6&gt;'J03'!CT6,'J03'!$CV$14,IF(CT6='J03'!CT6,'J03'!$CU$14,IF(CT6&lt;'J03'!CT6,'J03'!$CT$14)))</f>
        <v>u</v>
      </c>
      <c r="CW6" s="3">
        <f t="shared" si="39"/>
        <v>2</v>
      </c>
      <c r="CX6" s="13">
        <f>SUMPRODUCT(($B$5:$F$13=CO6)*($EG$5:$EG$13))+'J03'!CX6</f>
        <v>0</v>
      </c>
      <c r="CY6" s="13">
        <f>SUMPRODUCT(($B$5:$F$13=CO6)*($EI$5:$EI$13))+'J03'!CY6</f>
        <v>0</v>
      </c>
      <c r="CZ6" s="13">
        <f>SUMPRODUCT(($B$5:$F$13=CO6)*($EK$5:$EK$13))+'J03'!CZ6</f>
        <v>0</v>
      </c>
      <c r="DA6" s="13">
        <f>SUMPRODUCT(($B$5:$F$13=CO6)*($EM$5:$EM$13))+'J03'!DA6</f>
        <v>0</v>
      </c>
      <c r="DB6" s="13">
        <f>SUMPRODUCT(($B$5:$F$13=CO6)*($EO$5:$EO$13))+'J03'!DB6</f>
        <v>0</v>
      </c>
      <c r="DC6" s="13">
        <f>SUMPRODUCT(($B$5:$F$13=CO6)*($EQ$5:$EQ$13))+'J03'!DC6</f>
        <v>0</v>
      </c>
      <c r="DD6" s="13">
        <f>SUMPRODUCT(($B$5:$F$13=CO6)*($ES$5:$ES$13))+'J03'!DD6</f>
        <v>0</v>
      </c>
      <c r="DE6" s="3">
        <f t="shared" ref="DE6:DE10" si="52">DC6-DD6</f>
        <v>0</v>
      </c>
      <c r="DF6" s="212" t="str">
        <f t="shared" ref="DF6:DF10" si="53">BX6</f>
        <v>Equipe 02</v>
      </c>
      <c r="DG6" s="213"/>
      <c r="DH6" s="213"/>
      <c r="DI6" s="213"/>
      <c r="DJ6" s="214"/>
      <c r="DK6" s="93">
        <f t="shared" si="40"/>
        <v>1</v>
      </c>
      <c r="DL6" s="3">
        <f>'J03'!DK6-DK6</f>
        <v>0</v>
      </c>
      <c r="DM6" s="4" t="str">
        <f>IF(DK6&gt;'J03'!DK6,'J03'!$DM$14,IF(DK6='J03'!DK6,'J03'!$DL$14,IF(DK6&lt;'J03'!DK6,'J03'!$DK$14)))</f>
        <v>u</v>
      </c>
      <c r="DN6" s="3">
        <f t="shared" si="41"/>
        <v>2</v>
      </c>
      <c r="DO6" s="13">
        <f>SUMPRODUCT(($I$5:$M$13=DF6)*($EH$5:$EH$13))+'J03'!DO6</f>
        <v>0</v>
      </c>
      <c r="DP6" s="13">
        <f>SUMPRODUCT(($I$5:$M$13=DF6)*($EJ$5:$EJ$13))+'J03'!DP6</f>
        <v>0</v>
      </c>
      <c r="DQ6" s="13">
        <f>SUMPRODUCT(($I$5:$M$13=DF6)*($EL$5:$EL$13))+'J03'!DQ6</f>
        <v>0</v>
      </c>
      <c r="DR6" s="13">
        <f>SUMPRODUCT(($I$5:$M$13=DF6)*($EN$5:$EN$13))+'J03'!DR6</f>
        <v>0</v>
      </c>
      <c r="DS6" s="13">
        <f>SUMPRODUCT(($I$5:$M$13=DF6)*($EP$5:$EP$13))+'J03'!DS6</f>
        <v>0</v>
      </c>
      <c r="DT6" s="13">
        <f>SUMPRODUCT(($I$5:$M$13=DF6)*($ER$5:$ER$13))+'J03'!DT6</f>
        <v>0</v>
      </c>
      <c r="DU6" s="13">
        <f>SUMPRODUCT(($I$5:$M$13=DF6)*($ET$5:$ET$13))+'J03'!DU6</f>
        <v>0</v>
      </c>
      <c r="DV6" s="3">
        <f t="shared" ref="DV6:DV10" si="54">DT6-DU6</f>
        <v>0</v>
      </c>
      <c r="DW6" s="6">
        <f t="shared" ref="DW6:DW10" si="55">SUM(CG6*1000+(CN6)/100+(CL6)/1000)</f>
        <v>0</v>
      </c>
      <c r="DX6" s="91">
        <f>DW6+0.0000005</f>
        <v>4.9999999999999998E-7</v>
      </c>
      <c r="DY6" s="6">
        <f t="shared" ref="DY6:DY10" si="56">SUM(CX6*1000+(DE6)/100+(DC6)/1000)</f>
        <v>0</v>
      </c>
      <c r="DZ6" s="119">
        <f>DY6+0.0000005</f>
        <v>4.9999999999999998E-7</v>
      </c>
      <c r="EA6" s="6">
        <f t="shared" ref="EA6:EA10" si="57">SUM(DO6*1000+(DV6)/100+(DT6)/1000)</f>
        <v>0</v>
      </c>
      <c r="EB6" s="119">
        <f>EA6+0.0000005</f>
        <v>4.9999999999999998E-7</v>
      </c>
      <c r="EC6" s="2">
        <f t="shared" ref="EC6:EC7" si="58">A6</f>
        <v>0</v>
      </c>
      <c r="ED6" s="2">
        <f t="shared" ref="ED6:ED7" si="59">N6</f>
        <v>0</v>
      </c>
      <c r="EE6" s="2">
        <f t="shared" ref="EE6:EE7" si="60">IF(G6="",0,IF(G6&gt;H6,3,IF(G6=H6,1,IF(G6&lt;H6,0))))</f>
        <v>0</v>
      </c>
      <c r="EF6" s="2">
        <f t="shared" ref="EF6:EF7" si="61">IF(H6="",0,IF(H6&gt;G6,3,IF(H6=G6,1,IF(H6&lt;G6,0))))</f>
        <v>0</v>
      </c>
      <c r="EG6" s="2">
        <f t="shared" ref="EG6:EG7" si="62">EE6-EC6</f>
        <v>0</v>
      </c>
      <c r="EH6" s="2">
        <f t="shared" ref="EH6:EH7" si="63">EF6-ED6</f>
        <v>0</v>
      </c>
      <c r="EI6" s="2">
        <f t="shared" ref="EI6:EI7" si="64">IF(G6="",0,1)</f>
        <v>0</v>
      </c>
      <c r="EJ6" s="2">
        <f t="shared" ref="EJ6:EJ7" si="65">IF(H6="",0,1)</f>
        <v>0</v>
      </c>
      <c r="EK6" s="2" t="b">
        <f t="shared" ref="EK6:EK7" si="66">IF(G6&lt;&gt;"",IF(G6&gt;H6,1))</f>
        <v>0</v>
      </c>
      <c r="EL6" s="2" t="b">
        <f t="shared" ref="EL6:EL7" si="67">IF(H6&lt;&gt;"",IF(H6&gt;G6,1))</f>
        <v>0</v>
      </c>
      <c r="EM6" s="2" t="b">
        <f t="shared" ref="EM6:EM7" si="68">IF(G6&lt;&gt;"",IF(G6=H6,1))</f>
        <v>0</v>
      </c>
      <c r="EN6" s="2" t="b">
        <f t="shared" ref="EN6:EN7" si="69">IF(H6&lt;&gt;"",IF(H6=G6,1))</f>
        <v>0</v>
      </c>
      <c r="EO6" s="2" t="b">
        <f t="shared" ref="EO6:EO7" si="70">IF(G6&lt;&gt;"",IF(G6&lt;H6,1))</f>
        <v>0</v>
      </c>
      <c r="EP6" s="2" t="b">
        <f t="shared" ref="EP6:EP7" si="71">IF(H6&lt;&gt;"",IF(H6&lt;G6,1))</f>
        <v>0</v>
      </c>
      <c r="EQ6" s="2">
        <f t="shared" ref="EQ6:EQ7" si="72">G6</f>
        <v>0</v>
      </c>
      <c r="ER6" s="2">
        <f t="shared" ref="ER6:ER7" si="73">H6</f>
        <v>0</v>
      </c>
      <c r="ES6" s="2">
        <f t="shared" ref="ES6:ES7" si="74">H6</f>
        <v>0</v>
      </c>
      <c r="ET6" s="2">
        <f t="shared" ref="ET6:ET7" si="75">G6</f>
        <v>0</v>
      </c>
      <c r="EU6" s="205" t="str">
        <f t="shared" si="42"/>
        <v>Equipe 02</v>
      </c>
      <c r="EV6" s="205"/>
      <c r="EW6" s="205"/>
      <c r="EX6" s="205"/>
      <c r="EY6" s="205"/>
      <c r="EZ6" s="109">
        <f t="shared" si="43"/>
        <v>0</v>
      </c>
      <c r="FA6" s="108">
        <f t="shared" si="44"/>
        <v>1</v>
      </c>
      <c r="FB6" s="205" t="str">
        <f t="shared" ref="FB6:FB10" si="76">BX6</f>
        <v>Equipe 02</v>
      </c>
      <c r="FC6" s="205"/>
      <c r="FD6" s="205"/>
      <c r="FE6" s="205"/>
      <c r="FF6" s="205"/>
      <c r="FG6" s="205" t="str">
        <f t="shared" si="45"/>
        <v>Equipe 02</v>
      </c>
      <c r="FH6" s="205"/>
      <c r="FI6" s="205"/>
      <c r="FJ6" s="205"/>
      <c r="FK6" s="205"/>
      <c r="FL6" s="109">
        <f t="shared" si="46"/>
        <v>0</v>
      </c>
      <c r="FM6" s="7">
        <f t="shared" si="47"/>
        <v>1</v>
      </c>
      <c r="FN6" s="205" t="str">
        <f t="shared" ref="FN6:FN10" si="77">CO6</f>
        <v>Equipe 02</v>
      </c>
      <c r="FO6" s="205"/>
      <c r="FP6" s="205"/>
      <c r="FQ6" s="205"/>
      <c r="FR6" s="205"/>
      <c r="FS6" s="205" t="str">
        <f t="shared" si="48"/>
        <v>Equipe 02</v>
      </c>
      <c r="FT6" s="205"/>
      <c r="FU6" s="205"/>
      <c r="FV6" s="205"/>
      <c r="FW6" s="205"/>
      <c r="FX6" s="164">
        <f t="shared" ref="FX6:FX10" si="78">VLOOKUP(FS6,$DF$5:$EA$21,22,0)</f>
        <v>0</v>
      </c>
      <c r="FY6" s="108">
        <f t="shared" si="49"/>
        <v>1</v>
      </c>
      <c r="FZ6" s="205" t="str">
        <f t="shared" ref="FZ6:FZ10" si="79">DF6</f>
        <v>Equipe 02</v>
      </c>
      <c r="GA6" s="205"/>
      <c r="GB6" s="205"/>
      <c r="GC6" s="205"/>
      <c r="GD6" s="205"/>
      <c r="GE6" s="350" t="str">
        <f t="shared" ref="GE6:GE10" si="80">BX6</f>
        <v>Equipe 02</v>
      </c>
      <c r="GF6" s="350"/>
      <c r="GG6" s="350"/>
      <c r="GH6" s="350"/>
      <c r="GI6" s="35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</row>
    <row r="7" spans="1:240" ht="15.75" thickBot="1" x14ac:dyDescent="0.3">
      <c r="A7" s="466"/>
      <c r="B7" s="467"/>
      <c r="C7" s="467"/>
      <c r="D7" s="467"/>
      <c r="E7" s="467"/>
      <c r="F7" s="467"/>
      <c r="G7" s="468"/>
      <c r="H7" s="468"/>
      <c r="I7" s="469"/>
      <c r="J7" s="469"/>
      <c r="K7" s="469"/>
      <c r="L7" s="469"/>
      <c r="M7" s="469"/>
      <c r="N7" s="470"/>
      <c r="O7" s="471"/>
      <c r="P7" s="472"/>
      <c r="Q7" s="472"/>
      <c r="R7" s="472"/>
      <c r="S7" s="473"/>
      <c r="T7" s="474"/>
      <c r="U7" s="30"/>
      <c r="V7" s="396" t="str">
        <f t="shared" si="0"/>
        <v>Equipe 03</v>
      </c>
      <c r="W7" s="397"/>
      <c r="X7" s="397"/>
      <c r="Y7" s="397"/>
      <c r="Z7" s="398"/>
      <c r="AA7" s="41">
        <f t="shared" si="1"/>
        <v>0</v>
      </c>
      <c r="AB7" s="42" t="str">
        <f t="shared" si="2"/>
        <v>u</v>
      </c>
      <c r="AC7" s="43">
        <f t="shared" ref="AC7:AC10" si="81">IF(EZ7=EZ6,FA6,FA7)</f>
        <v>1</v>
      </c>
      <c r="AD7" s="44">
        <f t="shared" si="3"/>
        <v>0</v>
      </c>
      <c r="AE7" s="48">
        <f t="shared" si="4"/>
        <v>0</v>
      </c>
      <c r="AF7" s="49">
        <f t="shared" si="5"/>
        <v>0</v>
      </c>
      <c r="AG7" s="49">
        <f t="shared" si="6"/>
        <v>0</v>
      </c>
      <c r="AH7" s="49">
        <f t="shared" si="7"/>
        <v>0</v>
      </c>
      <c r="AI7" s="49">
        <f t="shared" si="8"/>
        <v>0</v>
      </c>
      <c r="AJ7" s="49">
        <f t="shared" si="9"/>
        <v>0</v>
      </c>
      <c r="AK7" s="50">
        <f t="shared" si="10"/>
        <v>0</v>
      </c>
      <c r="AL7" s="361" t="str">
        <f t="shared" si="11"/>
        <v>Equipe 03</v>
      </c>
      <c r="AM7" s="362"/>
      <c r="AN7" s="362"/>
      <c r="AO7" s="362"/>
      <c r="AP7" s="363"/>
      <c r="AQ7" s="23">
        <f t="shared" si="12"/>
        <v>0</v>
      </c>
      <c r="AR7" s="24" t="str">
        <f t="shared" si="13"/>
        <v>u</v>
      </c>
      <c r="AS7" s="25">
        <f t="shared" ref="AS7:AS10" si="82">IF(FL7=FL6,FM6,FM7)</f>
        <v>1</v>
      </c>
      <c r="AT7" s="26">
        <f t="shared" si="14"/>
        <v>0</v>
      </c>
      <c r="AU7" s="27">
        <f t="shared" si="15"/>
        <v>0</v>
      </c>
      <c r="AV7" s="28">
        <f t="shared" si="16"/>
        <v>0</v>
      </c>
      <c r="AW7" s="28">
        <f t="shared" si="17"/>
        <v>0</v>
      </c>
      <c r="AX7" s="28">
        <f t="shared" si="18"/>
        <v>0</v>
      </c>
      <c r="AY7" s="28">
        <f t="shared" si="19"/>
        <v>0</v>
      </c>
      <c r="AZ7" s="28">
        <f t="shared" si="20"/>
        <v>0</v>
      </c>
      <c r="BA7" s="29">
        <f t="shared" si="21"/>
        <v>0</v>
      </c>
      <c r="BB7" s="353" t="str">
        <f t="shared" si="22"/>
        <v>Equipe 03</v>
      </c>
      <c r="BC7" s="354"/>
      <c r="BD7" s="354"/>
      <c r="BE7" s="354"/>
      <c r="BF7" s="355"/>
      <c r="BG7" s="58">
        <f t="shared" si="23"/>
        <v>0</v>
      </c>
      <c r="BH7" s="59" t="str">
        <f t="shared" si="24"/>
        <v>u</v>
      </c>
      <c r="BI7" s="60">
        <f t="shared" ref="BI7:BI10" si="83">IF(FX7=FX6,FY6,FY7)</f>
        <v>1</v>
      </c>
      <c r="BJ7" s="61">
        <f t="shared" si="25"/>
        <v>0</v>
      </c>
      <c r="BK7" s="62">
        <f t="shared" si="26"/>
        <v>0</v>
      </c>
      <c r="BL7" s="63">
        <f t="shared" si="27"/>
        <v>0</v>
      </c>
      <c r="BM7" s="63">
        <f t="shared" si="28"/>
        <v>0</v>
      </c>
      <c r="BN7" s="63">
        <f t="shared" si="29"/>
        <v>0</v>
      </c>
      <c r="BO7" s="63">
        <f t="shared" si="30"/>
        <v>0</v>
      </c>
      <c r="BP7" s="63">
        <f t="shared" si="31"/>
        <v>0</v>
      </c>
      <c r="BQ7" s="64">
        <f t="shared" si="32"/>
        <v>0</v>
      </c>
      <c r="BR7" s="15">
        <v>3</v>
      </c>
      <c r="BS7" s="8">
        <f t="shared" si="33"/>
        <v>3</v>
      </c>
      <c r="BT7" s="10">
        <v>3</v>
      </c>
      <c r="BU7" s="11">
        <f t="shared" si="34"/>
        <v>3</v>
      </c>
      <c r="BV7" s="9">
        <v>3</v>
      </c>
      <c r="BW7" s="2">
        <f t="shared" si="35"/>
        <v>3</v>
      </c>
      <c r="BX7" s="261" t="str">
        <f>Equipes!A4</f>
        <v>Equipe 03</v>
      </c>
      <c r="BY7" s="261"/>
      <c r="BZ7" s="261"/>
      <c r="CA7" s="261"/>
      <c r="CB7" s="261"/>
      <c r="CC7" s="93">
        <f t="shared" si="36"/>
        <v>1</v>
      </c>
      <c r="CD7" s="3">
        <f>'J03'!CC7-CC7</f>
        <v>0</v>
      </c>
      <c r="CE7" s="4" t="str">
        <f>IF(CC7&gt;'J03'!CC7,'J03'!$CE$14,IF(CC7='J03'!CC7,'J03'!$CU$14,IF(CC7&lt;'J03'!CC7,'J03'!$CT$14)))</f>
        <v>u</v>
      </c>
      <c r="CF7" s="3">
        <f t="shared" si="37"/>
        <v>3</v>
      </c>
      <c r="CG7" s="13">
        <f>SUMPRODUCT(($B$5:$F$13=BX7)*($EG$5:$EG$13))+SUMPRODUCT(($I$5:$M$13=BX7)*($EH$5:$EH$13))+'J03'!CG7</f>
        <v>0</v>
      </c>
      <c r="CH7" s="13">
        <f>SUMPRODUCT(($B$5:$F$13=BX7)*($EI$5:$EI$13))+SUMPRODUCT(($I$5:$M$13=BX7)*($EJ$5:$EJ$13))+'J03'!CH7</f>
        <v>0</v>
      </c>
      <c r="CI7" s="13">
        <f>SUMPRODUCT(($B$5:$F$13=BX7)*($EK$5:$EK$13))+SUMPRODUCT(($I$5:$M$13=BX7)*($EL$5:$EL$13))+'J03'!CI7</f>
        <v>0</v>
      </c>
      <c r="CJ7" s="13">
        <f>SUMPRODUCT(($B$5:$F$13=BX7)*($EM$5:$EM$13))+SUMPRODUCT(($I$5:$M$13=BX7)*($EN$5:$EN$13))+'J03'!CJ7</f>
        <v>0</v>
      </c>
      <c r="CK7" s="13">
        <f>SUMPRODUCT(($B$5:$F$13=BX7)*($EO$5:$EO$13))+SUMPRODUCT(($I$5:$M$13=BX7)*($EP$5:$EP$13))+'J03'!CK7</f>
        <v>0</v>
      </c>
      <c r="CL7" s="13">
        <f>SUMPRODUCT(($B$5:$F$13=BX7)*($EQ$5:$EQ$13))+SUMPRODUCT(($I$5:$M$13=BX7)*($ER$5:$ER$13))+'J03'!CL7</f>
        <v>0</v>
      </c>
      <c r="CM7" s="13">
        <f>SUMPRODUCT(($B$5:$F$13=BX7)*($ES$5:$ES$13))+SUMPRODUCT(($I$5:$M$13=BX7)*($ET$5:$ET$13))+'J03'!CM7</f>
        <v>0</v>
      </c>
      <c r="CN7" s="3">
        <f t="shared" si="50"/>
        <v>0</v>
      </c>
      <c r="CO7" s="212" t="str">
        <f t="shared" si="51"/>
        <v>Equipe 03</v>
      </c>
      <c r="CP7" s="213"/>
      <c r="CQ7" s="213"/>
      <c r="CR7" s="213"/>
      <c r="CS7" s="214"/>
      <c r="CT7" s="93">
        <f t="shared" si="38"/>
        <v>1</v>
      </c>
      <c r="CU7" s="3">
        <f>'J03'!CT7-CT7</f>
        <v>0</v>
      </c>
      <c r="CV7" s="4" t="str">
        <f>IF(CT7&gt;'J03'!CT7,'J03'!$CV$14,IF(CT7='J03'!CT7,'J03'!$CU$14,IF(CT7&lt;'J03'!CT7,'J03'!$CT$14)))</f>
        <v>u</v>
      </c>
      <c r="CW7" s="3">
        <f t="shared" si="39"/>
        <v>3</v>
      </c>
      <c r="CX7" s="13">
        <f>SUMPRODUCT(($B$5:$F$13=CO7)*($EG$5:$EG$13))+'J03'!CX7</f>
        <v>0</v>
      </c>
      <c r="CY7" s="13">
        <f>SUMPRODUCT(($B$5:$F$13=CO7)*($EI$5:$EI$13))+'J03'!CY7</f>
        <v>0</v>
      </c>
      <c r="CZ7" s="13">
        <f>SUMPRODUCT(($B$5:$F$13=CO7)*($EK$5:$EK$13))+'J03'!CZ7</f>
        <v>0</v>
      </c>
      <c r="DA7" s="13">
        <f>SUMPRODUCT(($B$5:$F$13=CO7)*($EM$5:$EM$13))+'J03'!DA7</f>
        <v>0</v>
      </c>
      <c r="DB7" s="13">
        <f>SUMPRODUCT(($B$5:$F$13=CO7)*($EO$5:$EO$13))+'J03'!DB7</f>
        <v>0</v>
      </c>
      <c r="DC7" s="13">
        <f>SUMPRODUCT(($B$5:$F$13=CO7)*($EQ$5:$EQ$13))+'J03'!DC7</f>
        <v>0</v>
      </c>
      <c r="DD7" s="13">
        <f>SUMPRODUCT(($B$5:$F$13=CO7)*($ES$5:$ES$13))+'J03'!DD7</f>
        <v>0</v>
      </c>
      <c r="DE7" s="3">
        <f t="shared" si="52"/>
        <v>0</v>
      </c>
      <c r="DF7" s="212" t="str">
        <f t="shared" si="53"/>
        <v>Equipe 03</v>
      </c>
      <c r="DG7" s="213"/>
      <c r="DH7" s="213"/>
      <c r="DI7" s="213"/>
      <c r="DJ7" s="214"/>
      <c r="DK7" s="93">
        <f t="shared" si="40"/>
        <v>1</v>
      </c>
      <c r="DL7" s="3">
        <f>'J03'!DK7-DK7</f>
        <v>0</v>
      </c>
      <c r="DM7" s="4" t="str">
        <f>IF(DK7&gt;'J03'!DK7,'J03'!$DM$14,IF(DK7='J03'!DK7,'J03'!$DL$14,IF(DK7&lt;'J03'!DK7,'J03'!$DK$14)))</f>
        <v>u</v>
      </c>
      <c r="DN7" s="3">
        <f t="shared" si="41"/>
        <v>3</v>
      </c>
      <c r="DO7" s="13">
        <f>SUMPRODUCT(($I$5:$M$13=DF7)*($EH$5:$EH$13))+'J03'!DO7</f>
        <v>0</v>
      </c>
      <c r="DP7" s="13">
        <f>SUMPRODUCT(($I$5:$M$13=DF7)*($EJ$5:$EJ$13))+'J03'!DP7</f>
        <v>0</v>
      </c>
      <c r="DQ7" s="13">
        <f>SUMPRODUCT(($I$5:$M$13=DF7)*($EL$5:$EL$13))+'J03'!DQ7</f>
        <v>0</v>
      </c>
      <c r="DR7" s="13">
        <f>SUMPRODUCT(($I$5:$M$13=DF7)*($EN$5:$EN$13))+'J03'!DR7</f>
        <v>0</v>
      </c>
      <c r="DS7" s="13">
        <f>SUMPRODUCT(($I$5:$M$13=DF7)*($EP$5:$EP$13))+'J03'!DS7</f>
        <v>0</v>
      </c>
      <c r="DT7" s="13">
        <f>SUMPRODUCT(($I$5:$M$13=DF7)*($ER$5:$ER$13))+'J03'!DT7</f>
        <v>0</v>
      </c>
      <c r="DU7" s="13">
        <f>SUMPRODUCT(($I$5:$M$13=DF7)*($ET$5:$ET$13))+'J03'!DU7</f>
        <v>0</v>
      </c>
      <c r="DV7" s="3">
        <f t="shared" si="54"/>
        <v>0</v>
      </c>
      <c r="DW7" s="6">
        <f t="shared" si="55"/>
        <v>0</v>
      </c>
      <c r="DX7" s="111">
        <f>DW7+0.0000004</f>
        <v>3.9999999999999998E-7</v>
      </c>
      <c r="DY7" s="6">
        <f t="shared" si="56"/>
        <v>0</v>
      </c>
      <c r="DZ7" s="119">
        <f>DY7+0.0000004</f>
        <v>3.9999999999999998E-7</v>
      </c>
      <c r="EA7" s="6">
        <f t="shared" si="57"/>
        <v>0</v>
      </c>
      <c r="EB7" s="119">
        <f>EA7+0.0000004</f>
        <v>3.9999999999999998E-7</v>
      </c>
      <c r="EC7" s="2">
        <f t="shared" si="58"/>
        <v>0</v>
      </c>
      <c r="ED7" s="2">
        <f t="shared" si="59"/>
        <v>0</v>
      </c>
      <c r="EE7" s="2">
        <f t="shared" si="60"/>
        <v>0</v>
      </c>
      <c r="EF7" s="2">
        <f t="shared" si="61"/>
        <v>0</v>
      </c>
      <c r="EG7" s="2">
        <f t="shared" si="62"/>
        <v>0</v>
      </c>
      <c r="EH7" s="2">
        <f t="shared" si="63"/>
        <v>0</v>
      </c>
      <c r="EI7" s="2">
        <f t="shared" si="64"/>
        <v>0</v>
      </c>
      <c r="EJ7" s="2">
        <f t="shared" si="65"/>
        <v>0</v>
      </c>
      <c r="EK7" s="2" t="b">
        <f t="shared" si="66"/>
        <v>0</v>
      </c>
      <c r="EL7" s="2" t="b">
        <f t="shared" si="67"/>
        <v>0</v>
      </c>
      <c r="EM7" s="2" t="b">
        <f t="shared" si="68"/>
        <v>0</v>
      </c>
      <c r="EN7" s="2" t="b">
        <f t="shared" si="69"/>
        <v>0</v>
      </c>
      <c r="EO7" s="2" t="b">
        <f t="shared" si="70"/>
        <v>0</v>
      </c>
      <c r="EP7" s="2" t="b">
        <f t="shared" si="71"/>
        <v>0</v>
      </c>
      <c r="EQ7" s="2">
        <f t="shared" si="72"/>
        <v>0</v>
      </c>
      <c r="ER7" s="2">
        <f t="shared" si="73"/>
        <v>0</v>
      </c>
      <c r="ES7" s="2">
        <f t="shared" si="74"/>
        <v>0</v>
      </c>
      <c r="ET7" s="2">
        <f t="shared" si="75"/>
        <v>0</v>
      </c>
      <c r="EU7" s="205" t="str">
        <f t="shared" si="42"/>
        <v>Equipe 03</v>
      </c>
      <c r="EV7" s="205"/>
      <c r="EW7" s="205"/>
      <c r="EX7" s="205"/>
      <c r="EY7" s="205"/>
      <c r="EZ7" s="109">
        <f t="shared" si="43"/>
        <v>0</v>
      </c>
      <c r="FA7" s="108">
        <f t="shared" si="44"/>
        <v>1</v>
      </c>
      <c r="FB7" s="205" t="str">
        <f t="shared" si="76"/>
        <v>Equipe 03</v>
      </c>
      <c r="FC7" s="205"/>
      <c r="FD7" s="205"/>
      <c r="FE7" s="205"/>
      <c r="FF7" s="205"/>
      <c r="FG7" s="205" t="str">
        <f t="shared" si="45"/>
        <v>Equipe 03</v>
      </c>
      <c r="FH7" s="205"/>
      <c r="FI7" s="205"/>
      <c r="FJ7" s="205"/>
      <c r="FK7" s="205"/>
      <c r="FL7" s="109">
        <f t="shared" si="46"/>
        <v>0</v>
      </c>
      <c r="FM7" s="7">
        <f t="shared" si="47"/>
        <v>1</v>
      </c>
      <c r="FN7" s="205" t="str">
        <f t="shared" si="77"/>
        <v>Equipe 03</v>
      </c>
      <c r="FO7" s="205"/>
      <c r="FP7" s="205"/>
      <c r="FQ7" s="205"/>
      <c r="FR7" s="205"/>
      <c r="FS7" s="205" t="str">
        <f t="shared" si="48"/>
        <v>Equipe 03</v>
      </c>
      <c r="FT7" s="205"/>
      <c r="FU7" s="205"/>
      <c r="FV7" s="205"/>
      <c r="FW7" s="205"/>
      <c r="FX7" s="164">
        <f t="shared" si="78"/>
        <v>0</v>
      </c>
      <c r="FY7" s="108">
        <f t="shared" si="49"/>
        <v>1</v>
      </c>
      <c r="FZ7" s="205" t="str">
        <f t="shared" si="79"/>
        <v>Equipe 03</v>
      </c>
      <c r="GA7" s="205"/>
      <c r="GB7" s="205"/>
      <c r="GC7" s="205"/>
      <c r="GD7" s="205"/>
      <c r="GE7" s="350" t="str">
        <f t="shared" si="80"/>
        <v>Equipe 03</v>
      </c>
      <c r="GF7" s="350"/>
      <c r="GG7" s="350"/>
      <c r="GH7" s="350"/>
      <c r="GI7" s="35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</row>
    <row r="8" spans="1:240" ht="15.75" thickTop="1" x14ac:dyDescent="0.25">
      <c r="A8" s="101"/>
      <c r="B8" s="242"/>
      <c r="C8" s="242"/>
      <c r="D8" s="242"/>
      <c r="E8" s="242"/>
      <c r="F8" s="242"/>
      <c r="G8" s="102"/>
      <c r="H8" s="102"/>
      <c r="I8" s="242"/>
      <c r="J8" s="242"/>
      <c r="K8" s="242"/>
      <c r="L8" s="242"/>
      <c r="M8" s="242"/>
      <c r="N8" s="101"/>
      <c r="O8" s="321"/>
      <c r="P8" s="321"/>
      <c r="Q8" s="321"/>
      <c r="R8" s="321"/>
      <c r="S8" s="349"/>
      <c r="T8" s="349"/>
      <c r="U8" s="30"/>
      <c r="V8" s="396" t="str">
        <f t="shared" si="0"/>
        <v>Equipe 04</v>
      </c>
      <c r="W8" s="397"/>
      <c r="X8" s="397"/>
      <c r="Y8" s="397"/>
      <c r="Z8" s="398"/>
      <c r="AA8" s="41">
        <f t="shared" si="1"/>
        <v>0</v>
      </c>
      <c r="AB8" s="42" t="str">
        <f t="shared" si="2"/>
        <v>u</v>
      </c>
      <c r="AC8" s="43">
        <f t="shared" si="81"/>
        <v>1</v>
      </c>
      <c r="AD8" s="44">
        <f t="shared" si="3"/>
        <v>0</v>
      </c>
      <c r="AE8" s="48">
        <f t="shared" si="4"/>
        <v>0</v>
      </c>
      <c r="AF8" s="49">
        <f t="shared" si="5"/>
        <v>0</v>
      </c>
      <c r="AG8" s="49">
        <f t="shared" si="6"/>
        <v>0</v>
      </c>
      <c r="AH8" s="49">
        <f t="shared" si="7"/>
        <v>0</v>
      </c>
      <c r="AI8" s="49">
        <f t="shared" si="8"/>
        <v>0</v>
      </c>
      <c r="AJ8" s="49">
        <f t="shared" si="9"/>
        <v>0</v>
      </c>
      <c r="AK8" s="50">
        <f t="shared" si="10"/>
        <v>0</v>
      </c>
      <c r="AL8" s="361" t="str">
        <f t="shared" si="11"/>
        <v>Equipe 04</v>
      </c>
      <c r="AM8" s="362"/>
      <c r="AN8" s="362"/>
      <c r="AO8" s="362"/>
      <c r="AP8" s="363"/>
      <c r="AQ8" s="23">
        <f t="shared" si="12"/>
        <v>0</v>
      </c>
      <c r="AR8" s="24" t="str">
        <f t="shared" si="13"/>
        <v>u</v>
      </c>
      <c r="AS8" s="25">
        <f t="shared" si="82"/>
        <v>1</v>
      </c>
      <c r="AT8" s="26">
        <f t="shared" si="14"/>
        <v>0</v>
      </c>
      <c r="AU8" s="27">
        <f t="shared" si="15"/>
        <v>0</v>
      </c>
      <c r="AV8" s="28">
        <f t="shared" si="16"/>
        <v>0</v>
      </c>
      <c r="AW8" s="28">
        <f t="shared" si="17"/>
        <v>0</v>
      </c>
      <c r="AX8" s="28">
        <f t="shared" si="18"/>
        <v>0</v>
      </c>
      <c r="AY8" s="28">
        <f t="shared" si="19"/>
        <v>0</v>
      </c>
      <c r="AZ8" s="28">
        <f t="shared" si="20"/>
        <v>0</v>
      </c>
      <c r="BA8" s="29">
        <f t="shared" si="21"/>
        <v>0</v>
      </c>
      <c r="BB8" s="353" t="str">
        <f t="shared" si="22"/>
        <v>Equipe 04</v>
      </c>
      <c r="BC8" s="354"/>
      <c r="BD8" s="354"/>
      <c r="BE8" s="354"/>
      <c r="BF8" s="355"/>
      <c r="BG8" s="58">
        <f t="shared" si="23"/>
        <v>0</v>
      </c>
      <c r="BH8" s="59" t="str">
        <f t="shared" si="24"/>
        <v>u</v>
      </c>
      <c r="BI8" s="60">
        <f t="shared" si="83"/>
        <v>1</v>
      </c>
      <c r="BJ8" s="61">
        <f t="shared" si="25"/>
        <v>0</v>
      </c>
      <c r="BK8" s="62">
        <f t="shared" si="26"/>
        <v>0</v>
      </c>
      <c r="BL8" s="63">
        <f t="shared" si="27"/>
        <v>0</v>
      </c>
      <c r="BM8" s="63">
        <f t="shared" si="28"/>
        <v>0</v>
      </c>
      <c r="BN8" s="63">
        <f t="shared" si="29"/>
        <v>0</v>
      </c>
      <c r="BO8" s="63">
        <f t="shared" si="30"/>
        <v>0</v>
      </c>
      <c r="BP8" s="63">
        <f t="shared" si="31"/>
        <v>0</v>
      </c>
      <c r="BQ8" s="64">
        <f t="shared" si="32"/>
        <v>0</v>
      </c>
      <c r="BR8" s="15">
        <v>4</v>
      </c>
      <c r="BS8" s="8">
        <f t="shared" si="33"/>
        <v>4</v>
      </c>
      <c r="BT8" s="10">
        <v>4</v>
      </c>
      <c r="BU8" s="11">
        <f t="shared" si="34"/>
        <v>4</v>
      </c>
      <c r="BV8" s="9">
        <v>4</v>
      </c>
      <c r="BW8" s="2">
        <f t="shared" si="35"/>
        <v>4</v>
      </c>
      <c r="BX8" s="261" t="str">
        <f>Equipes!A5</f>
        <v>Equipe 04</v>
      </c>
      <c r="BY8" s="261"/>
      <c r="BZ8" s="261"/>
      <c r="CA8" s="261"/>
      <c r="CB8" s="261"/>
      <c r="CC8" s="93">
        <f t="shared" si="36"/>
        <v>1</v>
      </c>
      <c r="CD8" s="3">
        <f>'J03'!CC8-CC8</f>
        <v>0</v>
      </c>
      <c r="CE8" s="4" t="str">
        <f>IF(CC8&gt;'J03'!CC8,'J03'!$CE$14,IF(CC8='J03'!CC8,'J03'!$CU$14,IF(CC8&lt;'J03'!CC8,'J03'!$CT$14)))</f>
        <v>u</v>
      </c>
      <c r="CF8" s="3">
        <f t="shared" si="37"/>
        <v>4</v>
      </c>
      <c r="CG8" s="13">
        <f>SUMPRODUCT(($B$5:$F$13=BX8)*($EG$5:$EG$13))+SUMPRODUCT(($I$5:$M$13=BX8)*($EH$5:$EH$13))+'J03'!CG8</f>
        <v>0</v>
      </c>
      <c r="CH8" s="13">
        <f>SUMPRODUCT(($B$5:$F$13=BX8)*($EI$5:$EI$13))+SUMPRODUCT(($I$5:$M$13=BX8)*($EJ$5:$EJ$13))+'J03'!CH8</f>
        <v>0</v>
      </c>
      <c r="CI8" s="13">
        <f>SUMPRODUCT(($B$5:$F$13=BX8)*($EK$5:$EK$13))+SUMPRODUCT(($I$5:$M$13=BX8)*($EL$5:$EL$13))+'J03'!CI8</f>
        <v>0</v>
      </c>
      <c r="CJ8" s="13">
        <f>SUMPRODUCT(($B$5:$F$13=BX8)*($EM$5:$EM$13))+SUMPRODUCT(($I$5:$M$13=BX8)*($EN$5:$EN$13))+'J03'!CJ8</f>
        <v>0</v>
      </c>
      <c r="CK8" s="13">
        <f>SUMPRODUCT(($B$5:$F$13=BX8)*($EO$5:$EO$13))+SUMPRODUCT(($I$5:$M$13=BX8)*($EP$5:$EP$13))+'J03'!CK8</f>
        <v>0</v>
      </c>
      <c r="CL8" s="13">
        <f>SUMPRODUCT(($B$5:$F$13=BX8)*($EQ$5:$EQ$13))+SUMPRODUCT(($I$5:$M$13=BX8)*($ER$5:$ER$13))+'J03'!CL8</f>
        <v>0</v>
      </c>
      <c r="CM8" s="13">
        <f>SUMPRODUCT(($B$5:$F$13=BX8)*($ES$5:$ES$13))+SUMPRODUCT(($I$5:$M$13=BX8)*($ET$5:$ET$13))+'J03'!CM8</f>
        <v>0</v>
      </c>
      <c r="CN8" s="3">
        <f t="shared" si="50"/>
        <v>0</v>
      </c>
      <c r="CO8" s="212" t="str">
        <f t="shared" si="51"/>
        <v>Equipe 04</v>
      </c>
      <c r="CP8" s="213"/>
      <c r="CQ8" s="213"/>
      <c r="CR8" s="213"/>
      <c r="CS8" s="214"/>
      <c r="CT8" s="93">
        <f t="shared" si="38"/>
        <v>1</v>
      </c>
      <c r="CU8" s="3">
        <f>'J03'!CT8-CT8</f>
        <v>0</v>
      </c>
      <c r="CV8" s="4" t="str">
        <f>IF(CT8&gt;'J03'!CT8,'J03'!$CV$14,IF(CT8='J03'!CT8,'J03'!$CU$14,IF(CT8&lt;'J03'!CT8,'J03'!$CT$14)))</f>
        <v>u</v>
      </c>
      <c r="CW8" s="3">
        <f t="shared" si="39"/>
        <v>4</v>
      </c>
      <c r="CX8" s="13">
        <f>SUMPRODUCT(($B$5:$F$13=CO8)*($EG$5:$EG$13))+'J03'!CX8</f>
        <v>0</v>
      </c>
      <c r="CY8" s="13">
        <f>SUMPRODUCT(($B$5:$F$13=CO8)*($EI$5:$EI$13))+'J03'!CY8</f>
        <v>0</v>
      </c>
      <c r="CZ8" s="13">
        <f>SUMPRODUCT(($B$5:$F$13=CO8)*($EK$5:$EK$13))+'J03'!CZ8</f>
        <v>0</v>
      </c>
      <c r="DA8" s="13">
        <f>SUMPRODUCT(($B$5:$F$13=CO8)*($EM$5:$EM$13))+'J03'!DA8</f>
        <v>0</v>
      </c>
      <c r="DB8" s="13">
        <f>SUMPRODUCT(($B$5:$F$13=CO8)*($EO$5:$EO$13))+'J03'!DB8</f>
        <v>0</v>
      </c>
      <c r="DC8" s="13">
        <f>SUMPRODUCT(($B$5:$F$13=CO8)*($EQ$5:$EQ$13))+'J03'!DC8</f>
        <v>0</v>
      </c>
      <c r="DD8" s="13">
        <f>SUMPRODUCT(($B$5:$F$13=CO8)*($ES$5:$ES$13))+'J03'!DD8</f>
        <v>0</v>
      </c>
      <c r="DE8" s="3">
        <f t="shared" si="52"/>
        <v>0</v>
      </c>
      <c r="DF8" s="212" t="str">
        <f t="shared" si="53"/>
        <v>Equipe 04</v>
      </c>
      <c r="DG8" s="213"/>
      <c r="DH8" s="213"/>
      <c r="DI8" s="213"/>
      <c r="DJ8" s="214"/>
      <c r="DK8" s="93">
        <f t="shared" si="40"/>
        <v>1</v>
      </c>
      <c r="DL8" s="3">
        <f>'J03'!DK8-DK8</f>
        <v>0</v>
      </c>
      <c r="DM8" s="4" t="str">
        <f>IF(DK8&gt;'J03'!DK8,'J03'!$DM$14,IF(DK8='J03'!DK8,'J03'!$DL$14,IF(DK8&lt;'J03'!DK8,'J03'!$DK$14)))</f>
        <v>u</v>
      </c>
      <c r="DN8" s="3">
        <f t="shared" si="41"/>
        <v>4</v>
      </c>
      <c r="DO8" s="13">
        <f>SUMPRODUCT(($I$5:$M$13=DF8)*($EH$5:$EH$13))+'J03'!DO8</f>
        <v>0</v>
      </c>
      <c r="DP8" s="13">
        <f>SUMPRODUCT(($I$5:$M$13=DF8)*($EJ$5:$EJ$13))+'J03'!DP8</f>
        <v>0</v>
      </c>
      <c r="DQ8" s="13">
        <f>SUMPRODUCT(($I$5:$M$13=DF8)*($EL$5:$EL$13))+'J03'!DQ8</f>
        <v>0</v>
      </c>
      <c r="DR8" s="13">
        <f>SUMPRODUCT(($I$5:$M$13=DF8)*($EN$5:$EN$13))+'J03'!DR8</f>
        <v>0</v>
      </c>
      <c r="DS8" s="13">
        <f>SUMPRODUCT(($I$5:$M$13=DF8)*($EP$5:$EP$13))+'J03'!DS8</f>
        <v>0</v>
      </c>
      <c r="DT8" s="13">
        <f>SUMPRODUCT(($I$5:$M$13=DF8)*($ER$5:$ER$13))+'J03'!DT8</f>
        <v>0</v>
      </c>
      <c r="DU8" s="13">
        <f>SUMPRODUCT(($I$5:$M$13=DF8)*($ET$5:$ET$13))+'J03'!DU8</f>
        <v>0</v>
      </c>
      <c r="DV8" s="3">
        <f t="shared" si="54"/>
        <v>0</v>
      </c>
      <c r="DW8" s="6">
        <f t="shared" si="55"/>
        <v>0</v>
      </c>
      <c r="DX8" s="91">
        <f>DW8+0.0000003</f>
        <v>2.9999999999999999E-7</v>
      </c>
      <c r="DY8" s="6">
        <f t="shared" si="56"/>
        <v>0</v>
      </c>
      <c r="DZ8" s="119">
        <f>DY8+0.0000003</f>
        <v>2.9999999999999999E-7</v>
      </c>
      <c r="EA8" s="6">
        <f t="shared" si="57"/>
        <v>0</v>
      </c>
      <c r="EB8" s="119">
        <f>EA8+0.0000003</f>
        <v>2.9999999999999999E-7</v>
      </c>
      <c r="EC8" s="97"/>
      <c r="ED8" s="117"/>
      <c r="EE8" s="117"/>
      <c r="EF8" s="117"/>
      <c r="EG8" s="117"/>
      <c r="EH8" s="117"/>
      <c r="EI8" s="117"/>
      <c r="EJ8" s="117"/>
      <c r="EK8" s="117"/>
      <c r="EL8" s="117"/>
      <c r="EM8" s="117"/>
      <c r="EN8" s="117"/>
      <c r="EO8" s="117"/>
      <c r="EP8" s="117"/>
      <c r="EQ8" s="117"/>
      <c r="ER8" s="117"/>
      <c r="ES8" s="117"/>
      <c r="ET8" s="96"/>
      <c r="EU8" s="205" t="str">
        <f t="shared" si="42"/>
        <v>Equipe 04</v>
      </c>
      <c r="EV8" s="205"/>
      <c r="EW8" s="205"/>
      <c r="EX8" s="205"/>
      <c r="EY8" s="205"/>
      <c r="EZ8" s="109">
        <f t="shared" si="43"/>
        <v>0</v>
      </c>
      <c r="FA8" s="108">
        <f t="shared" si="44"/>
        <v>1</v>
      </c>
      <c r="FB8" s="205" t="str">
        <f t="shared" si="76"/>
        <v>Equipe 04</v>
      </c>
      <c r="FC8" s="205"/>
      <c r="FD8" s="205"/>
      <c r="FE8" s="205"/>
      <c r="FF8" s="205"/>
      <c r="FG8" s="205" t="str">
        <f t="shared" si="45"/>
        <v>Equipe 04</v>
      </c>
      <c r="FH8" s="205"/>
      <c r="FI8" s="205"/>
      <c r="FJ8" s="205"/>
      <c r="FK8" s="205"/>
      <c r="FL8" s="109">
        <f t="shared" si="46"/>
        <v>0</v>
      </c>
      <c r="FM8" s="7">
        <f t="shared" si="47"/>
        <v>1</v>
      </c>
      <c r="FN8" s="205" t="str">
        <f t="shared" si="77"/>
        <v>Equipe 04</v>
      </c>
      <c r="FO8" s="205"/>
      <c r="FP8" s="205"/>
      <c r="FQ8" s="205"/>
      <c r="FR8" s="205"/>
      <c r="FS8" s="205" t="str">
        <f t="shared" si="48"/>
        <v>Equipe 04</v>
      </c>
      <c r="FT8" s="205"/>
      <c r="FU8" s="205"/>
      <c r="FV8" s="205"/>
      <c r="FW8" s="205"/>
      <c r="FX8" s="164">
        <f t="shared" si="78"/>
        <v>0</v>
      </c>
      <c r="FY8" s="108">
        <f t="shared" si="49"/>
        <v>1</v>
      </c>
      <c r="FZ8" s="205" t="str">
        <f t="shared" si="79"/>
        <v>Equipe 04</v>
      </c>
      <c r="GA8" s="205"/>
      <c r="GB8" s="205"/>
      <c r="GC8" s="205"/>
      <c r="GD8" s="205"/>
      <c r="GE8" s="350" t="str">
        <f t="shared" si="80"/>
        <v>Equipe 04</v>
      </c>
      <c r="GF8" s="350"/>
      <c r="GG8" s="350"/>
      <c r="GH8" s="350"/>
      <c r="GI8" s="350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/>
      <c r="GY8" s="30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30"/>
      <c r="HK8" s="30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</row>
    <row r="9" spans="1:240" x14ac:dyDescent="0.25">
      <c r="A9" s="89"/>
      <c r="B9" s="234"/>
      <c r="C9" s="234"/>
      <c r="D9" s="234"/>
      <c r="E9" s="234"/>
      <c r="F9" s="234"/>
      <c r="G9" s="90"/>
      <c r="H9" s="90"/>
      <c r="I9" s="234"/>
      <c r="J9" s="234"/>
      <c r="K9" s="234"/>
      <c r="L9" s="234"/>
      <c r="M9" s="234"/>
      <c r="N9" s="89"/>
      <c r="O9" s="320"/>
      <c r="P9" s="320"/>
      <c r="Q9" s="320"/>
      <c r="R9" s="320"/>
      <c r="S9" s="348"/>
      <c r="T9" s="348"/>
      <c r="U9" s="30"/>
      <c r="V9" s="396" t="str">
        <f t="shared" si="0"/>
        <v>Equipe 05</v>
      </c>
      <c r="W9" s="397"/>
      <c r="X9" s="397"/>
      <c r="Y9" s="397"/>
      <c r="Z9" s="398"/>
      <c r="AA9" s="41">
        <f t="shared" si="1"/>
        <v>0</v>
      </c>
      <c r="AB9" s="42" t="str">
        <f t="shared" si="2"/>
        <v>u</v>
      </c>
      <c r="AC9" s="43">
        <f t="shared" si="81"/>
        <v>1</v>
      </c>
      <c r="AD9" s="44">
        <f t="shared" si="3"/>
        <v>0</v>
      </c>
      <c r="AE9" s="48">
        <f t="shared" si="4"/>
        <v>0</v>
      </c>
      <c r="AF9" s="49">
        <f t="shared" si="5"/>
        <v>0</v>
      </c>
      <c r="AG9" s="49">
        <f t="shared" si="6"/>
        <v>0</v>
      </c>
      <c r="AH9" s="49">
        <f t="shared" si="7"/>
        <v>0</v>
      </c>
      <c r="AI9" s="49">
        <f t="shared" si="8"/>
        <v>0</v>
      </c>
      <c r="AJ9" s="49">
        <f t="shared" si="9"/>
        <v>0</v>
      </c>
      <c r="AK9" s="50">
        <f t="shared" si="10"/>
        <v>0</v>
      </c>
      <c r="AL9" s="361" t="str">
        <f t="shared" si="11"/>
        <v>Equipe 05</v>
      </c>
      <c r="AM9" s="362"/>
      <c r="AN9" s="362"/>
      <c r="AO9" s="362"/>
      <c r="AP9" s="363"/>
      <c r="AQ9" s="23">
        <f t="shared" si="12"/>
        <v>0</v>
      </c>
      <c r="AR9" s="24" t="str">
        <f t="shared" si="13"/>
        <v>u</v>
      </c>
      <c r="AS9" s="25">
        <f t="shared" si="82"/>
        <v>1</v>
      </c>
      <c r="AT9" s="26">
        <f t="shared" si="14"/>
        <v>0</v>
      </c>
      <c r="AU9" s="27">
        <f t="shared" si="15"/>
        <v>0</v>
      </c>
      <c r="AV9" s="28">
        <f t="shared" si="16"/>
        <v>0</v>
      </c>
      <c r="AW9" s="28">
        <f t="shared" si="17"/>
        <v>0</v>
      </c>
      <c r="AX9" s="28">
        <f t="shared" si="18"/>
        <v>0</v>
      </c>
      <c r="AY9" s="28">
        <f t="shared" si="19"/>
        <v>0</v>
      </c>
      <c r="AZ9" s="28">
        <f t="shared" si="20"/>
        <v>0</v>
      </c>
      <c r="BA9" s="29">
        <f t="shared" si="21"/>
        <v>0</v>
      </c>
      <c r="BB9" s="353" t="str">
        <f t="shared" si="22"/>
        <v>Equipe 05</v>
      </c>
      <c r="BC9" s="354"/>
      <c r="BD9" s="354"/>
      <c r="BE9" s="354"/>
      <c r="BF9" s="355"/>
      <c r="BG9" s="58">
        <f t="shared" si="23"/>
        <v>0</v>
      </c>
      <c r="BH9" s="59" t="str">
        <f t="shared" si="24"/>
        <v>u</v>
      </c>
      <c r="BI9" s="60">
        <f t="shared" si="83"/>
        <v>1</v>
      </c>
      <c r="BJ9" s="61">
        <f t="shared" si="25"/>
        <v>0</v>
      </c>
      <c r="BK9" s="62">
        <f t="shared" si="26"/>
        <v>0</v>
      </c>
      <c r="BL9" s="63">
        <f t="shared" si="27"/>
        <v>0</v>
      </c>
      <c r="BM9" s="63">
        <f t="shared" si="28"/>
        <v>0</v>
      </c>
      <c r="BN9" s="63">
        <f t="shared" si="29"/>
        <v>0</v>
      </c>
      <c r="BO9" s="63">
        <f t="shared" si="30"/>
        <v>0</v>
      </c>
      <c r="BP9" s="63">
        <f t="shared" si="31"/>
        <v>0</v>
      </c>
      <c r="BQ9" s="64">
        <f t="shared" si="32"/>
        <v>0</v>
      </c>
      <c r="BR9" s="15">
        <v>5</v>
      </c>
      <c r="BS9" s="8">
        <f t="shared" si="33"/>
        <v>5</v>
      </c>
      <c r="BT9" s="10">
        <v>5</v>
      </c>
      <c r="BU9" s="11">
        <f t="shared" si="34"/>
        <v>5</v>
      </c>
      <c r="BV9" s="9">
        <v>5</v>
      </c>
      <c r="BW9" s="2">
        <f t="shared" si="35"/>
        <v>5</v>
      </c>
      <c r="BX9" s="261" t="str">
        <f>Equipes!A6</f>
        <v>Equipe 05</v>
      </c>
      <c r="BY9" s="261"/>
      <c r="BZ9" s="261"/>
      <c r="CA9" s="261"/>
      <c r="CB9" s="261"/>
      <c r="CC9" s="93">
        <f t="shared" si="36"/>
        <v>1</v>
      </c>
      <c r="CD9" s="3">
        <f>'J03'!CC9-CC9</f>
        <v>0</v>
      </c>
      <c r="CE9" s="4" t="str">
        <f>IF(CC9&gt;'J03'!CC9,'J03'!$CE$14,IF(CC9='J03'!CC9,'J03'!$CU$14,IF(CC9&lt;'J03'!CC9,'J03'!$CT$14)))</f>
        <v>u</v>
      </c>
      <c r="CF9" s="3">
        <f t="shared" si="37"/>
        <v>5</v>
      </c>
      <c r="CG9" s="13">
        <f>SUMPRODUCT(($B$5:$F$13=BX9)*($EG$5:$EG$13))+SUMPRODUCT(($I$5:$M$13=BX9)*($EH$5:$EH$13))+'J03'!CG9</f>
        <v>0</v>
      </c>
      <c r="CH9" s="13">
        <f>SUMPRODUCT(($B$5:$F$13=BX9)*($EI$5:$EI$13))+SUMPRODUCT(($I$5:$M$13=BX9)*($EJ$5:$EJ$13))+'J03'!CH9</f>
        <v>0</v>
      </c>
      <c r="CI9" s="13">
        <f>SUMPRODUCT(($B$5:$F$13=BX9)*($EK$5:$EK$13))+SUMPRODUCT(($I$5:$M$13=BX9)*($EL$5:$EL$13))+'J03'!CI9</f>
        <v>0</v>
      </c>
      <c r="CJ9" s="13">
        <f>SUMPRODUCT(($B$5:$F$13=BX9)*($EM$5:$EM$13))+SUMPRODUCT(($I$5:$M$13=BX9)*($EN$5:$EN$13))+'J03'!CJ9</f>
        <v>0</v>
      </c>
      <c r="CK9" s="13">
        <f>SUMPRODUCT(($B$5:$F$13=BX9)*($EO$5:$EO$13))+SUMPRODUCT(($I$5:$M$13=BX9)*($EP$5:$EP$13))+'J03'!CK9</f>
        <v>0</v>
      </c>
      <c r="CL9" s="13">
        <f>SUMPRODUCT(($B$5:$F$13=BX9)*($EQ$5:$EQ$13))+SUMPRODUCT(($I$5:$M$13=BX9)*($ER$5:$ER$13))+'J03'!CL9</f>
        <v>0</v>
      </c>
      <c r="CM9" s="13">
        <f>SUMPRODUCT(($B$5:$F$13=BX9)*($ES$5:$ES$13))+SUMPRODUCT(($I$5:$M$13=BX9)*($ET$5:$ET$13))+'J03'!CM9</f>
        <v>0</v>
      </c>
      <c r="CN9" s="3">
        <f t="shared" si="50"/>
        <v>0</v>
      </c>
      <c r="CO9" s="212" t="str">
        <f t="shared" si="51"/>
        <v>Equipe 05</v>
      </c>
      <c r="CP9" s="213"/>
      <c r="CQ9" s="213"/>
      <c r="CR9" s="213"/>
      <c r="CS9" s="214"/>
      <c r="CT9" s="93">
        <f t="shared" si="38"/>
        <v>1</v>
      </c>
      <c r="CU9" s="3">
        <f>'J03'!CT9-CT9</f>
        <v>0</v>
      </c>
      <c r="CV9" s="4" t="str">
        <f>IF(CT9&gt;'J03'!CT9,'J03'!$CV$14,IF(CT9='J03'!CT9,'J03'!$CU$14,IF(CT9&lt;'J03'!CT9,'J03'!$CT$14)))</f>
        <v>u</v>
      </c>
      <c r="CW9" s="3">
        <f t="shared" si="39"/>
        <v>5</v>
      </c>
      <c r="CX9" s="13">
        <f>SUMPRODUCT(($B$5:$F$13=CO9)*($EG$5:$EG$13))+'J03'!CX9</f>
        <v>0</v>
      </c>
      <c r="CY9" s="13">
        <f>SUMPRODUCT(($B$5:$F$13=CO9)*($EI$5:$EI$13))+'J03'!CY9</f>
        <v>0</v>
      </c>
      <c r="CZ9" s="13">
        <f>SUMPRODUCT(($B$5:$F$13=CO9)*($EK$5:$EK$13))+'J03'!CZ9</f>
        <v>0</v>
      </c>
      <c r="DA9" s="13">
        <f>SUMPRODUCT(($B$5:$F$13=CO9)*($EM$5:$EM$13))+'J03'!DA9</f>
        <v>0</v>
      </c>
      <c r="DB9" s="13">
        <f>SUMPRODUCT(($B$5:$F$13=CO9)*($EO$5:$EO$13))+'J03'!DB9</f>
        <v>0</v>
      </c>
      <c r="DC9" s="13">
        <f>SUMPRODUCT(($B$5:$F$13=CO9)*($EQ$5:$EQ$13))+'J03'!DC9</f>
        <v>0</v>
      </c>
      <c r="DD9" s="13">
        <f>SUMPRODUCT(($B$5:$F$13=CO9)*($ES$5:$ES$13))+'J03'!DD9</f>
        <v>0</v>
      </c>
      <c r="DE9" s="3">
        <f t="shared" si="52"/>
        <v>0</v>
      </c>
      <c r="DF9" s="212" t="str">
        <f t="shared" si="53"/>
        <v>Equipe 05</v>
      </c>
      <c r="DG9" s="213"/>
      <c r="DH9" s="213"/>
      <c r="DI9" s="213"/>
      <c r="DJ9" s="214"/>
      <c r="DK9" s="93">
        <f t="shared" si="40"/>
        <v>1</v>
      </c>
      <c r="DL9" s="3">
        <f>'J03'!DK9-DK9</f>
        <v>0</v>
      </c>
      <c r="DM9" s="4" t="str">
        <f>IF(DK9&gt;'J03'!DK9,'J03'!$DM$14,IF(DK9='J03'!DK9,'J03'!$DL$14,IF(DK9&lt;'J03'!DK9,'J03'!$DK$14)))</f>
        <v>u</v>
      </c>
      <c r="DN9" s="3">
        <f t="shared" si="41"/>
        <v>5</v>
      </c>
      <c r="DO9" s="13">
        <f>SUMPRODUCT(($I$5:$M$13=DF9)*($EH$5:$EH$13))+'J03'!DO9</f>
        <v>0</v>
      </c>
      <c r="DP9" s="13">
        <f>SUMPRODUCT(($I$5:$M$13=DF9)*($EJ$5:$EJ$13))+'J03'!DP9</f>
        <v>0</v>
      </c>
      <c r="DQ9" s="13">
        <f>SUMPRODUCT(($I$5:$M$13=DF9)*($EL$5:$EL$13))+'J03'!DQ9</f>
        <v>0</v>
      </c>
      <c r="DR9" s="13">
        <f>SUMPRODUCT(($I$5:$M$13=DF9)*($EN$5:$EN$13))+'J03'!DR9</f>
        <v>0</v>
      </c>
      <c r="DS9" s="13">
        <f>SUMPRODUCT(($I$5:$M$13=DF9)*($EP$5:$EP$13))+'J03'!DS9</f>
        <v>0</v>
      </c>
      <c r="DT9" s="13">
        <f>SUMPRODUCT(($I$5:$M$13=DF9)*($ER$5:$ER$13))+'J03'!DT9</f>
        <v>0</v>
      </c>
      <c r="DU9" s="13">
        <f>SUMPRODUCT(($I$5:$M$13=DF9)*($ET$5:$ET$13))+'J03'!DU9</f>
        <v>0</v>
      </c>
      <c r="DV9" s="3">
        <f t="shared" si="54"/>
        <v>0</v>
      </c>
      <c r="DW9" s="6">
        <f t="shared" si="55"/>
        <v>0</v>
      </c>
      <c r="DX9" s="91">
        <f>DW9+0.0000002</f>
        <v>1.9999999999999999E-7</v>
      </c>
      <c r="DY9" s="6">
        <f t="shared" si="56"/>
        <v>0</v>
      </c>
      <c r="DZ9" s="119">
        <f>DY9+0.0000002</f>
        <v>1.9999999999999999E-7</v>
      </c>
      <c r="EA9" s="6">
        <f t="shared" si="57"/>
        <v>0</v>
      </c>
      <c r="EB9" s="119">
        <f>EA9+0.0000002</f>
        <v>1.9999999999999999E-7</v>
      </c>
      <c r="EC9" s="121"/>
      <c r="ED9" s="118"/>
      <c r="EE9" s="118"/>
      <c r="EF9" s="118"/>
      <c r="EG9" s="118"/>
      <c r="EH9" s="118"/>
      <c r="EI9" s="118"/>
      <c r="EJ9" s="118"/>
      <c r="EK9" s="118"/>
      <c r="EL9" s="118"/>
      <c r="EM9" s="118"/>
      <c r="EN9" s="118"/>
      <c r="EO9" s="118"/>
      <c r="EP9" s="118"/>
      <c r="EQ9" s="118"/>
      <c r="ER9" s="118"/>
      <c r="ES9" s="118"/>
      <c r="ET9" s="120"/>
      <c r="EU9" s="205" t="str">
        <f t="shared" si="42"/>
        <v>Equipe 05</v>
      </c>
      <c r="EV9" s="205"/>
      <c r="EW9" s="205"/>
      <c r="EX9" s="205"/>
      <c r="EY9" s="205"/>
      <c r="EZ9" s="109">
        <f t="shared" si="43"/>
        <v>0</v>
      </c>
      <c r="FA9" s="108">
        <f t="shared" si="44"/>
        <v>1</v>
      </c>
      <c r="FB9" s="205" t="str">
        <f t="shared" si="76"/>
        <v>Equipe 05</v>
      </c>
      <c r="FC9" s="205"/>
      <c r="FD9" s="205"/>
      <c r="FE9" s="205"/>
      <c r="FF9" s="205"/>
      <c r="FG9" s="205" t="str">
        <f t="shared" si="45"/>
        <v>Equipe 05</v>
      </c>
      <c r="FH9" s="205"/>
      <c r="FI9" s="205"/>
      <c r="FJ9" s="205"/>
      <c r="FK9" s="205"/>
      <c r="FL9" s="109">
        <f t="shared" si="46"/>
        <v>0</v>
      </c>
      <c r="FM9" s="7">
        <f t="shared" si="47"/>
        <v>1</v>
      </c>
      <c r="FN9" s="205" t="str">
        <f t="shared" si="77"/>
        <v>Equipe 05</v>
      </c>
      <c r="FO9" s="205"/>
      <c r="FP9" s="205"/>
      <c r="FQ9" s="205"/>
      <c r="FR9" s="205"/>
      <c r="FS9" s="205" t="str">
        <f t="shared" si="48"/>
        <v>Equipe 05</v>
      </c>
      <c r="FT9" s="205"/>
      <c r="FU9" s="205"/>
      <c r="FV9" s="205"/>
      <c r="FW9" s="205"/>
      <c r="FX9" s="164">
        <f t="shared" si="78"/>
        <v>0</v>
      </c>
      <c r="FY9" s="108">
        <f t="shared" si="49"/>
        <v>1</v>
      </c>
      <c r="FZ9" s="205" t="str">
        <f t="shared" si="79"/>
        <v>Equipe 05</v>
      </c>
      <c r="GA9" s="205"/>
      <c r="GB9" s="205"/>
      <c r="GC9" s="205"/>
      <c r="GD9" s="205"/>
      <c r="GE9" s="350" t="str">
        <f t="shared" si="80"/>
        <v>Equipe 05</v>
      </c>
      <c r="GF9" s="350"/>
      <c r="GG9" s="350"/>
      <c r="GH9" s="350"/>
      <c r="GI9" s="350"/>
      <c r="GJ9" s="30"/>
      <c r="GK9" s="30"/>
      <c r="GL9" s="30"/>
      <c r="GM9" s="30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30"/>
      <c r="GY9" s="30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30"/>
      <c r="HK9" s="30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30"/>
      <c r="HW9" s="30"/>
      <c r="HX9" s="30"/>
      <c r="HY9" s="30"/>
      <c r="HZ9" s="30"/>
      <c r="IA9" s="30"/>
      <c r="IB9" s="30"/>
      <c r="IC9" s="30"/>
      <c r="ID9" s="30"/>
      <c r="IE9" s="30"/>
      <c r="IF9" s="30"/>
    </row>
    <row r="10" spans="1:240" ht="15.75" thickBot="1" x14ac:dyDescent="0.3">
      <c r="A10" s="89"/>
      <c r="B10" s="234"/>
      <c r="C10" s="234"/>
      <c r="D10" s="234"/>
      <c r="E10" s="234"/>
      <c r="F10" s="234"/>
      <c r="G10" s="90"/>
      <c r="H10" s="90"/>
      <c r="I10" s="234"/>
      <c r="J10" s="234"/>
      <c r="K10" s="234"/>
      <c r="L10" s="234"/>
      <c r="M10" s="234"/>
      <c r="N10" s="89"/>
      <c r="O10" s="320"/>
      <c r="P10" s="320"/>
      <c r="Q10" s="320"/>
      <c r="R10" s="320"/>
      <c r="S10" s="348"/>
      <c r="T10" s="348"/>
      <c r="U10" s="30"/>
      <c r="V10" s="393" t="str">
        <f t="shared" si="0"/>
        <v>Equipe 06</v>
      </c>
      <c r="W10" s="394"/>
      <c r="X10" s="394"/>
      <c r="Y10" s="394"/>
      <c r="Z10" s="395"/>
      <c r="AA10" s="125">
        <f t="shared" si="1"/>
        <v>0</v>
      </c>
      <c r="AB10" s="126" t="str">
        <f t="shared" si="2"/>
        <v>u</v>
      </c>
      <c r="AC10" s="127">
        <f t="shared" si="81"/>
        <v>1</v>
      </c>
      <c r="AD10" s="128">
        <f t="shared" si="3"/>
        <v>0</v>
      </c>
      <c r="AE10" s="159">
        <f t="shared" si="4"/>
        <v>0</v>
      </c>
      <c r="AF10" s="160">
        <f t="shared" si="5"/>
        <v>0</v>
      </c>
      <c r="AG10" s="160">
        <f t="shared" si="6"/>
        <v>0</v>
      </c>
      <c r="AH10" s="160">
        <f t="shared" si="7"/>
        <v>0</v>
      </c>
      <c r="AI10" s="160">
        <f t="shared" si="8"/>
        <v>0</v>
      </c>
      <c r="AJ10" s="160">
        <f t="shared" si="9"/>
        <v>0</v>
      </c>
      <c r="AK10" s="161">
        <f t="shared" si="10"/>
        <v>0</v>
      </c>
      <c r="AL10" s="371" t="str">
        <f t="shared" si="11"/>
        <v>Equipe 06</v>
      </c>
      <c r="AM10" s="372"/>
      <c r="AN10" s="372"/>
      <c r="AO10" s="372"/>
      <c r="AP10" s="373"/>
      <c r="AQ10" s="129">
        <f t="shared" si="12"/>
        <v>0</v>
      </c>
      <c r="AR10" s="130" t="str">
        <f t="shared" si="13"/>
        <v>u</v>
      </c>
      <c r="AS10" s="131">
        <f t="shared" si="82"/>
        <v>1</v>
      </c>
      <c r="AT10" s="132">
        <f t="shared" si="14"/>
        <v>0</v>
      </c>
      <c r="AU10" s="133">
        <f t="shared" si="15"/>
        <v>0</v>
      </c>
      <c r="AV10" s="134">
        <f t="shared" si="16"/>
        <v>0</v>
      </c>
      <c r="AW10" s="134">
        <f t="shared" si="17"/>
        <v>0</v>
      </c>
      <c r="AX10" s="134">
        <f t="shared" si="18"/>
        <v>0</v>
      </c>
      <c r="AY10" s="134">
        <f t="shared" si="19"/>
        <v>0</v>
      </c>
      <c r="AZ10" s="134">
        <f t="shared" si="20"/>
        <v>0</v>
      </c>
      <c r="BA10" s="135">
        <f t="shared" si="21"/>
        <v>0</v>
      </c>
      <c r="BB10" s="368" t="str">
        <f t="shared" si="22"/>
        <v>Equipe 06</v>
      </c>
      <c r="BC10" s="369"/>
      <c r="BD10" s="369"/>
      <c r="BE10" s="369"/>
      <c r="BF10" s="370"/>
      <c r="BG10" s="136">
        <f t="shared" si="23"/>
        <v>0</v>
      </c>
      <c r="BH10" s="137" t="str">
        <f t="shared" si="24"/>
        <v>u</v>
      </c>
      <c r="BI10" s="138">
        <f t="shared" si="83"/>
        <v>1</v>
      </c>
      <c r="BJ10" s="139">
        <f t="shared" si="25"/>
        <v>0</v>
      </c>
      <c r="BK10" s="140">
        <f t="shared" si="26"/>
        <v>0</v>
      </c>
      <c r="BL10" s="141">
        <f t="shared" si="27"/>
        <v>0</v>
      </c>
      <c r="BM10" s="141">
        <f t="shared" si="28"/>
        <v>0</v>
      </c>
      <c r="BN10" s="141">
        <f t="shared" si="29"/>
        <v>0</v>
      </c>
      <c r="BO10" s="141">
        <f t="shared" si="30"/>
        <v>0</v>
      </c>
      <c r="BP10" s="141">
        <f t="shared" si="31"/>
        <v>0</v>
      </c>
      <c r="BQ10" s="142">
        <f t="shared" si="32"/>
        <v>0</v>
      </c>
      <c r="BR10" s="143">
        <v>6</v>
      </c>
      <c r="BS10" s="144">
        <f t="shared" si="33"/>
        <v>6</v>
      </c>
      <c r="BT10" s="145">
        <v>6</v>
      </c>
      <c r="BU10" s="146">
        <f t="shared" si="34"/>
        <v>6</v>
      </c>
      <c r="BV10" s="143">
        <v>6</v>
      </c>
      <c r="BW10" s="147">
        <f t="shared" si="35"/>
        <v>6</v>
      </c>
      <c r="BX10" s="262" t="str">
        <f>Equipes!A7</f>
        <v>Equipe 06</v>
      </c>
      <c r="BY10" s="262"/>
      <c r="BZ10" s="262"/>
      <c r="CA10" s="262"/>
      <c r="CB10" s="262"/>
      <c r="CC10" s="148">
        <f t="shared" si="36"/>
        <v>1</v>
      </c>
      <c r="CD10" s="148">
        <f>'J03'!CC10-CC10</f>
        <v>0</v>
      </c>
      <c r="CE10" s="162" t="str">
        <f>IF(CC10&gt;'J03'!CC10,'J03'!$CE$14,IF(CC10='J03'!CC10,'J03'!$CU$14,IF(CC10&lt;'J03'!CC10,'J03'!$CT$14)))</f>
        <v>u</v>
      </c>
      <c r="CF10" s="148">
        <f t="shared" si="37"/>
        <v>6</v>
      </c>
      <c r="CG10" s="148">
        <f>SUMPRODUCT(($B$5:$F$13=BX10)*($EG$5:$EG$13))+SUMPRODUCT(($I$5:$M$13=BX10)*($EH$5:$EH$13))+'J03'!CG10</f>
        <v>0</v>
      </c>
      <c r="CH10" s="148">
        <f>SUMPRODUCT(($B$5:$F$13=BX10)*($EI$5:$EI$13))+SUMPRODUCT(($I$5:$M$13=BX10)*($EJ$5:$EJ$13))+'J03'!CH10</f>
        <v>0</v>
      </c>
      <c r="CI10" s="148">
        <f>SUMPRODUCT(($B$5:$F$13=BX10)*($EK$5:$EK$13))+SUMPRODUCT(($I$5:$M$13=BX10)*($EL$5:$EL$13))+'J03'!CI10</f>
        <v>0</v>
      </c>
      <c r="CJ10" s="148">
        <f>SUMPRODUCT(($B$5:$F$13=BX10)*($EM$5:$EM$13))+SUMPRODUCT(($I$5:$M$13=BX10)*($EN$5:$EN$13))+'J03'!CJ10</f>
        <v>0</v>
      </c>
      <c r="CK10" s="148">
        <f>SUMPRODUCT(($B$5:$F$13=BX10)*($EO$5:$EO$13))+SUMPRODUCT(($I$5:$M$13=BX10)*($EP$5:$EP$13))+'J03'!CK10</f>
        <v>0</v>
      </c>
      <c r="CL10" s="148">
        <f>SUMPRODUCT(($B$5:$F$13=BX10)*($EQ$5:$EQ$13))+SUMPRODUCT(($I$5:$M$13=BX10)*($ER$5:$ER$13))+'J03'!CL10</f>
        <v>0</v>
      </c>
      <c r="CM10" s="148">
        <f>SUMPRODUCT(($B$5:$F$13=BX10)*($ES$5:$ES$13))+SUMPRODUCT(($I$5:$M$13=BX10)*($ET$5:$ET$13))+'J03'!CM10</f>
        <v>0</v>
      </c>
      <c r="CN10" s="148">
        <f t="shared" si="50"/>
        <v>0</v>
      </c>
      <c r="CO10" s="249" t="str">
        <f t="shared" si="51"/>
        <v>Equipe 06</v>
      </c>
      <c r="CP10" s="250"/>
      <c r="CQ10" s="250"/>
      <c r="CR10" s="250"/>
      <c r="CS10" s="251"/>
      <c r="CT10" s="148">
        <f t="shared" si="38"/>
        <v>1</v>
      </c>
      <c r="CU10" s="148">
        <f>'J03'!CT10-CT10</f>
        <v>0</v>
      </c>
      <c r="CV10" s="162" t="str">
        <f>IF(CT10&gt;'J03'!CT10,'J03'!$CV$14,IF(CT10='J03'!CT10,'J03'!$CU$14,IF(CT10&lt;'J03'!CT10,'J03'!$CT$14)))</f>
        <v>u</v>
      </c>
      <c r="CW10" s="148">
        <f t="shared" si="39"/>
        <v>6</v>
      </c>
      <c r="CX10" s="148">
        <f>SUMPRODUCT(($B$5:$F$13=CO10)*($EG$5:$EG$13))+'J03'!CX10</f>
        <v>0</v>
      </c>
      <c r="CY10" s="148">
        <f>SUMPRODUCT(($B$5:$F$13=CO10)*($EI$5:$EI$13))+'J03'!CY10</f>
        <v>0</v>
      </c>
      <c r="CZ10" s="148">
        <f>SUMPRODUCT(($B$5:$F$13=CO10)*($EK$5:$EK$13))+'J03'!CZ10</f>
        <v>0</v>
      </c>
      <c r="DA10" s="148">
        <f>SUMPRODUCT(($B$5:$F$13=CO10)*($EM$5:$EM$13))+'J03'!DA10</f>
        <v>0</v>
      </c>
      <c r="DB10" s="148">
        <f>SUMPRODUCT(($B$5:$F$13=CO10)*($EO$5:$EO$13))+'J03'!DB10</f>
        <v>0</v>
      </c>
      <c r="DC10" s="148">
        <f>SUMPRODUCT(($B$5:$F$13=CO10)*($EQ$5:$EQ$13))+'J03'!DC10</f>
        <v>0</v>
      </c>
      <c r="DD10" s="148">
        <f>SUMPRODUCT(($B$5:$F$13=CO10)*($ES$5:$ES$13))+'J03'!DD10</f>
        <v>0</v>
      </c>
      <c r="DE10" s="148">
        <f t="shared" si="52"/>
        <v>0</v>
      </c>
      <c r="DF10" s="249" t="str">
        <f t="shared" si="53"/>
        <v>Equipe 06</v>
      </c>
      <c r="DG10" s="250"/>
      <c r="DH10" s="250"/>
      <c r="DI10" s="250"/>
      <c r="DJ10" s="251"/>
      <c r="DK10" s="148">
        <f t="shared" si="40"/>
        <v>1</v>
      </c>
      <c r="DL10" s="148">
        <f>'J03'!DK10-DK10</f>
        <v>0</v>
      </c>
      <c r="DM10" s="162" t="str">
        <f>IF(DK10&gt;'J03'!DK10,'J03'!$DM$14,IF(DK10='J03'!DK10,'J03'!$DL$14,IF(DK10&lt;'J03'!DK10,'J03'!$DK$14)))</f>
        <v>u</v>
      </c>
      <c r="DN10" s="148">
        <f t="shared" si="41"/>
        <v>6</v>
      </c>
      <c r="DO10" s="148">
        <f>SUMPRODUCT(($I$5:$M$13=DF10)*($EH$5:$EH$13))+'J03'!DO10</f>
        <v>0</v>
      </c>
      <c r="DP10" s="148">
        <f>SUMPRODUCT(($I$5:$M$13=DF10)*($EJ$5:$EJ$13))+'J03'!DP10</f>
        <v>0</v>
      </c>
      <c r="DQ10" s="148">
        <f>SUMPRODUCT(($I$5:$M$13=DF10)*($EL$5:$EL$13))+'J03'!DQ10</f>
        <v>0</v>
      </c>
      <c r="DR10" s="148">
        <f>SUMPRODUCT(($I$5:$M$13=DF10)*($EN$5:$EN$13))+'J03'!DR10</f>
        <v>0</v>
      </c>
      <c r="DS10" s="148">
        <f>SUMPRODUCT(($I$5:$M$13=DF10)*($EP$5:$EP$13))+'J03'!DS10</f>
        <v>0</v>
      </c>
      <c r="DT10" s="148">
        <f>SUMPRODUCT(($I$5:$M$13=DF10)*($ER$5:$ER$13))+'J03'!DT10</f>
        <v>0</v>
      </c>
      <c r="DU10" s="148">
        <f>SUMPRODUCT(($I$5:$M$13=DF10)*($ET$5:$ET$13))+'J03'!DU10</f>
        <v>0</v>
      </c>
      <c r="DV10" s="148">
        <f t="shared" si="54"/>
        <v>0</v>
      </c>
      <c r="DW10" s="149">
        <f t="shared" si="55"/>
        <v>0</v>
      </c>
      <c r="DX10" s="149">
        <f>DW10+0.0000001</f>
        <v>9.9999999999999995E-8</v>
      </c>
      <c r="DY10" s="149">
        <f t="shared" si="56"/>
        <v>0</v>
      </c>
      <c r="DZ10" s="149">
        <f>DY10+0.0000001</f>
        <v>9.9999999999999995E-8</v>
      </c>
      <c r="EA10" s="149">
        <f t="shared" si="57"/>
        <v>0</v>
      </c>
      <c r="EB10" s="149">
        <f>EA10+0.0000001</f>
        <v>9.9999999999999995E-8</v>
      </c>
      <c r="EC10" s="116"/>
      <c r="ED10" s="114"/>
      <c r="EE10" s="114"/>
      <c r="EF10" s="114"/>
      <c r="EG10" s="114"/>
      <c r="EH10" s="114"/>
      <c r="EI10" s="114"/>
      <c r="EJ10" s="114"/>
      <c r="EK10" s="114"/>
      <c r="EL10" s="114"/>
      <c r="EM10" s="114"/>
      <c r="EN10" s="114"/>
      <c r="EO10" s="114"/>
      <c r="EP10" s="114"/>
      <c r="EQ10" s="114"/>
      <c r="ER10" s="114"/>
      <c r="ES10" s="114"/>
      <c r="ET10" s="115"/>
      <c r="EU10" s="205" t="str">
        <f t="shared" si="42"/>
        <v>Equipe 06</v>
      </c>
      <c r="EV10" s="205"/>
      <c r="EW10" s="205"/>
      <c r="EX10" s="205"/>
      <c r="EY10" s="205"/>
      <c r="EZ10" s="109">
        <f t="shared" si="43"/>
        <v>0</v>
      </c>
      <c r="FA10" s="108">
        <f t="shared" si="44"/>
        <v>1</v>
      </c>
      <c r="FB10" s="205" t="str">
        <f t="shared" si="76"/>
        <v>Equipe 06</v>
      </c>
      <c r="FC10" s="205"/>
      <c r="FD10" s="205"/>
      <c r="FE10" s="205"/>
      <c r="FF10" s="205"/>
      <c r="FG10" s="205" t="str">
        <f t="shared" si="45"/>
        <v>Equipe 06</v>
      </c>
      <c r="FH10" s="205"/>
      <c r="FI10" s="205"/>
      <c r="FJ10" s="205"/>
      <c r="FK10" s="205"/>
      <c r="FL10" s="109">
        <f t="shared" si="46"/>
        <v>0</v>
      </c>
      <c r="FM10" s="7">
        <f t="shared" si="47"/>
        <v>1</v>
      </c>
      <c r="FN10" s="205" t="str">
        <f t="shared" si="77"/>
        <v>Equipe 06</v>
      </c>
      <c r="FO10" s="205"/>
      <c r="FP10" s="205"/>
      <c r="FQ10" s="205"/>
      <c r="FR10" s="205"/>
      <c r="FS10" s="205" t="str">
        <f t="shared" si="48"/>
        <v>Equipe 06</v>
      </c>
      <c r="FT10" s="205"/>
      <c r="FU10" s="205"/>
      <c r="FV10" s="205"/>
      <c r="FW10" s="205"/>
      <c r="FX10" s="164">
        <f t="shared" si="78"/>
        <v>0</v>
      </c>
      <c r="FY10" s="108">
        <f t="shared" si="49"/>
        <v>1</v>
      </c>
      <c r="FZ10" s="205" t="str">
        <f t="shared" si="79"/>
        <v>Equipe 06</v>
      </c>
      <c r="GA10" s="205"/>
      <c r="GB10" s="205"/>
      <c r="GC10" s="205"/>
      <c r="GD10" s="205"/>
      <c r="GE10" s="350" t="str">
        <f t="shared" si="80"/>
        <v>Equipe 06</v>
      </c>
      <c r="GF10" s="350"/>
      <c r="GG10" s="350"/>
      <c r="GH10" s="350"/>
      <c r="GI10" s="350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/>
      <c r="GY10" s="30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30"/>
      <c r="HK10" s="30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30"/>
      <c r="HW10" s="30"/>
      <c r="HX10" s="30"/>
      <c r="HY10" s="30"/>
      <c r="HZ10" s="30"/>
      <c r="IA10" s="30"/>
      <c r="IB10" s="30"/>
      <c r="IC10" s="30"/>
      <c r="ID10" s="30"/>
      <c r="IE10" s="30"/>
      <c r="IF10" s="30"/>
    </row>
    <row r="11" spans="1:240" ht="15.75" thickTop="1" x14ac:dyDescent="0.25">
      <c r="A11" s="89"/>
      <c r="B11" s="234"/>
      <c r="C11" s="234"/>
      <c r="D11" s="234"/>
      <c r="E11" s="234"/>
      <c r="F11" s="234"/>
      <c r="G11" s="90"/>
      <c r="H11" s="90"/>
      <c r="I11" s="234"/>
      <c r="J11" s="234"/>
      <c r="K11" s="234"/>
      <c r="L11" s="234"/>
      <c r="M11" s="234"/>
      <c r="N11" s="89"/>
      <c r="O11" s="320"/>
      <c r="P11" s="320"/>
      <c r="Q11" s="320"/>
      <c r="R11" s="320"/>
      <c r="S11" s="348"/>
      <c r="T11" s="348"/>
      <c r="U11" s="30"/>
      <c r="V11" s="367"/>
      <c r="W11" s="367"/>
      <c r="X11" s="367"/>
      <c r="Y11" s="367"/>
      <c r="Z11" s="367"/>
      <c r="AA11" s="150"/>
      <c r="AB11" s="151"/>
      <c r="AC11" s="152"/>
      <c r="AD11" s="153"/>
      <c r="AE11" s="150"/>
      <c r="AF11" s="150"/>
      <c r="AG11" s="150"/>
      <c r="AH11" s="150"/>
      <c r="AI11" s="150"/>
      <c r="AJ11" s="150"/>
      <c r="AK11" s="150"/>
      <c r="AL11" s="367"/>
      <c r="AM11" s="367"/>
      <c r="AN11" s="367"/>
      <c r="AO11" s="367"/>
      <c r="AP11" s="367"/>
      <c r="AQ11" s="150"/>
      <c r="AR11" s="151"/>
      <c r="AS11" s="152"/>
      <c r="AT11" s="153"/>
      <c r="AU11" s="150"/>
      <c r="AV11" s="150"/>
      <c r="AW11" s="150"/>
      <c r="AX11" s="150"/>
      <c r="AY11" s="150"/>
      <c r="AZ11" s="150"/>
      <c r="BA11" s="150"/>
      <c r="BB11" s="367"/>
      <c r="BC11" s="367"/>
      <c r="BD11" s="367"/>
      <c r="BE11" s="367"/>
      <c r="BF11" s="367"/>
      <c r="BG11" s="150"/>
      <c r="BH11" s="151"/>
      <c r="BI11" s="152"/>
      <c r="BJ11" s="153"/>
      <c r="BK11" s="150"/>
      <c r="BL11" s="150"/>
      <c r="BM11" s="150"/>
      <c r="BN11" s="150"/>
      <c r="BO11" s="150"/>
      <c r="BP11" s="150"/>
      <c r="BQ11" s="150"/>
      <c r="BR11" s="154"/>
      <c r="BS11" s="154"/>
      <c r="BT11" s="154"/>
      <c r="BU11" s="154"/>
      <c r="BV11" s="154"/>
      <c r="BW11" s="154"/>
      <c r="BX11" s="252"/>
      <c r="BY11" s="252"/>
      <c r="BZ11" s="252"/>
      <c r="CA11" s="252"/>
      <c r="CB11" s="252"/>
      <c r="CC11" s="155"/>
      <c r="CD11" s="155"/>
      <c r="CE11" s="163"/>
      <c r="CF11" s="155"/>
      <c r="CG11" s="155"/>
      <c r="CH11" s="155"/>
      <c r="CI11" s="155"/>
      <c r="CJ11" s="155"/>
      <c r="CK11" s="155"/>
      <c r="CL11" s="155"/>
      <c r="CM11" s="155"/>
      <c r="CN11" s="155"/>
      <c r="CO11" s="252"/>
      <c r="CP11" s="252"/>
      <c r="CQ11" s="252"/>
      <c r="CR11" s="252"/>
      <c r="CS11" s="252"/>
      <c r="CT11" s="155"/>
      <c r="CU11" s="155"/>
      <c r="CV11" s="163"/>
      <c r="CW11" s="155"/>
      <c r="CX11" s="155"/>
      <c r="CY11" s="155"/>
      <c r="CZ11" s="155"/>
      <c r="DA11" s="155"/>
      <c r="DB11" s="155"/>
      <c r="DC11" s="155"/>
      <c r="DD11" s="155"/>
      <c r="DE11" s="155"/>
      <c r="DF11" s="252"/>
      <c r="DG11" s="252"/>
      <c r="DH11" s="252"/>
      <c r="DI11" s="252"/>
      <c r="DJ11" s="252"/>
      <c r="DK11" s="155"/>
      <c r="DL11" s="155"/>
      <c r="DM11" s="163"/>
      <c r="DN11" s="155"/>
      <c r="DO11" s="155"/>
      <c r="DP11" s="155"/>
      <c r="DQ11" s="155"/>
      <c r="DR11" s="155"/>
      <c r="DS11" s="155"/>
      <c r="DT11" s="155"/>
      <c r="DU11" s="155"/>
      <c r="DV11" s="155"/>
      <c r="DW11" s="156"/>
      <c r="DX11" s="156"/>
      <c r="DY11" s="156"/>
      <c r="DZ11" s="156"/>
      <c r="EA11" s="156"/>
      <c r="EB11" s="156"/>
      <c r="EC11" s="118"/>
      <c r="ED11" s="114"/>
      <c r="EE11" s="114"/>
      <c r="EF11" s="114"/>
      <c r="EG11" s="114"/>
      <c r="EH11" s="114"/>
      <c r="EI11" s="114"/>
      <c r="EJ11" s="114"/>
      <c r="EK11" s="114"/>
      <c r="EL11" s="114"/>
      <c r="EM11" s="114"/>
      <c r="EN11" s="114"/>
      <c r="EO11" s="114"/>
      <c r="EP11" s="114"/>
      <c r="EQ11" s="114"/>
      <c r="ER11" s="114"/>
      <c r="ES11" s="114"/>
      <c r="ET11" s="118"/>
      <c r="EU11" s="206"/>
      <c r="EV11" s="206"/>
      <c r="EW11" s="206"/>
      <c r="EX11" s="206"/>
      <c r="EY11" s="206"/>
      <c r="EZ11" s="79"/>
      <c r="FA11" s="117"/>
      <c r="FB11" s="206"/>
      <c r="FC11" s="206"/>
      <c r="FD11" s="206"/>
      <c r="FE11" s="206"/>
      <c r="FF11" s="206"/>
      <c r="FG11" s="206"/>
      <c r="FH11" s="206"/>
      <c r="FI11" s="206"/>
      <c r="FJ11" s="206"/>
      <c r="FK11" s="206"/>
      <c r="FL11" s="79"/>
      <c r="FM11" s="80"/>
      <c r="FN11" s="206"/>
      <c r="FO11" s="206"/>
      <c r="FP11" s="206"/>
      <c r="FQ11" s="206"/>
      <c r="FR11" s="206"/>
      <c r="FS11" s="206"/>
      <c r="FT11" s="206"/>
      <c r="FU11" s="206"/>
      <c r="FV11" s="206"/>
      <c r="FW11" s="206"/>
      <c r="FX11" s="79"/>
      <c r="FY11" s="117"/>
      <c r="FZ11" s="206"/>
      <c r="GA11" s="206"/>
      <c r="GB11" s="206"/>
      <c r="GC11" s="206"/>
      <c r="GD11" s="206"/>
      <c r="GE11" s="206"/>
      <c r="GF11" s="206"/>
      <c r="GG11" s="206"/>
      <c r="GH11" s="206"/>
      <c r="GI11" s="206"/>
      <c r="GJ11" s="30"/>
      <c r="GK11" s="30"/>
      <c r="GL11" s="30"/>
      <c r="GM11" s="30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30"/>
      <c r="GY11" s="30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30"/>
      <c r="HK11" s="30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30"/>
      <c r="HW11" s="30"/>
      <c r="HX11" s="30"/>
      <c r="HY11" s="30"/>
      <c r="HZ11" s="30"/>
      <c r="IA11" s="30"/>
      <c r="IB11" s="30"/>
      <c r="IC11" s="30"/>
      <c r="ID11" s="30"/>
      <c r="IE11" s="30"/>
      <c r="IF11" s="30"/>
    </row>
    <row r="12" spans="1:240" ht="15.75" thickBot="1" x14ac:dyDescent="0.3">
      <c r="A12" s="89"/>
      <c r="B12" s="234"/>
      <c r="C12" s="234"/>
      <c r="D12" s="234"/>
      <c r="E12" s="234"/>
      <c r="F12" s="234"/>
      <c r="G12" s="90"/>
      <c r="H12" s="90"/>
      <c r="I12" s="234"/>
      <c r="J12" s="234"/>
      <c r="K12" s="234"/>
      <c r="L12" s="234"/>
      <c r="M12" s="234"/>
      <c r="N12" s="89"/>
      <c r="O12" s="320"/>
      <c r="P12" s="320"/>
      <c r="Q12" s="320"/>
      <c r="R12" s="320"/>
      <c r="S12" s="348"/>
      <c r="T12" s="348"/>
      <c r="U12" s="30"/>
      <c r="V12" s="360"/>
      <c r="W12" s="360"/>
      <c r="X12" s="360"/>
      <c r="Y12" s="360"/>
      <c r="Z12" s="360"/>
      <c r="AA12" s="83"/>
      <c r="AB12" s="84"/>
      <c r="AC12" s="85"/>
      <c r="AD12" s="86"/>
      <c r="AE12" s="83"/>
      <c r="AF12" s="83"/>
      <c r="AG12" s="83"/>
      <c r="AH12" s="83"/>
      <c r="AI12" s="83"/>
      <c r="AJ12" s="83"/>
      <c r="AK12" s="83"/>
      <c r="AL12" s="360"/>
      <c r="AM12" s="360"/>
      <c r="AN12" s="360"/>
      <c r="AO12" s="360"/>
      <c r="AP12" s="360"/>
      <c r="AQ12" s="83"/>
      <c r="AR12" s="84"/>
      <c r="AS12" s="85"/>
      <c r="AT12" s="86"/>
      <c r="AU12" s="83"/>
      <c r="AV12" s="83"/>
      <c r="AW12" s="83"/>
      <c r="AX12" s="83"/>
      <c r="AY12" s="83"/>
      <c r="AZ12" s="83"/>
      <c r="BA12" s="83"/>
      <c r="BB12" s="360"/>
      <c r="BC12" s="360"/>
      <c r="BD12" s="360"/>
      <c r="BE12" s="360"/>
      <c r="BF12" s="360"/>
      <c r="BG12" s="83"/>
      <c r="BH12" s="84"/>
      <c r="BI12" s="85"/>
      <c r="BJ12" s="86"/>
      <c r="BK12" s="83"/>
      <c r="BL12" s="83"/>
      <c r="BM12" s="83"/>
      <c r="BN12" s="83"/>
      <c r="BO12" s="83"/>
      <c r="BP12" s="83"/>
      <c r="BQ12" s="83"/>
      <c r="BR12" s="118"/>
      <c r="BS12" s="118"/>
      <c r="BT12" s="118"/>
      <c r="BU12" s="118"/>
      <c r="BV12" s="118"/>
      <c r="BW12" s="118"/>
      <c r="BX12" s="235"/>
      <c r="BY12" s="235"/>
      <c r="BZ12" s="235"/>
      <c r="CA12" s="235"/>
      <c r="CB12" s="235"/>
      <c r="CC12" s="122"/>
      <c r="CD12" s="122"/>
      <c r="CE12" s="88"/>
      <c r="CF12" s="122"/>
      <c r="CG12" s="122"/>
      <c r="CH12" s="122"/>
      <c r="CI12" s="122"/>
      <c r="CJ12" s="122"/>
      <c r="CK12" s="122"/>
      <c r="CL12" s="122"/>
      <c r="CM12" s="122"/>
      <c r="CN12" s="122"/>
      <c r="CO12" s="235"/>
      <c r="CP12" s="235"/>
      <c r="CQ12" s="235"/>
      <c r="CR12" s="235"/>
      <c r="CS12" s="235"/>
      <c r="CT12" s="122"/>
      <c r="CU12" s="122"/>
      <c r="CV12" s="88"/>
      <c r="CW12" s="122"/>
      <c r="CX12" s="122"/>
      <c r="CY12" s="122"/>
      <c r="CZ12" s="122"/>
      <c r="DA12" s="122"/>
      <c r="DB12" s="122"/>
      <c r="DC12" s="122"/>
      <c r="DD12" s="122"/>
      <c r="DE12" s="122"/>
      <c r="DF12" s="235"/>
      <c r="DG12" s="235"/>
      <c r="DH12" s="235"/>
      <c r="DI12" s="235"/>
      <c r="DJ12" s="235"/>
      <c r="DK12" s="122"/>
      <c r="DL12" s="122"/>
      <c r="DM12" s="88"/>
      <c r="DN12" s="122"/>
      <c r="DO12" s="122"/>
      <c r="DP12" s="122"/>
      <c r="DQ12" s="122"/>
      <c r="DR12" s="122"/>
      <c r="DS12" s="122"/>
      <c r="DT12" s="122"/>
      <c r="DU12" s="122"/>
      <c r="DV12" s="122"/>
      <c r="DW12" s="81"/>
      <c r="DX12" s="81"/>
      <c r="DY12" s="81"/>
      <c r="DZ12" s="81"/>
      <c r="EA12" s="81"/>
      <c r="EB12" s="81"/>
      <c r="EC12" s="118"/>
      <c r="ED12" s="110"/>
      <c r="EE12" s="110"/>
      <c r="EF12" s="110"/>
      <c r="EG12" s="110"/>
      <c r="EH12" s="110"/>
      <c r="EI12" s="110"/>
      <c r="EJ12" s="110"/>
      <c r="EK12" s="110"/>
      <c r="EL12" s="110"/>
      <c r="EM12" s="110"/>
      <c r="EN12" s="110"/>
      <c r="EO12" s="110"/>
      <c r="EP12" s="110"/>
      <c r="EQ12" s="110"/>
      <c r="ER12" s="110"/>
      <c r="ES12" s="110"/>
      <c r="ET12" s="118"/>
      <c r="EU12" s="191"/>
      <c r="EV12" s="191"/>
      <c r="EW12" s="191"/>
      <c r="EX12" s="191"/>
      <c r="EY12" s="191"/>
      <c r="EZ12" s="81"/>
      <c r="FA12" s="118"/>
      <c r="FB12" s="191"/>
      <c r="FC12" s="191"/>
      <c r="FD12" s="191"/>
      <c r="FE12" s="191"/>
      <c r="FF12" s="191"/>
      <c r="FG12" s="191"/>
      <c r="FH12" s="191"/>
      <c r="FI12" s="191"/>
      <c r="FJ12" s="191"/>
      <c r="FK12" s="191"/>
      <c r="FL12" s="81"/>
      <c r="FM12" s="82"/>
      <c r="FN12" s="191"/>
      <c r="FO12" s="191"/>
      <c r="FP12" s="191"/>
      <c r="FQ12" s="191"/>
      <c r="FR12" s="191"/>
      <c r="FS12" s="191"/>
      <c r="FT12" s="191"/>
      <c r="FU12" s="191"/>
      <c r="FV12" s="191"/>
      <c r="FW12" s="191"/>
      <c r="FX12" s="81"/>
      <c r="FY12" s="118"/>
      <c r="FZ12" s="191"/>
      <c r="GA12" s="191"/>
      <c r="GB12" s="191"/>
      <c r="GC12" s="191"/>
      <c r="GD12" s="191"/>
      <c r="GE12" s="191"/>
      <c r="GF12" s="191"/>
      <c r="GG12" s="191"/>
      <c r="GH12" s="191"/>
      <c r="GI12" s="191"/>
      <c r="GJ12" s="30"/>
      <c r="GK12" s="30"/>
      <c r="GL12" s="30"/>
      <c r="GM12" s="30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30"/>
      <c r="GY12" s="30"/>
      <c r="GZ12" s="30"/>
      <c r="HA12" s="30"/>
      <c r="HB12" s="30"/>
      <c r="HC12" s="30"/>
      <c r="HD12" s="30"/>
      <c r="HE12" s="30"/>
      <c r="HF12" s="30"/>
      <c r="HG12" s="30"/>
      <c r="HH12" s="30"/>
      <c r="HI12" s="30"/>
      <c r="HJ12" s="30"/>
      <c r="HK12" s="30"/>
      <c r="HL12" s="30"/>
      <c r="HM12" s="30"/>
      <c r="HN12" s="30"/>
      <c r="HO12" s="30"/>
      <c r="HP12" s="30"/>
      <c r="HQ12" s="30"/>
      <c r="HR12" s="30"/>
      <c r="HS12" s="30"/>
      <c r="HT12" s="30"/>
      <c r="HU12" s="30"/>
      <c r="HV12" s="30"/>
      <c r="HW12" s="30"/>
      <c r="HX12" s="30"/>
      <c r="HY12" s="30"/>
      <c r="HZ12" s="30"/>
      <c r="IA12" s="30"/>
      <c r="IB12" s="30"/>
      <c r="IC12" s="30"/>
      <c r="ID12" s="30"/>
      <c r="IE12" s="30"/>
      <c r="IF12" s="30"/>
    </row>
    <row r="13" spans="1:240" ht="15.75" thickTop="1" x14ac:dyDescent="0.25">
      <c r="A13" s="89"/>
      <c r="B13" s="234"/>
      <c r="C13" s="234"/>
      <c r="D13" s="234"/>
      <c r="E13" s="234"/>
      <c r="F13" s="234"/>
      <c r="G13" s="90"/>
      <c r="H13" s="90"/>
      <c r="I13" s="234"/>
      <c r="J13" s="234"/>
      <c r="K13" s="234"/>
      <c r="L13" s="234"/>
      <c r="M13" s="234"/>
      <c r="N13" s="89"/>
      <c r="O13" s="320"/>
      <c r="P13" s="320"/>
      <c r="Q13" s="320"/>
      <c r="R13" s="320"/>
      <c r="S13" s="348"/>
      <c r="T13" s="348"/>
      <c r="U13" s="30"/>
      <c r="V13" s="360"/>
      <c r="W13" s="360"/>
      <c r="X13" s="360"/>
      <c r="Y13" s="360"/>
      <c r="Z13" s="360"/>
      <c r="AA13" s="83"/>
      <c r="AB13" s="84"/>
      <c r="AC13" s="85"/>
      <c r="AD13" s="86"/>
      <c r="AE13" s="322" t="s">
        <v>42</v>
      </c>
      <c r="AF13" s="323"/>
      <c r="AG13" s="323"/>
      <c r="AH13" s="324"/>
      <c r="AI13" s="328">
        <f>SUM(G5:H13)</f>
        <v>0</v>
      </c>
      <c r="AJ13" s="329"/>
      <c r="AK13" s="330"/>
      <c r="AL13" s="360"/>
      <c r="AM13" s="360"/>
      <c r="AN13" s="360"/>
      <c r="AO13" s="360"/>
      <c r="AP13" s="360"/>
      <c r="AQ13" s="83"/>
      <c r="AR13" s="84"/>
      <c r="AS13" s="85"/>
      <c r="AT13" s="86"/>
      <c r="AU13" s="83"/>
      <c r="AV13" s="83"/>
      <c r="AW13" s="83"/>
      <c r="AX13" s="83"/>
      <c r="AY13" s="83"/>
      <c r="AZ13" s="83"/>
      <c r="BA13" s="83"/>
      <c r="BB13" s="360"/>
      <c r="BC13" s="360"/>
      <c r="BD13" s="360"/>
      <c r="BE13" s="360"/>
      <c r="BF13" s="360"/>
      <c r="BG13" s="83"/>
      <c r="BH13" s="84"/>
      <c r="BI13" s="85"/>
      <c r="BJ13" s="86"/>
      <c r="BK13" s="83"/>
      <c r="BL13" s="83"/>
      <c r="BM13" s="83"/>
      <c r="BN13" s="83"/>
      <c r="BO13" s="83"/>
      <c r="BP13" s="83"/>
      <c r="BQ13" s="83"/>
      <c r="BR13" s="118"/>
      <c r="BS13" s="118"/>
      <c r="BT13" s="118"/>
      <c r="BU13" s="118"/>
      <c r="BV13" s="118"/>
      <c r="BW13" s="118"/>
      <c r="BX13" s="235"/>
      <c r="BY13" s="235"/>
      <c r="BZ13" s="235"/>
      <c r="CA13" s="235"/>
      <c r="CB13" s="235"/>
      <c r="CC13" s="32" t="s">
        <v>23</v>
      </c>
      <c r="CD13" s="32" t="s">
        <v>22</v>
      </c>
      <c r="CE13" s="32" t="s">
        <v>24</v>
      </c>
      <c r="CF13" s="122"/>
      <c r="CG13" s="122"/>
      <c r="CH13" s="122"/>
      <c r="CI13" s="122"/>
      <c r="CJ13" s="122"/>
      <c r="CK13" s="122"/>
      <c r="CL13" s="122"/>
      <c r="CM13" s="122"/>
      <c r="CN13" s="122"/>
      <c r="CO13" s="235"/>
      <c r="CP13" s="235"/>
      <c r="CQ13" s="235"/>
      <c r="CR13" s="235"/>
      <c r="CS13" s="235"/>
      <c r="CT13" s="32" t="s">
        <v>23</v>
      </c>
      <c r="CU13" s="32" t="s">
        <v>22</v>
      </c>
      <c r="CV13" s="32" t="s">
        <v>24</v>
      </c>
      <c r="CW13" s="122"/>
      <c r="CX13" s="122"/>
      <c r="CY13" s="122"/>
      <c r="CZ13" s="122"/>
      <c r="DA13" s="122"/>
      <c r="DB13" s="122"/>
      <c r="DC13" s="122"/>
      <c r="DD13" s="122"/>
      <c r="DE13" s="122"/>
      <c r="DF13" s="235"/>
      <c r="DG13" s="235"/>
      <c r="DH13" s="235"/>
      <c r="DI13" s="235"/>
      <c r="DJ13" s="235"/>
      <c r="DK13" s="32" t="s">
        <v>23</v>
      </c>
      <c r="DL13" s="32" t="s">
        <v>22</v>
      </c>
      <c r="DM13" s="32" t="s">
        <v>24</v>
      </c>
      <c r="DN13" s="122"/>
      <c r="DO13" s="122"/>
      <c r="DP13" s="122"/>
      <c r="DQ13" s="122"/>
      <c r="DR13" s="122"/>
      <c r="DS13" s="122"/>
      <c r="DT13" s="122"/>
      <c r="DU13" s="122"/>
      <c r="DV13" s="122"/>
      <c r="DW13" s="81"/>
      <c r="DX13" s="81"/>
      <c r="DY13" s="81"/>
      <c r="DZ13" s="81"/>
      <c r="EA13" s="81"/>
      <c r="EB13" s="81"/>
      <c r="EC13" s="114"/>
      <c r="ED13" s="103"/>
      <c r="EE13" s="103"/>
      <c r="EF13" s="103"/>
      <c r="EG13" s="103"/>
      <c r="EH13" s="103"/>
      <c r="EI13" s="103"/>
      <c r="EJ13" s="103"/>
      <c r="EK13" s="103"/>
      <c r="EL13" s="103"/>
      <c r="EM13" s="103"/>
      <c r="EN13" s="103"/>
      <c r="EO13" s="103"/>
      <c r="EP13" s="103"/>
      <c r="EQ13" s="103"/>
      <c r="ER13" s="103"/>
      <c r="ES13" s="103"/>
      <c r="ET13" s="114"/>
      <c r="EU13" s="191"/>
      <c r="EV13" s="191"/>
      <c r="EW13" s="191"/>
      <c r="EX13" s="191"/>
      <c r="EY13" s="191"/>
      <c r="EZ13" s="81"/>
      <c r="FA13" s="118"/>
      <c r="FB13" s="191"/>
      <c r="FC13" s="191"/>
      <c r="FD13" s="191"/>
      <c r="FE13" s="191"/>
      <c r="FF13" s="191"/>
      <c r="FG13" s="191"/>
      <c r="FH13" s="191"/>
      <c r="FI13" s="191"/>
      <c r="FJ13" s="191"/>
      <c r="FK13" s="191"/>
      <c r="FL13" s="81"/>
      <c r="FM13" s="82"/>
      <c r="FN13" s="191"/>
      <c r="FO13" s="191"/>
      <c r="FP13" s="191"/>
      <c r="FQ13" s="191"/>
      <c r="FR13" s="191"/>
      <c r="FS13" s="191"/>
      <c r="FT13" s="191"/>
      <c r="FU13" s="191"/>
      <c r="FV13" s="191"/>
      <c r="FW13" s="191"/>
      <c r="FX13" s="81"/>
      <c r="FY13" s="118"/>
      <c r="FZ13" s="191"/>
      <c r="GA13" s="191"/>
      <c r="GB13" s="191"/>
      <c r="GC13" s="191"/>
      <c r="GD13" s="191"/>
      <c r="GE13" s="191"/>
      <c r="GF13" s="191"/>
      <c r="GG13" s="191"/>
      <c r="GH13" s="191"/>
      <c r="GI13" s="191"/>
      <c r="GJ13" s="30"/>
      <c r="GK13" s="30"/>
      <c r="GL13" s="30"/>
      <c r="GM13" s="30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30"/>
      <c r="GY13" s="30"/>
      <c r="GZ13" s="30"/>
      <c r="HA13" s="30"/>
      <c r="HB13" s="30"/>
      <c r="HC13" s="30"/>
      <c r="HD13" s="30"/>
      <c r="HE13" s="30"/>
      <c r="HF13" s="30"/>
      <c r="HG13" s="30"/>
      <c r="HH13" s="30"/>
      <c r="HI13" s="30"/>
      <c r="HJ13" s="30"/>
      <c r="HK13" s="30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30"/>
      <c r="HW13" s="30"/>
      <c r="HX13" s="30"/>
      <c r="HY13" s="30"/>
      <c r="HZ13" s="30"/>
      <c r="IA13" s="30"/>
      <c r="IB13" s="30"/>
      <c r="IC13" s="30"/>
      <c r="ID13" s="30"/>
      <c r="IE13" s="30"/>
      <c r="IF13" s="30"/>
    </row>
    <row r="14" spans="1:240" x14ac:dyDescent="0.25">
      <c r="A14" s="30"/>
      <c r="B14" s="165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30"/>
      <c r="O14" s="30"/>
      <c r="P14" s="30"/>
      <c r="Q14" s="30"/>
      <c r="R14" s="30"/>
      <c r="S14" s="30"/>
      <c r="T14" s="30"/>
      <c r="U14" s="30"/>
      <c r="V14" s="360"/>
      <c r="W14" s="360"/>
      <c r="X14" s="360"/>
      <c r="Y14" s="360"/>
      <c r="Z14" s="360"/>
      <c r="AA14" s="83"/>
      <c r="AB14" s="84"/>
      <c r="AC14" s="85"/>
      <c r="AD14" s="86"/>
      <c r="AE14" s="325"/>
      <c r="AF14" s="326"/>
      <c r="AG14" s="326"/>
      <c r="AH14" s="327"/>
      <c r="AI14" s="331"/>
      <c r="AJ14" s="332"/>
      <c r="AK14" s="333"/>
      <c r="AL14" s="360"/>
      <c r="AM14" s="360"/>
      <c r="AN14" s="360"/>
      <c r="AO14" s="360"/>
      <c r="AP14" s="360"/>
      <c r="AQ14" s="83"/>
      <c r="AR14" s="84"/>
      <c r="AS14" s="85"/>
      <c r="AT14" s="86"/>
      <c r="AU14" s="83"/>
      <c r="AV14" s="83"/>
      <c r="AW14" s="83"/>
      <c r="AX14" s="83"/>
      <c r="AY14" s="83"/>
      <c r="AZ14" s="83"/>
      <c r="BA14" s="83"/>
      <c r="BB14" s="360"/>
      <c r="BC14" s="360"/>
      <c r="BD14" s="360"/>
      <c r="BE14" s="360"/>
      <c r="BF14" s="360"/>
      <c r="BG14" s="83"/>
      <c r="BH14" s="84"/>
      <c r="BI14" s="85"/>
      <c r="BJ14" s="86"/>
      <c r="BK14" s="83"/>
      <c r="BL14" s="83"/>
      <c r="BM14" s="83"/>
      <c r="BN14" s="83"/>
      <c r="BO14" s="83"/>
      <c r="BP14" s="83"/>
      <c r="BQ14" s="83"/>
      <c r="BR14" s="114"/>
      <c r="BS14" s="114"/>
      <c r="BT14" s="114"/>
      <c r="BU14" s="114"/>
      <c r="BV14" s="114"/>
      <c r="BW14" s="114"/>
      <c r="BX14" s="235"/>
      <c r="BY14" s="235"/>
      <c r="BZ14" s="235"/>
      <c r="CA14" s="235"/>
      <c r="CB14" s="235"/>
      <c r="CC14" s="30" t="s">
        <v>23</v>
      </c>
      <c r="CD14" s="30" t="s">
        <v>22</v>
      </c>
      <c r="CE14" s="30" t="s">
        <v>24</v>
      </c>
      <c r="CF14" s="114"/>
      <c r="CG14" s="113"/>
      <c r="CH14" s="113"/>
      <c r="CI14" s="113"/>
      <c r="CJ14" s="113"/>
      <c r="CK14" s="113"/>
      <c r="CL14" s="113"/>
      <c r="CM14" s="113"/>
      <c r="CN14" s="113"/>
      <c r="CO14" s="235"/>
      <c r="CP14" s="235"/>
      <c r="CQ14" s="235"/>
      <c r="CR14" s="235"/>
      <c r="CS14" s="235"/>
      <c r="CT14" s="30" t="s">
        <v>23</v>
      </c>
      <c r="CU14" s="30" t="s">
        <v>22</v>
      </c>
      <c r="CV14" s="30" t="s">
        <v>24</v>
      </c>
      <c r="CW14" s="113"/>
      <c r="CX14" s="113"/>
      <c r="CY14" s="113"/>
      <c r="CZ14" s="113"/>
      <c r="DA14" s="113"/>
      <c r="DB14" s="113"/>
      <c r="DC14" s="113"/>
      <c r="DD14" s="113"/>
      <c r="DE14" s="113"/>
      <c r="DF14" s="235"/>
      <c r="DG14" s="235"/>
      <c r="DH14" s="235"/>
      <c r="DI14" s="235"/>
      <c r="DJ14" s="235"/>
      <c r="DK14" s="30" t="s">
        <v>23</v>
      </c>
      <c r="DL14" s="30" t="s">
        <v>22</v>
      </c>
      <c r="DM14" s="30" t="s">
        <v>24</v>
      </c>
      <c r="DN14" s="113"/>
      <c r="DO14" s="113"/>
      <c r="DP14" s="113"/>
      <c r="DQ14" s="113"/>
      <c r="DR14" s="113"/>
      <c r="DS14" s="113"/>
      <c r="DT14" s="113"/>
      <c r="DU14" s="113"/>
      <c r="DV14" s="113"/>
      <c r="DW14" s="81"/>
      <c r="DX14" s="81"/>
      <c r="DY14" s="81"/>
      <c r="DZ14" s="81"/>
      <c r="EA14" s="81"/>
      <c r="EB14" s="81"/>
      <c r="EC14" s="30"/>
      <c r="ED14" s="30"/>
      <c r="EE14" s="30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30"/>
      <c r="EQ14" s="30"/>
      <c r="ER14" s="30"/>
      <c r="ES14" s="30"/>
      <c r="ET14" s="30"/>
      <c r="EU14" s="191"/>
      <c r="EV14" s="191"/>
      <c r="EW14" s="191"/>
      <c r="EX14" s="191"/>
      <c r="EY14" s="191"/>
      <c r="EZ14" s="81"/>
      <c r="FA14" s="114"/>
      <c r="FB14" s="191"/>
      <c r="FC14" s="191"/>
      <c r="FD14" s="191"/>
      <c r="FE14" s="191"/>
      <c r="FF14" s="191"/>
      <c r="FG14" s="191"/>
      <c r="FH14" s="191"/>
      <c r="FI14" s="191"/>
      <c r="FJ14" s="191"/>
      <c r="FK14" s="191"/>
      <c r="FL14" s="81"/>
      <c r="FM14" s="82"/>
      <c r="FN14" s="191"/>
      <c r="FO14" s="191"/>
      <c r="FP14" s="191"/>
      <c r="FQ14" s="191"/>
      <c r="FR14" s="191"/>
      <c r="FS14" s="191"/>
      <c r="FT14" s="191"/>
      <c r="FU14" s="191"/>
      <c r="FV14" s="191"/>
      <c r="FW14" s="191"/>
      <c r="FX14" s="81"/>
      <c r="FY14" s="114"/>
      <c r="FZ14" s="191"/>
      <c r="GA14" s="191"/>
      <c r="GB14" s="191"/>
      <c r="GC14" s="191"/>
      <c r="GD14" s="191"/>
      <c r="GE14" s="191"/>
      <c r="GF14" s="191"/>
      <c r="GG14" s="191"/>
      <c r="GH14" s="191"/>
      <c r="GI14" s="191"/>
      <c r="GJ14" s="30"/>
      <c r="GK14" s="30"/>
      <c r="GL14" s="30"/>
      <c r="GM14" s="30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30"/>
      <c r="GY14" s="30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30"/>
      <c r="HK14" s="30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30"/>
      <c r="HW14" s="30"/>
      <c r="HX14" s="30"/>
      <c r="HY14" s="30"/>
      <c r="HZ14" s="30"/>
      <c r="IA14" s="30"/>
      <c r="IB14" s="30"/>
      <c r="IC14" s="30"/>
      <c r="ID14" s="30"/>
      <c r="IE14" s="30"/>
      <c r="IF14" s="30"/>
    </row>
    <row r="15" spans="1:240" x14ac:dyDescent="0.25">
      <c r="A15" s="273"/>
      <c r="B15" s="273"/>
      <c r="C15" s="273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30"/>
      <c r="R15" s="30"/>
      <c r="S15" s="30"/>
      <c r="T15" s="30"/>
      <c r="U15" s="30"/>
      <c r="V15" s="360"/>
      <c r="W15" s="360"/>
      <c r="X15" s="360"/>
      <c r="Y15" s="360"/>
      <c r="Z15" s="360"/>
      <c r="AA15" s="83"/>
      <c r="AB15" s="84"/>
      <c r="AC15" s="85"/>
      <c r="AD15" s="86"/>
      <c r="AE15" s="198" t="s">
        <v>43</v>
      </c>
      <c r="AF15" s="199"/>
      <c r="AG15" s="199"/>
      <c r="AH15" s="199"/>
      <c r="AI15" s="196">
        <f>AI13+'J03'!AI15:AK16</f>
        <v>0</v>
      </c>
      <c r="AJ15" s="196"/>
      <c r="AK15" s="197"/>
      <c r="AL15" s="360"/>
      <c r="AM15" s="360"/>
      <c r="AN15" s="360"/>
      <c r="AO15" s="360"/>
      <c r="AP15" s="360"/>
      <c r="AQ15" s="83"/>
      <c r="AR15" s="84"/>
      <c r="AS15" s="85"/>
      <c r="AT15" s="86"/>
      <c r="AU15" s="83"/>
      <c r="AV15" s="83"/>
      <c r="AW15" s="83"/>
      <c r="AX15" s="83"/>
      <c r="AY15" s="83"/>
      <c r="AZ15" s="83"/>
      <c r="BA15" s="83"/>
      <c r="BB15" s="360"/>
      <c r="BC15" s="360"/>
      <c r="BD15" s="360"/>
      <c r="BE15" s="360"/>
      <c r="BF15" s="360"/>
      <c r="BG15" s="83"/>
      <c r="BH15" s="84"/>
      <c r="BI15" s="85"/>
      <c r="BJ15" s="86"/>
      <c r="BK15" s="83"/>
      <c r="BL15" s="83"/>
      <c r="BM15" s="83"/>
      <c r="BN15" s="83"/>
      <c r="BO15" s="83"/>
      <c r="BP15" s="83"/>
      <c r="BQ15" s="83"/>
      <c r="BR15" s="110"/>
      <c r="BS15" s="110"/>
      <c r="BT15" s="110"/>
      <c r="BU15" s="110"/>
      <c r="BV15" s="110"/>
      <c r="BW15" s="110"/>
      <c r="BX15" s="235"/>
      <c r="BY15" s="235"/>
      <c r="BZ15" s="235"/>
      <c r="CA15" s="235"/>
      <c r="CB15" s="235"/>
      <c r="CC15" s="112"/>
      <c r="CD15" s="112"/>
      <c r="CE15" s="112"/>
      <c r="CF15" s="110"/>
      <c r="CG15" s="107"/>
      <c r="CH15" s="107"/>
      <c r="CI15" s="107"/>
      <c r="CJ15" s="107"/>
      <c r="CK15" s="107"/>
      <c r="CL15" s="107"/>
      <c r="CM15" s="107"/>
      <c r="CN15" s="107"/>
      <c r="CO15" s="235"/>
      <c r="CP15" s="235"/>
      <c r="CQ15" s="235"/>
      <c r="CR15" s="235"/>
      <c r="CS15" s="235"/>
      <c r="CT15" s="112"/>
      <c r="CU15" s="112"/>
      <c r="CV15" s="112"/>
      <c r="CW15" s="107"/>
      <c r="CX15" s="107"/>
      <c r="CY15" s="107"/>
      <c r="CZ15" s="107"/>
      <c r="DA15" s="107"/>
      <c r="DB15" s="107"/>
      <c r="DC15" s="107"/>
      <c r="DD15" s="107"/>
      <c r="DE15" s="107"/>
      <c r="DF15" s="235"/>
      <c r="DG15" s="235"/>
      <c r="DH15" s="235"/>
      <c r="DI15" s="235"/>
      <c r="DJ15" s="235"/>
      <c r="DK15" s="112"/>
      <c r="DL15" s="112"/>
      <c r="DM15" s="112"/>
      <c r="DN15" s="107"/>
      <c r="DO15" s="107"/>
      <c r="DP15" s="107"/>
      <c r="DQ15" s="107"/>
      <c r="DR15" s="107"/>
      <c r="DS15" s="107"/>
      <c r="DT15" s="107"/>
      <c r="DU15" s="107"/>
      <c r="DV15" s="107"/>
      <c r="DW15" s="81"/>
      <c r="DX15" s="81"/>
      <c r="DY15" s="81"/>
      <c r="DZ15" s="81"/>
      <c r="EA15" s="81"/>
      <c r="EB15" s="81"/>
      <c r="EC15" s="30"/>
      <c r="ED15" s="30"/>
      <c r="EE15" s="30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191"/>
      <c r="EV15" s="191"/>
      <c r="EW15" s="191"/>
      <c r="EX15" s="191"/>
      <c r="EY15" s="191"/>
      <c r="EZ15" s="81"/>
      <c r="FA15" s="110"/>
      <c r="FB15" s="191"/>
      <c r="FC15" s="191"/>
      <c r="FD15" s="191"/>
      <c r="FE15" s="191"/>
      <c r="FF15" s="191"/>
      <c r="FG15" s="191"/>
      <c r="FH15" s="191"/>
      <c r="FI15" s="191"/>
      <c r="FJ15" s="191"/>
      <c r="FK15" s="191"/>
      <c r="FL15" s="81"/>
      <c r="FM15" s="82"/>
      <c r="FN15" s="191"/>
      <c r="FO15" s="191"/>
      <c r="FP15" s="191"/>
      <c r="FQ15" s="191"/>
      <c r="FR15" s="191"/>
      <c r="FS15" s="191"/>
      <c r="FT15" s="191"/>
      <c r="FU15" s="191"/>
      <c r="FV15" s="191"/>
      <c r="FW15" s="191"/>
      <c r="FX15" s="81"/>
      <c r="FY15" s="110"/>
      <c r="FZ15" s="191"/>
      <c r="GA15" s="191"/>
      <c r="GB15" s="191"/>
      <c r="GC15" s="191"/>
      <c r="GD15" s="191"/>
      <c r="GE15" s="191"/>
      <c r="GF15" s="191"/>
      <c r="GG15" s="191"/>
      <c r="GH15" s="191"/>
      <c r="GI15" s="191"/>
      <c r="GJ15" s="30"/>
      <c r="GK15" s="30"/>
      <c r="GL15" s="30"/>
      <c r="GM15" s="30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30"/>
      <c r="GY15" s="30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30"/>
      <c r="HK15" s="30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30"/>
      <c r="HW15" s="30"/>
      <c r="HX15" s="30"/>
      <c r="HY15" s="30"/>
      <c r="HZ15" s="30"/>
      <c r="IA15" s="30"/>
      <c r="IB15" s="30"/>
      <c r="IC15" s="30"/>
      <c r="ID15" s="30"/>
      <c r="IE15" s="30"/>
      <c r="IF15" s="30"/>
    </row>
    <row r="16" spans="1:240" x14ac:dyDescent="0.25">
      <c r="A16" s="273"/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30"/>
      <c r="R16" s="30"/>
      <c r="S16" s="30"/>
      <c r="T16" s="30"/>
      <c r="U16" s="30"/>
      <c r="V16" s="360"/>
      <c r="W16" s="360"/>
      <c r="X16" s="360"/>
      <c r="Y16" s="360"/>
      <c r="Z16" s="360"/>
      <c r="AA16" s="83"/>
      <c r="AB16" s="84"/>
      <c r="AC16" s="85"/>
      <c r="AD16" s="86"/>
      <c r="AE16" s="198"/>
      <c r="AF16" s="199"/>
      <c r="AG16" s="199"/>
      <c r="AH16" s="199"/>
      <c r="AI16" s="196"/>
      <c r="AJ16" s="196"/>
      <c r="AK16" s="197"/>
      <c r="AL16" s="360"/>
      <c r="AM16" s="360"/>
      <c r="AN16" s="360"/>
      <c r="AO16" s="360"/>
      <c r="AP16" s="360"/>
      <c r="AQ16" s="83"/>
      <c r="AR16" s="84"/>
      <c r="AS16" s="85"/>
      <c r="AT16" s="86"/>
      <c r="AU16" s="83"/>
      <c r="AV16" s="83"/>
      <c r="AW16" s="83"/>
      <c r="AX16" s="83"/>
      <c r="AY16" s="83"/>
      <c r="AZ16" s="83"/>
      <c r="BA16" s="83"/>
      <c r="BB16" s="360"/>
      <c r="BC16" s="360"/>
      <c r="BD16" s="360"/>
      <c r="BE16" s="360"/>
      <c r="BF16" s="360"/>
      <c r="BG16" s="83"/>
      <c r="BH16" s="84"/>
      <c r="BI16" s="85"/>
      <c r="BJ16" s="86"/>
      <c r="BK16" s="83"/>
      <c r="BL16" s="83"/>
      <c r="BM16" s="83"/>
      <c r="BN16" s="83"/>
      <c r="BO16" s="83"/>
      <c r="BP16" s="83"/>
      <c r="BQ16" s="83"/>
      <c r="BR16" s="110"/>
      <c r="BS16" s="110"/>
      <c r="BT16" s="110"/>
      <c r="BU16" s="110"/>
      <c r="BV16" s="110"/>
      <c r="BW16" s="110"/>
      <c r="BX16" s="235"/>
      <c r="BY16" s="235"/>
      <c r="BZ16" s="235"/>
      <c r="CA16" s="235"/>
      <c r="CB16" s="235"/>
      <c r="CC16" s="106"/>
      <c r="CD16" s="106"/>
      <c r="CE16" s="106"/>
      <c r="CF16" s="110"/>
      <c r="CG16" s="107"/>
      <c r="CH16" s="107"/>
      <c r="CI16" s="107"/>
      <c r="CJ16" s="107"/>
      <c r="CK16" s="107"/>
      <c r="CL16" s="107"/>
      <c r="CM16" s="107"/>
      <c r="CN16" s="107"/>
      <c r="CO16" s="235"/>
      <c r="CP16" s="235"/>
      <c r="CQ16" s="235"/>
      <c r="CR16" s="235"/>
      <c r="CS16" s="235"/>
      <c r="CT16" s="106"/>
      <c r="CU16" s="106"/>
      <c r="CV16" s="106"/>
      <c r="CW16" s="107"/>
      <c r="CX16" s="107"/>
      <c r="CY16" s="107"/>
      <c r="CZ16" s="107"/>
      <c r="DA16" s="107"/>
      <c r="DB16" s="107"/>
      <c r="DC16" s="107"/>
      <c r="DD16" s="107"/>
      <c r="DE16" s="107"/>
      <c r="DF16" s="235"/>
      <c r="DG16" s="235"/>
      <c r="DH16" s="235"/>
      <c r="DI16" s="235"/>
      <c r="DJ16" s="235"/>
      <c r="DK16" s="106"/>
      <c r="DL16" s="106"/>
      <c r="DM16" s="106"/>
      <c r="DN16" s="107"/>
      <c r="DO16" s="107"/>
      <c r="DP16" s="107"/>
      <c r="DQ16" s="107"/>
      <c r="DR16" s="107"/>
      <c r="DS16" s="107"/>
      <c r="DT16" s="107"/>
      <c r="DU16" s="107"/>
      <c r="DV16" s="107"/>
      <c r="DW16" s="81"/>
      <c r="DX16" s="81"/>
      <c r="DY16" s="81"/>
      <c r="DZ16" s="81"/>
      <c r="EA16" s="81"/>
      <c r="EB16" s="81"/>
      <c r="EC16" s="30"/>
      <c r="ED16" s="30"/>
      <c r="EE16" s="30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191"/>
      <c r="EV16" s="191"/>
      <c r="EW16" s="191"/>
      <c r="EX16" s="191"/>
      <c r="EY16" s="191"/>
      <c r="EZ16" s="81"/>
      <c r="FA16" s="110"/>
      <c r="FB16" s="191"/>
      <c r="FC16" s="191"/>
      <c r="FD16" s="191"/>
      <c r="FE16" s="191"/>
      <c r="FF16" s="191"/>
      <c r="FG16" s="191"/>
      <c r="FH16" s="191"/>
      <c r="FI16" s="191"/>
      <c r="FJ16" s="191"/>
      <c r="FK16" s="191"/>
      <c r="FL16" s="81"/>
      <c r="FM16" s="82"/>
      <c r="FN16" s="191"/>
      <c r="FO16" s="191"/>
      <c r="FP16" s="191"/>
      <c r="FQ16" s="191"/>
      <c r="FR16" s="191"/>
      <c r="FS16" s="191"/>
      <c r="FT16" s="191"/>
      <c r="FU16" s="191"/>
      <c r="FV16" s="191"/>
      <c r="FW16" s="191"/>
      <c r="FX16" s="81"/>
      <c r="FY16" s="110"/>
      <c r="FZ16" s="191"/>
      <c r="GA16" s="191"/>
      <c r="GB16" s="191"/>
      <c r="GC16" s="191"/>
      <c r="GD16" s="191"/>
      <c r="GE16" s="191"/>
      <c r="GF16" s="191"/>
      <c r="GG16" s="191"/>
      <c r="GH16" s="191"/>
      <c r="GI16" s="191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30"/>
      <c r="GY16" s="30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30"/>
      <c r="HK16" s="30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30"/>
      <c r="HW16" s="30"/>
      <c r="HX16" s="30"/>
      <c r="HY16" s="30"/>
      <c r="HZ16" s="30"/>
      <c r="IA16" s="30"/>
      <c r="IB16" s="30"/>
      <c r="IC16" s="30"/>
      <c r="ID16" s="30"/>
      <c r="IE16" s="30"/>
      <c r="IF16" s="30"/>
    </row>
    <row r="17" spans="1:240" x14ac:dyDescent="0.25">
      <c r="A17" s="273"/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30"/>
      <c r="R17" s="30"/>
      <c r="S17" s="30"/>
      <c r="T17" s="30"/>
      <c r="U17" s="30"/>
      <c r="V17" s="360"/>
      <c r="W17" s="360"/>
      <c r="X17" s="360"/>
      <c r="Y17" s="360"/>
      <c r="Z17" s="360"/>
      <c r="AA17" s="83"/>
      <c r="AB17" s="84"/>
      <c r="AC17" s="85"/>
      <c r="AD17" s="86"/>
      <c r="AE17" s="198" t="s">
        <v>41</v>
      </c>
      <c r="AF17" s="199"/>
      <c r="AG17" s="199"/>
      <c r="AH17" s="199"/>
      <c r="AI17" s="192" t="str">
        <f>IF(AE5=0,"",SUM(AI5:AI12)/SUM(AE5:AE12)*2)</f>
        <v/>
      </c>
      <c r="AJ17" s="192"/>
      <c r="AK17" s="193"/>
      <c r="AL17" s="360"/>
      <c r="AM17" s="360"/>
      <c r="AN17" s="360"/>
      <c r="AO17" s="360"/>
      <c r="AP17" s="360"/>
      <c r="AQ17" s="83"/>
      <c r="AR17" s="84"/>
      <c r="AS17" s="85"/>
      <c r="AT17" s="86"/>
      <c r="AU17" s="83"/>
      <c r="AV17" s="83"/>
      <c r="AW17" s="83"/>
      <c r="AX17" s="83"/>
      <c r="AY17" s="83"/>
      <c r="AZ17" s="83"/>
      <c r="BA17" s="83"/>
      <c r="BB17" s="360"/>
      <c r="BC17" s="360"/>
      <c r="BD17" s="360"/>
      <c r="BE17" s="360"/>
      <c r="BF17" s="360"/>
      <c r="BG17" s="83"/>
      <c r="BH17" s="84"/>
      <c r="BI17" s="85"/>
      <c r="BJ17" s="86"/>
      <c r="BK17" s="83"/>
      <c r="BL17" s="83"/>
      <c r="BM17" s="83"/>
      <c r="BN17" s="83"/>
      <c r="BO17" s="83"/>
      <c r="BP17" s="83"/>
      <c r="BQ17" s="83"/>
      <c r="BR17" s="103"/>
      <c r="BS17" s="103"/>
      <c r="BT17" s="103"/>
      <c r="BU17" s="103"/>
      <c r="BV17" s="103"/>
      <c r="BW17" s="103"/>
      <c r="BX17" s="235"/>
      <c r="BY17" s="235"/>
      <c r="BZ17" s="235"/>
      <c r="CA17" s="235"/>
      <c r="CB17" s="235"/>
      <c r="CC17" s="106"/>
      <c r="CD17" s="106"/>
      <c r="CE17" s="106"/>
      <c r="CF17" s="103"/>
      <c r="CG17" s="104"/>
      <c r="CH17" s="104"/>
      <c r="CI17" s="104"/>
      <c r="CJ17" s="104"/>
      <c r="CK17" s="104"/>
      <c r="CL17" s="104"/>
      <c r="CM17" s="104"/>
      <c r="CN17" s="104"/>
      <c r="CO17" s="235"/>
      <c r="CP17" s="235"/>
      <c r="CQ17" s="235"/>
      <c r="CR17" s="235"/>
      <c r="CS17" s="235"/>
      <c r="CT17" s="106"/>
      <c r="CU17" s="106"/>
      <c r="CV17" s="106"/>
      <c r="CW17" s="104"/>
      <c r="CX17" s="104"/>
      <c r="CY17" s="104"/>
      <c r="CZ17" s="104"/>
      <c r="DA17" s="104"/>
      <c r="DB17" s="104"/>
      <c r="DC17" s="104"/>
      <c r="DD17" s="104"/>
      <c r="DE17" s="104"/>
      <c r="DF17" s="235"/>
      <c r="DG17" s="235"/>
      <c r="DH17" s="235"/>
      <c r="DI17" s="235"/>
      <c r="DJ17" s="235"/>
      <c r="DK17" s="106"/>
      <c r="DL17" s="106"/>
      <c r="DM17" s="106"/>
      <c r="DN17" s="104"/>
      <c r="DO17" s="104"/>
      <c r="DP17" s="104"/>
      <c r="DQ17" s="104"/>
      <c r="DR17" s="104"/>
      <c r="DS17" s="104"/>
      <c r="DT17" s="104"/>
      <c r="DU17" s="104"/>
      <c r="DV17" s="104"/>
      <c r="DW17" s="81"/>
      <c r="DX17" s="81"/>
      <c r="DY17" s="81"/>
      <c r="DZ17" s="81"/>
      <c r="EA17" s="81"/>
      <c r="EB17" s="81"/>
      <c r="EC17" s="30"/>
      <c r="ED17" s="30"/>
      <c r="EE17" s="30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30"/>
      <c r="EQ17" s="30"/>
      <c r="ER17" s="30"/>
      <c r="ES17" s="30"/>
      <c r="ET17" s="30"/>
      <c r="EU17" s="191"/>
      <c r="EV17" s="191"/>
      <c r="EW17" s="191"/>
      <c r="EX17" s="191"/>
      <c r="EY17" s="191"/>
      <c r="EZ17" s="81"/>
      <c r="FA17" s="103"/>
      <c r="FB17" s="191"/>
      <c r="FC17" s="191"/>
      <c r="FD17" s="191"/>
      <c r="FE17" s="191"/>
      <c r="FF17" s="191"/>
      <c r="FG17" s="191"/>
      <c r="FH17" s="191"/>
      <c r="FI17" s="191"/>
      <c r="FJ17" s="191"/>
      <c r="FK17" s="191"/>
      <c r="FL17" s="81"/>
      <c r="FM17" s="82"/>
      <c r="FN17" s="191"/>
      <c r="FO17" s="191"/>
      <c r="FP17" s="191"/>
      <c r="FQ17" s="191"/>
      <c r="FR17" s="191"/>
      <c r="FS17" s="191"/>
      <c r="FT17" s="191"/>
      <c r="FU17" s="191"/>
      <c r="FV17" s="191"/>
      <c r="FW17" s="191"/>
      <c r="FX17" s="81"/>
      <c r="FY17" s="103"/>
      <c r="FZ17" s="191"/>
      <c r="GA17" s="191"/>
      <c r="GB17" s="191"/>
      <c r="GC17" s="191"/>
      <c r="GD17" s="191"/>
      <c r="GE17" s="191"/>
      <c r="GF17" s="191"/>
      <c r="GG17" s="191"/>
      <c r="GH17" s="191"/>
      <c r="GI17" s="191"/>
      <c r="GJ17" s="30"/>
      <c r="GK17" s="30"/>
      <c r="GL17" s="30"/>
      <c r="GM17" s="30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30"/>
      <c r="GY17" s="30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30"/>
      <c r="HK17" s="30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30"/>
      <c r="HW17" s="30"/>
      <c r="HX17" s="30"/>
      <c r="HY17" s="30"/>
      <c r="HZ17" s="30"/>
      <c r="IA17" s="30"/>
      <c r="IB17" s="30"/>
      <c r="IC17" s="30"/>
      <c r="ID17" s="30"/>
      <c r="IE17" s="30"/>
      <c r="IF17" s="30"/>
    </row>
    <row r="18" spans="1:240" ht="15.75" thickBot="1" x14ac:dyDescent="0.3">
      <c r="A18" s="273"/>
      <c r="B18" s="273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30"/>
      <c r="R18" s="30"/>
      <c r="S18" s="30"/>
      <c r="T18" s="30"/>
      <c r="U18" s="30"/>
      <c r="V18" s="360"/>
      <c r="W18" s="360"/>
      <c r="X18" s="360"/>
      <c r="Y18" s="360"/>
      <c r="Z18" s="360"/>
      <c r="AA18" s="83"/>
      <c r="AB18" s="84"/>
      <c r="AC18" s="85"/>
      <c r="AD18" s="86"/>
      <c r="AE18" s="200"/>
      <c r="AF18" s="201"/>
      <c r="AG18" s="201"/>
      <c r="AH18" s="201"/>
      <c r="AI18" s="194"/>
      <c r="AJ18" s="194"/>
      <c r="AK18" s="195"/>
      <c r="AL18" s="360"/>
      <c r="AM18" s="360"/>
      <c r="AN18" s="360"/>
      <c r="AO18" s="360"/>
      <c r="AP18" s="360"/>
      <c r="AQ18" s="83"/>
      <c r="AR18" s="84"/>
      <c r="AS18" s="85"/>
      <c r="AT18" s="86"/>
      <c r="AU18" s="83"/>
      <c r="AV18" s="83"/>
      <c r="AW18" s="83"/>
      <c r="AX18" s="83"/>
      <c r="AY18" s="83"/>
      <c r="AZ18" s="83"/>
      <c r="BA18" s="83"/>
      <c r="BB18" s="360"/>
      <c r="BC18" s="360"/>
      <c r="BD18" s="360"/>
      <c r="BE18" s="360"/>
      <c r="BF18" s="360"/>
      <c r="BG18" s="83"/>
      <c r="BH18" s="84"/>
      <c r="BI18" s="85"/>
      <c r="BJ18" s="86"/>
      <c r="BK18" s="83"/>
      <c r="BL18" s="83"/>
      <c r="BM18" s="83"/>
      <c r="BN18" s="83"/>
      <c r="BO18" s="83"/>
      <c r="BP18" s="83"/>
      <c r="BQ18" s="83"/>
      <c r="BR18" s="103"/>
      <c r="BS18" s="103"/>
      <c r="BT18" s="103"/>
      <c r="BU18" s="103"/>
      <c r="BV18" s="103"/>
      <c r="BW18" s="103"/>
      <c r="BX18" s="235"/>
      <c r="BY18" s="235"/>
      <c r="BZ18" s="235"/>
      <c r="CA18" s="235"/>
      <c r="CB18" s="235"/>
      <c r="CC18" s="105"/>
      <c r="CD18" s="105"/>
      <c r="CE18" s="105"/>
      <c r="CF18" s="103"/>
      <c r="CG18" s="104"/>
      <c r="CH18" s="104"/>
      <c r="CI18" s="104"/>
      <c r="CJ18" s="104"/>
      <c r="CK18" s="104"/>
      <c r="CL18" s="104"/>
      <c r="CM18" s="104"/>
      <c r="CN18" s="104"/>
      <c r="CO18" s="235"/>
      <c r="CP18" s="235"/>
      <c r="CQ18" s="235"/>
      <c r="CR18" s="235"/>
      <c r="CS18" s="235"/>
      <c r="CT18" s="105"/>
      <c r="CU18" s="105"/>
      <c r="CV18" s="105"/>
      <c r="CW18" s="104"/>
      <c r="CX18" s="104"/>
      <c r="CY18" s="104"/>
      <c r="CZ18" s="104"/>
      <c r="DA18" s="104"/>
      <c r="DB18" s="104"/>
      <c r="DC18" s="104"/>
      <c r="DD18" s="104"/>
      <c r="DE18" s="104"/>
      <c r="DF18" s="235"/>
      <c r="DG18" s="235"/>
      <c r="DH18" s="235"/>
      <c r="DI18" s="235"/>
      <c r="DJ18" s="235"/>
      <c r="DK18" s="105"/>
      <c r="DL18" s="105"/>
      <c r="DM18" s="105"/>
      <c r="DN18" s="104"/>
      <c r="DO18" s="104"/>
      <c r="DP18" s="104"/>
      <c r="DQ18" s="104"/>
      <c r="DR18" s="104"/>
      <c r="DS18" s="104"/>
      <c r="DT18" s="104"/>
      <c r="DU18" s="104"/>
      <c r="DV18" s="104"/>
      <c r="DW18" s="81"/>
      <c r="DX18" s="81"/>
      <c r="DY18" s="81"/>
      <c r="DZ18" s="81"/>
      <c r="EA18" s="81"/>
      <c r="EB18" s="81"/>
      <c r="EC18" s="30"/>
      <c r="ED18" s="30"/>
      <c r="EE18" s="30"/>
      <c r="EF18" s="30"/>
      <c r="EG18" s="30"/>
      <c r="EH18" s="36"/>
      <c r="EI18" s="30"/>
      <c r="EJ18" s="30"/>
      <c r="EK18" s="30"/>
      <c r="EL18" s="30"/>
      <c r="EM18" s="30"/>
      <c r="EN18" s="30"/>
      <c r="EO18" s="30"/>
      <c r="EP18" s="30"/>
      <c r="EQ18" s="30"/>
      <c r="ER18" s="30"/>
      <c r="ES18" s="30"/>
      <c r="ET18" s="30"/>
      <c r="EU18" s="191"/>
      <c r="EV18" s="191"/>
      <c r="EW18" s="191"/>
      <c r="EX18" s="191"/>
      <c r="EY18" s="191"/>
      <c r="EZ18" s="81"/>
      <c r="FA18" s="103"/>
      <c r="FB18" s="191"/>
      <c r="FC18" s="191"/>
      <c r="FD18" s="191"/>
      <c r="FE18" s="191"/>
      <c r="FF18" s="191"/>
      <c r="FG18" s="191"/>
      <c r="FH18" s="191"/>
      <c r="FI18" s="191"/>
      <c r="FJ18" s="191"/>
      <c r="FK18" s="191"/>
      <c r="FL18" s="81"/>
      <c r="FM18" s="82"/>
      <c r="FN18" s="191"/>
      <c r="FO18" s="191"/>
      <c r="FP18" s="191"/>
      <c r="FQ18" s="191"/>
      <c r="FR18" s="191"/>
      <c r="FS18" s="191"/>
      <c r="FT18" s="191"/>
      <c r="FU18" s="191"/>
      <c r="FV18" s="191"/>
      <c r="FW18" s="191"/>
      <c r="FX18" s="81"/>
      <c r="FY18" s="103"/>
      <c r="FZ18" s="191"/>
      <c r="GA18" s="191"/>
      <c r="GB18" s="191"/>
      <c r="GC18" s="191"/>
      <c r="GD18" s="191"/>
      <c r="GE18" s="191"/>
      <c r="GF18" s="191"/>
      <c r="GG18" s="191"/>
      <c r="GH18" s="191"/>
      <c r="GI18" s="191"/>
      <c r="GJ18" s="30"/>
      <c r="GK18" s="30"/>
      <c r="GL18" s="30"/>
      <c r="GM18" s="30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30"/>
      <c r="GY18" s="30"/>
      <c r="GZ18" s="30"/>
      <c r="HA18" s="30"/>
      <c r="HB18" s="30"/>
      <c r="HC18" s="30"/>
      <c r="HD18" s="30"/>
      <c r="HE18" s="30"/>
      <c r="HF18" s="30"/>
      <c r="HG18" s="30"/>
      <c r="HH18" s="30"/>
      <c r="HI18" s="30"/>
      <c r="HJ18" s="30"/>
      <c r="HK18" s="30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30"/>
      <c r="HW18" s="30"/>
      <c r="HX18" s="30"/>
      <c r="HY18" s="30"/>
      <c r="HZ18" s="30"/>
      <c r="IA18" s="30"/>
      <c r="IB18" s="30"/>
      <c r="IC18" s="30"/>
      <c r="ID18" s="30"/>
      <c r="IE18" s="30"/>
      <c r="IF18" s="30"/>
    </row>
    <row r="19" spans="1:240" ht="15.75" thickTop="1" x14ac:dyDescent="0.25">
      <c r="A19" s="273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30"/>
      <c r="R19" s="30"/>
      <c r="S19" s="30"/>
      <c r="T19" s="30"/>
      <c r="U19" s="30"/>
      <c r="V19" s="360"/>
      <c r="W19" s="360"/>
      <c r="X19" s="360"/>
      <c r="Y19" s="360"/>
      <c r="Z19" s="360"/>
      <c r="AA19" s="83"/>
      <c r="AB19" s="84"/>
      <c r="AC19" s="85"/>
      <c r="AD19" s="86"/>
      <c r="AE19" s="112"/>
      <c r="AF19" s="112"/>
      <c r="AG19" s="112"/>
      <c r="AH19" s="112"/>
      <c r="AI19" s="112"/>
      <c r="AJ19" s="112"/>
      <c r="AK19" s="112"/>
      <c r="AL19" s="360"/>
      <c r="AM19" s="360"/>
      <c r="AN19" s="360"/>
      <c r="AO19" s="360"/>
      <c r="AP19" s="360"/>
      <c r="AQ19" s="83"/>
      <c r="AR19" s="84"/>
      <c r="AS19" s="85"/>
      <c r="AT19" s="86"/>
      <c r="AU19" s="83"/>
      <c r="AV19" s="83"/>
      <c r="AW19" s="83"/>
      <c r="AX19" s="83"/>
      <c r="AY19" s="83"/>
      <c r="AZ19" s="83"/>
      <c r="BA19" s="83"/>
      <c r="BB19" s="360"/>
      <c r="BC19" s="360"/>
      <c r="BD19" s="360"/>
      <c r="BE19" s="360"/>
      <c r="BF19" s="360"/>
      <c r="BG19" s="83"/>
      <c r="BH19" s="84"/>
      <c r="BI19" s="85"/>
      <c r="BJ19" s="86"/>
      <c r="BK19" s="83"/>
      <c r="BL19" s="83"/>
      <c r="BM19" s="83"/>
      <c r="BN19" s="83"/>
      <c r="BO19" s="83"/>
      <c r="BP19" s="83"/>
      <c r="BQ19" s="83"/>
      <c r="BR19" s="98"/>
      <c r="BS19" s="98"/>
      <c r="BT19" s="98"/>
      <c r="BU19" s="98"/>
      <c r="BV19" s="98"/>
      <c r="BW19" s="98"/>
      <c r="BX19" s="235"/>
      <c r="BY19" s="235"/>
      <c r="BZ19" s="235"/>
      <c r="CA19" s="235"/>
      <c r="CB19" s="235"/>
      <c r="CC19" s="105"/>
      <c r="CD19" s="105"/>
      <c r="CE19" s="105"/>
      <c r="CF19" s="98"/>
      <c r="CG19" s="99"/>
      <c r="CH19" s="99"/>
      <c r="CI19" s="99"/>
      <c r="CJ19" s="99"/>
      <c r="CK19" s="99"/>
      <c r="CL19" s="99"/>
      <c r="CM19" s="99"/>
      <c r="CN19" s="99"/>
      <c r="CO19" s="235"/>
      <c r="CP19" s="235"/>
      <c r="CQ19" s="235"/>
      <c r="CR19" s="235"/>
      <c r="CS19" s="235"/>
      <c r="CT19" s="105"/>
      <c r="CU19" s="105"/>
      <c r="CV19" s="105"/>
      <c r="CW19" s="99"/>
      <c r="CX19" s="99"/>
      <c r="CY19" s="99"/>
      <c r="CZ19" s="99"/>
      <c r="DA19" s="99"/>
      <c r="DB19" s="99"/>
      <c r="DC19" s="99"/>
      <c r="DD19" s="99"/>
      <c r="DE19" s="99"/>
      <c r="DF19" s="235"/>
      <c r="DG19" s="235"/>
      <c r="DH19" s="235"/>
      <c r="DI19" s="235"/>
      <c r="DJ19" s="235"/>
      <c r="DK19" s="105"/>
      <c r="DL19" s="105"/>
      <c r="DM19" s="105"/>
      <c r="DN19" s="99"/>
      <c r="DO19" s="99"/>
      <c r="DP19" s="99"/>
      <c r="DQ19" s="99"/>
      <c r="DR19" s="99"/>
      <c r="DS19" s="99"/>
      <c r="DT19" s="99"/>
      <c r="DU19" s="99"/>
      <c r="DV19" s="99"/>
      <c r="DW19" s="81"/>
      <c r="DX19" s="81"/>
      <c r="DY19" s="81"/>
      <c r="DZ19" s="81"/>
      <c r="EA19" s="81"/>
      <c r="EB19" s="81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191"/>
      <c r="EV19" s="191"/>
      <c r="EW19" s="191"/>
      <c r="EX19" s="191"/>
      <c r="EY19" s="191"/>
      <c r="EZ19" s="81"/>
      <c r="FA19" s="98"/>
      <c r="FB19" s="191"/>
      <c r="FC19" s="191"/>
      <c r="FD19" s="191"/>
      <c r="FE19" s="191"/>
      <c r="FF19" s="191"/>
      <c r="FG19" s="191"/>
      <c r="FH19" s="191"/>
      <c r="FI19" s="191"/>
      <c r="FJ19" s="191"/>
      <c r="FK19" s="191"/>
      <c r="FL19" s="81"/>
      <c r="FM19" s="82"/>
      <c r="FN19" s="191"/>
      <c r="FO19" s="191"/>
      <c r="FP19" s="191"/>
      <c r="FQ19" s="191"/>
      <c r="FR19" s="191"/>
      <c r="FS19" s="191"/>
      <c r="FT19" s="191"/>
      <c r="FU19" s="191"/>
      <c r="FV19" s="191"/>
      <c r="FW19" s="191"/>
      <c r="FX19" s="81"/>
      <c r="FY19" s="98"/>
      <c r="FZ19" s="191"/>
      <c r="GA19" s="191"/>
      <c r="GB19" s="191"/>
      <c r="GC19" s="191"/>
      <c r="GD19" s="191"/>
      <c r="GE19" s="191"/>
      <c r="GF19" s="191"/>
      <c r="GG19" s="191"/>
      <c r="GH19" s="191"/>
      <c r="GI19" s="191"/>
      <c r="GJ19" s="30"/>
      <c r="GK19" s="30"/>
      <c r="GL19" s="30"/>
      <c r="GM19" s="30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30"/>
      <c r="HK19" s="30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30"/>
      <c r="HW19" s="30"/>
      <c r="HX19" s="30"/>
      <c r="HY19" s="30"/>
      <c r="HZ19" s="30"/>
      <c r="IA19" s="30"/>
      <c r="IB19" s="30"/>
      <c r="IC19" s="30"/>
      <c r="ID19" s="30"/>
      <c r="IE19" s="30"/>
      <c r="IF19" s="30"/>
    </row>
    <row r="20" spans="1:240" x14ac:dyDescent="0.25">
      <c r="A20" s="273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273"/>
      <c r="Q20" s="30"/>
      <c r="R20" s="30"/>
      <c r="S20" s="30"/>
      <c r="T20" s="30"/>
      <c r="U20" s="30"/>
      <c r="V20" s="360"/>
      <c r="W20" s="360"/>
      <c r="X20" s="360"/>
      <c r="Y20" s="360"/>
      <c r="Z20" s="360"/>
      <c r="AA20" s="83"/>
      <c r="AB20" s="84"/>
      <c r="AC20" s="85"/>
      <c r="AD20" s="86"/>
      <c r="AE20" s="112"/>
      <c r="AF20" s="112"/>
      <c r="AG20" s="112"/>
      <c r="AH20" s="112"/>
      <c r="AI20" s="112"/>
      <c r="AJ20" s="112"/>
      <c r="AK20" s="112"/>
      <c r="AL20" s="360"/>
      <c r="AM20" s="360"/>
      <c r="AN20" s="360"/>
      <c r="AO20" s="360"/>
      <c r="AP20" s="360"/>
      <c r="AQ20" s="83"/>
      <c r="AR20" s="84"/>
      <c r="AS20" s="85"/>
      <c r="AT20" s="86"/>
      <c r="AU20" s="83"/>
      <c r="AV20" s="83"/>
      <c r="AW20" s="83"/>
      <c r="AX20" s="83"/>
      <c r="AY20" s="83"/>
      <c r="AZ20" s="83"/>
      <c r="BA20" s="83"/>
      <c r="BB20" s="360"/>
      <c r="BC20" s="360"/>
      <c r="BD20" s="360"/>
      <c r="BE20" s="360"/>
      <c r="BF20" s="360"/>
      <c r="BG20" s="83"/>
      <c r="BH20" s="84"/>
      <c r="BI20" s="85"/>
      <c r="BJ20" s="86"/>
      <c r="BK20" s="83"/>
      <c r="BL20" s="83"/>
      <c r="BM20" s="83"/>
      <c r="BN20" s="83"/>
      <c r="BO20" s="83"/>
      <c r="BP20" s="83"/>
      <c r="BQ20" s="83"/>
      <c r="BR20" s="95"/>
      <c r="BS20" s="95"/>
      <c r="BT20" s="95"/>
      <c r="BU20" s="95"/>
      <c r="BV20" s="95"/>
      <c r="BW20" s="95"/>
      <c r="BX20" s="235"/>
      <c r="BY20" s="235"/>
      <c r="BZ20" s="235"/>
      <c r="CA20" s="235"/>
      <c r="CB20" s="235"/>
      <c r="CC20" s="100"/>
      <c r="CD20" s="100"/>
      <c r="CE20" s="100"/>
      <c r="CF20" s="95"/>
      <c r="CG20" s="94"/>
      <c r="CH20" s="94"/>
      <c r="CI20" s="94"/>
      <c r="CJ20" s="94"/>
      <c r="CK20" s="94"/>
      <c r="CL20" s="94"/>
      <c r="CM20" s="94"/>
      <c r="CN20" s="94"/>
      <c r="CO20" s="235"/>
      <c r="CP20" s="235"/>
      <c r="CQ20" s="235"/>
      <c r="CR20" s="235"/>
      <c r="CS20" s="235"/>
      <c r="CT20" s="100"/>
      <c r="CU20" s="100"/>
      <c r="CV20" s="100"/>
      <c r="CW20" s="95"/>
      <c r="CX20" s="94"/>
      <c r="CY20" s="94"/>
      <c r="CZ20" s="94"/>
      <c r="DA20" s="94"/>
      <c r="DB20" s="94"/>
      <c r="DC20" s="94"/>
      <c r="DD20" s="94"/>
      <c r="DE20" s="94"/>
      <c r="DF20" s="235"/>
      <c r="DG20" s="235"/>
      <c r="DH20" s="235"/>
      <c r="DI20" s="235"/>
      <c r="DJ20" s="235"/>
      <c r="DK20" s="100"/>
      <c r="DL20" s="100"/>
      <c r="DM20" s="100"/>
      <c r="DN20" s="95"/>
      <c r="DO20" s="94"/>
      <c r="DP20" s="94"/>
      <c r="DQ20" s="94"/>
      <c r="DR20" s="94"/>
      <c r="DS20" s="94"/>
      <c r="DT20" s="94"/>
      <c r="DU20" s="94"/>
      <c r="DV20" s="94"/>
      <c r="DW20" s="81"/>
      <c r="DX20" s="81"/>
      <c r="DY20" s="81"/>
      <c r="DZ20" s="81"/>
      <c r="EA20" s="81"/>
      <c r="EB20" s="33"/>
      <c r="EC20" s="30"/>
      <c r="ED20" s="30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30"/>
      <c r="EQ20" s="30"/>
      <c r="ER20" s="30"/>
      <c r="ES20" s="30"/>
      <c r="ET20" s="30"/>
      <c r="EU20" s="191"/>
      <c r="EV20" s="191"/>
      <c r="EW20" s="191"/>
      <c r="EX20" s="191"/>
      <c r="EY20" s="191"/>
      <c r="EZ20" s="81"/>
      <c r="FA20" s="98"/>
      <c r="FB20" s="191"/>
      <c r="FC20" s="191"/>
      <c r="FD20" s="191"/>
      <c r="FE20" s="191"/>
      <c r="FF20" s="191"/>
      <c r="FG20" s="191"/>
      <c r="FH20" s="191"/>
      <c r="FI20" s="191"/>
      <c r="FJ20" s="191"/>
      <c r="FK20" s="191"/>
      <c r="FL20" s="81"/>
      <c r="FM20" s="82"/>
      <c r="FN20" s="191"/>
      <c r="FO20" s="191"/>
      <c r="FP20" s="191"/>
      <c r="FQ20" s="191"/>
      <c r="FR20" s="191"/>
      <c r="FS20" s="191"/>
      <c r="FT20" s="191"/>
      <c r="FU20" s="191"/>
      <c r="FV20" s="191"/>
      <c r="FW20" s="191"/>
      <c r="FX20" s="81"/>
      <c r="FY20" s="98"/>
      <c r="FZ20" s="191"/>
      <c r="GA20" s="191"/>
      <c r="GB20" s="191"/>
      <c r="GC20" s="191"/>
      <c r="GD20" s="191"/>
      <c r="GE20" s="191"/>
      <c r="GF20" s="191"/>
      <c r="GG20" s="191"/>
      <c r="GH20" s="191"/>
      <c r="GI20" s="191"/>
      <c r="GJ20" s="30"/>
      <c r="GK20" s="30"/>
      <c r="GL20" s="30"/>
      <c r="GM20" s="30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30"/>
      <c r="GY20" s="30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30"/>
      <c r="HK20" s="30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30"/>
      <c r="HW20" s="30"/>
      <c r="HX20" s="30"/>
      <c r="HY20" s="30"/>
      <c r="HZ20" s="30"/>
      <c r="IA20" s="30"/>
      <c r="IB20" s="30"/>
      <c r="IC20" s="30"/>
      <c r="ID20" s="30"/>
      <c r="IE20" s="30"/>
      <c r="IF20" s="30"/>
    </row>
    <row r="21" spans="1:240" ht="15.75" customHeight="1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30"/>
      <c r="R21" s="30"/>
      <c r="S21" s="30"/>
      <c r="T21" s="30"/>
      <c r="U21" s="30"/>
      <c r="V21" s="360"/>
      <c r="W21" s="360"/>
      <c r="X21" s="360"/>
      <c r="Y21" s="360"/>
      <c r="Z21" s="360"/>
      <c r="AA21" s="83"/>
      <c r="AB21" s="84"/>
      <c r="AC21" s="85"/>
      <c r="AD21" s="86"/>
      <c r="AE21" s="112"/>
      <c r="AF21" s="112"/>
      <c r="AG21" s="112"/>
      <c r="AH21" s="112"/>
      <c r="AI21" s="112"/>
      <c r="AJ21" s="112"/>
      <c r="AK21" s="112"/>
      <c r="AL21" s="360"/>
      <c r="AM21" s="360"/>
      <c r="AN21" s="360"/>
      <c r="AO21" s="360"/>
      <c r="AP21" s="360"/>
      <c r="AQ21" s="83"/>
      <c r="AR21" s="84"/>
      <c r="AS21" s="85"/>
      <c r="AT21" s="86"/>
      <c r="AU21" s="83"/>
      <c r="AV21" s="83"/>
      <c r="AW21" s="83"/>
      <c r="AX21" s="83"/>
      <c r="AY21" s="83"/>
      <c r="AZ21" s="83"/>
      <c r="BA21" s="83"/>
      <c r="BB21" s="360"/>
      <c r="BC21" s="360"/>
      <c r="BD21" s="360"/>
      <c r="BE21" s="360"/>
      <c r="BF21" s="360"/>
      <c r="BG21" s="83"/>
      <c r="BH21" s="84"/>
      <c r="BI21" s="85"/>
      <c r="BJ21" s="86"/>
      <c r="BK21" s="83"/>
      <c r="BL21" s="83"/>
      <c r="BM21" s="83"/>
      <c r="BN21" s="83"/>
      <c r="BO21" s="83"/>
      <c r="BP21" s="83"/>
      <c r="BQ21" s="83"/>
      <c r="BR21" s="95"/>
      <c r="BS21" s="95"/>
      <c r="BT21" s="95"/>
      <c r="BU21" s="95"/>
      <c r="BV21" s="95"/>
      <c r="BW21" s="95"/>
      <c r="BX21" s="235"/>
      <c r="BY21" s="235"/>
      <c r="BZ21" s="235"/>
      <c r="CA21" s="235"/>
      <c r="CB21" s="235"/>
      <c r="CC21" s="100"/>
      <c r="CD21" s="100"/>
      <c r="CE21" s="100"/>
      <c r="CF21" s="95"/>
      <c r="CG21" s="94"/>
      <c r="CH21" s="94"/>
      <c r="CI21" s="94"/>
      <c r="CJ21" s="94"/>
      <c r="CK21" s="94"/>
      <c r="CL21" s="94"/>
      <c r="CM21" s="94"/>
      <c r="CN21" s="94"/>
      <c r="CO21" s="235"/>
      <c r="CP21" s="235"/>
      <c r="CQ21" s="235"/>
      <c r="CR21" s="235"/>
      <c r="CS21" s="235"/>
      <c r="CT21" s="100"/>
      <c r="CU21" s="100"/>
      <c r="CV21" s="100"/>
      <c r="CW21" s="95"/>
      <c r="CX21" s="94"/>
      <c r="CY21" s="94"/>
      <c r="CZ21" s="94"/>
      <c r="DA21" s="94"/>
      <c r="DB21" s="94"/>
      <c r="DC21" s="94"/>
      <c r="DD21" s="94"/>
      <c r="DE21" s="94"/>
      <c r="DF21" s="235"/>
      <c r="DG21" s="235"/>
      <c r="DH21" s="235"/>
      <c r="DI21" s="235"/>
      <c r="DJ21" s="235"/>
      <c r="DK21" s="100"/>
      <c r="DL21" s="100"/>
      <c r="DM21" s="100"/>
      <c r="DN21" s="95"/>
      <c r="DO21" s="94"/>
      <c r="DP21" s="94"/>
      <c r="DQ21" s="94"/>
      <c r="DR21" s="94"/>
      <c r="DS21" s="94"/>
      <c r="DT21" s="94"/>
      <c r="DU21" s="94"/>
      <c r="DV21" s="94"/>
      <c r="DW21" s="81"/>
      <c r="DX21" s="81"/>
      <c r="DY21" s="81"/>
      <c r="DZ21" s="81"/>
      <c r="EA21" s="81"/>
      <c r="EB21" s="81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92"/>
      <c r="EQ21" s="30"/>
      <c r="ER21" s="30"/>
      <c r="ES21" s="30"/>
      <c r="ET21" s="30"/>
      <c r="EU21" s="191"/>
      <c r="EV21" s="191"/>
      <c r="EW21" s="191"/>
      <c r="EX21" s="191"/>
      <c r="EY21" s="191"/>
      <c r="EZ21" s="81"/>
      <c r="FA21" s="95"/>
      <c r="FB21" s="191"/>
      <c r="FC21" s="191"/>
      <c r="FD21" s="191"/>
      <c r="FE21" s="191"/>
      <c r="FF21" s="191"/>
      <c r="FG21" s="191"/>
      <c r="FH21" s="191"/>
      <c r="FI21" s="191"/>
      <c r="FJ21" s="191"/>
      <c r="FK21" s="191"/>
      <c r="FL21" s="81"/>
      <c r="FM21" s="82"/>
      <c r="FN21" s="191"/>
      <c r="FO21" s="191"/>
      <c r="FP21" s="191"/>
      <c r="FQ21" s="191"/>
      <c r="FR21" s="191"/>
      <c r="FS21" s="191"/>
      <c r="FT21" s="191"/>
      <c r="FU21" s="191"/>
      <c r="FV21" s="191"/>
      <c r="FW21" s="191"/>
      <c r="FX21" s="81"/>
      <c r="FY21" s="95"/>
      <c r="FZ21" s="191"/>
      <c r="GA21" s="191"/>
      <c r="GB21" s="191"/>
      <c r="GC21" s="191"/>
      <c r="GD21" s="191"/>
      <c r="GE21" s="191"/>
      <c r="GF21" s="191"/>
      <c r="GG21" s="191"/>
      <c r="GH21" s="191"/>
      <c r="GI21" s="191"/>
      <c r="GJ21" s="30"/>
      <c r="GK21" s="30"/>
      <c r="GL21" s="30"/>
      <c r="GM21" s="30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30"/>
      <c r="GY21" s="30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30"/>
      <c r="HK21" s="30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30"/>
      <c r="HW21" s="30"/>
      <c r="HX21" s="30"/>
      <c r="HY21" s="30"/>
      <c r="HZ21" s="30"/>
      <c r="IA21" s="30"/>
      <c r="IB21" s="30"/>
      <c r="IC21" s="30"/>
      <c r="ID21" s="30"/>
      <c r="IE21" s="30"/>
      <c r="IF21" s="30"/>
    </row>
    <row r="22" spans="1:240" ht="15.75" customHeight="1" x14ac:dyDescent="0.25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30"/>
      <c r="R22" s="30"/>
      <c r="S22" s="30"/>
      <c r="T22" s="30"/>
      <c r="U22" s="30"/>
      <c r="V22" s="360"/>
      <c r="W22" s="360"/>
      <c r="X22" s="360"/>
      <c r="Y22" s="360"/>
      <c r="Z22" s="360"/>
      <c r="AA22" s="83"/>
      <c r="AB22" s="84"/>
      <c r="AC22" s="85"/>
      <c r="AD22" s="86"/>
      <c r="AE22" s="112"/>
      <c r="AF22" s="112"/>
      <c r="AG22" s="112"/>
      <c r="AH22" s="112"/>
      <c r="AI22" s="112"/>
      <c r="AJ22" s="112"/>
      <c r="AK22" s="112"/>
      <c r="AL22" s="360"/>
      <c r="AM22" s="360"/>
      <c r="AN22" s="360"/>
      <c r="AO22" s="360"/>
      <c r="AP22" s="360"/>
      <c r="AQ22" s="83"/>
      <c r="AR22" s="84"/>
      <c r="AS22" s="85"/>
      <c r="AT22" s="86"/>
      <c r="AU22" s="83"/>
      <c r="AV22" s="83"/>
      <c r="AW22" s="83"/>
      <c r="AX22" s="83"/>
      <c r="AY22" s="83"/>
      <c r="AZ22" s="83"/>
      <c r="BA22" s="83"/>
      <c r="BB22" s="360"/>
      <c r="BC22" s="360"/>
      <c r="BD22" s="360"/>
      <c r="BE22" s="360"/>
      <c r="BF22" s="360"/>
      <c r="BG22" s="83"/>
      <c r="BH22" s="84"/>
      <c r="BI22" s="85"/>
      <c r="BJ22" s="86"/>
      <c r="BK22" s="83"/>
      <c r="BL22" s="83"/>
      <c r="BM22" s="83"/>
      <c r="BN22" s="83"/>
      <c r="BO22" s="83"/>
      <c r="BP22" s="83"/>
      <c r="BQ22" s="83"/>
      <c r="BR22" s="78"/>
      <c r="BS22" s="78"/>
      <c r="BT22" s="78"/>
      <c r="BU22" s="78"/>
      <c r="BV22" s="78"/>
      <c r="BW22" s="78"/>
      <c r="BX22" s="235"/>
      <c r="BY22" s="235"/>
      <c r="BZ22" s="235"/>
      <c r="CA22" s="235"/>
      <c r="CB22" s="235"/>
      <c r="CC22" s="92"/>
      <c r="CD22" s="92"/>
      <c r="CE22" s="92"/>
      <c r="CF22" s="78"/>
      <c r="CG22" s="87"/>
      <c r="CH22" s="87"/>
      <c r="CI22" s="87"/>
      <c r="CJ22" s="87"/>
      <c r="CK22" s="87"/>
      <c r="CL22" s="87"/>
      <c r="CM22" s="87"/>
      <c r="CN22" s="87"/>
      <c r="CO22" s="235"/>
      <c r="CP22" s="235"/>
      <c r="CQ22" s="235"/>
      <c r="CR22" s="235"/>
      <c r="CS22" s="235"/>
      <c r="CT22" s="92"/>
      <c r="CU22" s="92"/>
      <c r="CV22" s="92"/>
      <c r="CW22" s="78"/>
      <c r="CX22" s="87"/>
      <c r="CY22" s="87"/>
      <c r="CZ22" s="87"/>
      <c r="DA22" s="87"/>
      <c r="DB22" s="87"/>
      <c r="DC22" s="87"/>
      <c r="DD22" s="87"/>
      <c r="DE22" s="87"/>
      <c r="DF22" s="235"/>
      <c r="DG22" s="235"/>
      <c r="DH22" s="235"/>
      <c r="DI22" s="235"/>
      <c r="DJ22" s="235"/>
      <c r="DK22" s="92"/>
      <c r="DL22" s="92"/>
      <c r="DM22" s="92"/>
      <c r="DN22" s="78"/>
      <c r="DO22" s="87"/>
      <c r="DP22" s="87"/>
      <c r="DQ22" s="87"/>
      <c r="DR22" s="87"/>
      <c r="DS22" s="87"/>
      <c r="DT22" s="87"/>
      <c r="DU22" s="87"/>
      <c r="DV22" s="87"/>
      <c r="DW22" s="81"/>
      <c r="DX22" s="81"/>
      <c r="DY22" s="81"/>
      <c r="DZ22" s="81"/>
      <c r="EA22" s="81"/>
      <c r="EB22" s="33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191"/>
      <c r="EV22" s="191"/>
      <c r="EW22" s="191"/>
      <c r="EX22" s="191"/>
      <c r="EY22" s="191"/>
      <c r="EZ22" s="81"/>
      <c r="FA22" s="95"/>
      <c r="FB22" s="191"/>
      <c r="FC22" s="191"/>
      <c r="FD22" s="191"/>
      <c r="FE22" s="191"/>
      <c r="FF22" s="191"/>
      <c r="FG22" s="191"/>
      <c r="FH22" s="191"/>
      <c r="FI22" s="191"/>
      <c r="FJ22" s="191"/>
      <c r="FK22" s="191"/>
      <c r="FL22" s="81"/>
      <c r="FM22" s="82"/>
      <c r="FN22" s="191"/>
      <c r="FO22" s="191"/>
      <c r="FP22" s="191"/>
      <c r="FQ22" s="191"/>
      <c r="FR22" s="191"/>
      <c r="FS22" s="191"/>
      <c r="FT22" s="191"/>
      <c r="FU22" s="191"/>
      <c r="FV22" s="191"/>
      <c r="FW22" s="191"/>
      <c r="FX22" s="81"/>
      <c r="FY22" s="95"/>
      <c r="FZ22" s="209"/>
      <c r="GA22" s="210"/>
      <c r="GB22" s="210"/>
      <c r="GC22" s="210"/>
      <c r="GD22" s="211"/>
      <c r="GE22" s="209"/>
      <c r="GF22" s="210"/>
      <c r="GG22" s="210"/>
      <c r="GH22" s="210"/>
      <c r="GI22" s="211"/>
      <c r="GJ22" s="30"/>
      <c r="GK22" s="30"/>
      <c r="GL22" s="30"/>
      <c r="GM22" s="30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30"/>
      <c r="GY22" s="30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30"/>
      <c r="HK22" s="30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30"/>
      <c r="HW22" s="30"/>
      <c r="HX22" s="30"/>
      <c r="HY22" s="30"/>
      <c r="HZ22" s="30"/>
      <c r="IA22" s="30"/>
      <c r="IB22" s="30"/>
      <c r="IC22" s="30"/>
      <c r="ID22" s="30"/>
      <c r="IE22" s="30"/>
      <c r="IF22" s="30"/>
    </row>
    <row r="23" spans="1:240" ht="15.75" customHeight="1" x14ac:dyDescent="0.25">
      <c r="A23" s="273"/>
      <c r="B23" s="273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30"/>
      <c r="R23" s="30"/>
      <c r="S23" s="30"/>
      <c r="T23" s="30"/>
      <c r="U23" s="30"/>
      <c r="V23" s="360"/>
      <c r="W23" s="360"/>
      <c r="X23" s="360"/>
      <c r="Y23" s="360"/>
      <c r="Z23" s="360"/>
      <c r="AA23" s="83"/>
      <c r="AB23" s="84"/>
      <c r="AC23" s="85"/>
      <c r="AD23" s="86"/>
      <c r="AE23" s="112"/>
      <c r="AF23" s="112"/>
      <c r="AG23" s="112"/>
      <c r="AH23" s="112"/>
      <c r="AI23" s="112"/>
      <c r="AJ23" s="112"/>
      <c r="AK23" s="112"/>
      <c r="AL23" s="360"/>
      <c r="AM23" s="360"/>
      <c r="AN23" s="360"/>
      <c r="AO23" s="360"/>
      <c r="AP23" s="360"/>
      <c r="AQ23" s="83"/>
      <c r="AR23" s="84"/>
      <c r="AS23" s="85"/>
      <c r="AT23" s="86"/>
      <c r="AU23" s="83"/>
      <c r="AV23" s="83"/>
      <c r="AW23" s="83"/>
      <c r="AX23" s="83"/>
      <c r="AY23" s="83"/>
      <c r="AZ23" s="83"/>
      <c r="BA23" s="83"/>
      <c r="BB23" s="360"/>
      <c r="BC23" s="360"/>
      <c r="BD23" s="360"/>
      <c r="BE23" s="360"/>
      <c r="BF23" s="360"/>
      <c r="BG23" s="83"/>
      <c r="BH23" s="84"/>
      <c r="BI23" s="85"/>
      <c r="BJ23" s="86"/>
      <c r="BK23" s="83"/>
      <c r="BL23" s="83"/>
      <c r="BM23" s="83"/>
      <c r="BN23" s="83"/>
      <c r="BO23" s="83"/>
      <c r="BP23" s="83"/>
      <c r="BQ23" s="83"/>
      <c r="BR23" s="78"/>
      <c r="BS23" s="78"/>
      <c r="BT23" s="78"/>
      <c r="BU23" s="78"/>
      <c r="BV23" s="78"/>
      <c r="BW23" s="78"/>
      <c r="BX23" s="235"/>
      <c r="BY23" s="235"/>
      <c r="BZ23" s="235"/>
      <c r="CA23" s="235"/>
      <c r="CB23" s="235"/>
      <c r="CC23" s="92"/>
      <c r="CD23" s="92"/>
      <c r="CE23" s="92"/>
      <c r="CF23" s="78"/>
      <c r="CG23" s="87"/>
      <c r="CH23" s="87"/>
      <c r="CI23" s="87"/>
      <c r="CJ23" s="87"/>
      <c r="CK23" s="87"/>
      <c r="CL23" s="87"/>
      <c r="CM23" s="87"/>
      <c r="CN23" s="87"/>
      <c r="CO23" s="235"/>
      <c r="CP23" s="235"/>
      <c r="CQ23" s="235"/>
      <c r="CR23" s="235"/>
      <c r="CS23" s="235"/>
      <c r="CT23" s="92"/>
      <c r="CU23" s="92"/>
      <c r="CV23" s="92"/>
      <c r="CW23" s="78"/>
      <c r="CX23" s="87"/>
      <c r="CY23" s="87"/>
      <c r="CZ23" s="87"/>
      <c r="DA23" s="87"/>
      <c r="DB23" s="87"/>
      <c r="DC23" s="87"/>
      <c r="DD23" s="87"/>
      <c r="DE23" s="87"/>
      <c r="DF23" s="235"/>
      <c r="DG23" s="235"/>
      <c r="DH23" s="235"/>
      <c r="DI23" s="235"/>
      <c r="DJ23" s="235"/>
      <c r="DK23" s="92"/>
      <c r="DL23" s="92"/>
      <c r="DM23" s="92"/>
      <c r="DN23" s="78"/>
      <c r="DO23" s="87"/>
      <c r="DP23" s="87"/>
      <c r="DQ23" s="87"/>
      <c r="DR23" s="87"/>
      <c r="DS23" s="87"/>
      <c r="DT23" s="87"/>
      <c r="DU23" s="87"/>
      <c r="DV23" s="87"/>
      <c r="DW23" s="81"/>
      <c r="DX23" s="81"/>
      <c r="DY23" s="81"/>
      <c r="DZ23" s="81"/>
      <c r="EA23" s="81"/>
      <c r="EB23" s="81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191"/>
      <c r="EV23" s="191"/>
      <c r="EW23" s="191"/>
      <c r="EX23" s="191"/>
      <c r="EY23" s="191"/>
      <c r="EZ23" s="81"/>
      <c r="FA23" s="78"/>
      <c r="FB23" s="191"/>
      <c r="FC23" s="191"/>
      <c r="FD23" s="191"/>
      <c r="FE23" s="191"/>
      <c r="FF23" s="191"/>
      <c r="FG23" s="191"/>
      <c r="FH23" s="191"/>
      <c r="FI23" s="191"/>
      <c r="FJ23" s="191"/>
      <c r="FK23" s="191"/>
      <c r="FL23" s="81"/>
      <c r="FM23" s="82"/>
      <c r="FN23" s="191"/>
      <c r="FO23" s="191"/>
      <c r="FP23" s="191"/>
      <c r="FQ23" s="191"/>
      <c r="FR23" s="191"/>
      <c r="FS23" s="191"/>
      <c r="FT23" s="191"/>
      <c r="FU23" s="191"/>
      <c r="FV23" s="191"/>
      <c r="FW23" s="191"/>
      <c r="FX23" s="81"/>
      <c r="FY23" s="78"/>
      <c r="FZ23" s="209"/>
      <c r="GA23" s="210"/>
      <c r="GB23" s="210"/>
      <c r="GC23" s="210"/>
      <c r="GD23" s="211"/>
      <c r="GE23" s="209"/>
      <c r="GF23" s="210"/>
      <c r="GG23" s="210"/>
      <c r="GH23" s="210"/>
      <c r="GI23" s="211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30"/>
      <c r="HK23" s="30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30"/>
      <c r="HW23" s="30"/>
      <c r="HX23" s="30"/>
      <c r="HY23" s="30"/>
      <c r="HZ23" s="30"/>
      <c r="IA23" s="30"/>
      <c r="IB23" s="30"/>
      <c r="IC23" s="30"/>
      <c r="ID23" s="30"/>
      <c r="IE23" s="30"/>
      <c r="IF23" s="30"/>
    </row>
    <row r="24" spans="1:240" x14ac:dyDescent="0.25">
      <c r="A24" s="273"/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30"/>
      <c r="R24" s="30"/>
      <c r="S24" s="30"/>
      <c r="T24" s="30"/>
      <c r="U24" s="30"/>
      <c r="V24" s="360"/>
      <c r="W24" s="360"/>
      <c r="X24" s="360"/>
      <c r="Y24" s="360"/>
      <c r="Z24" s="360"/>
      <c r="AA24" s="83"/>
      <c r="AB24" s="84"/>
      <c r="AC24" s="85"/>
      <c r="AD24" s="86"/>
      <c r="AE24" s="112"/>
      <c r="AF24" s="112"/>
      <c r="AG24" s="112"/>
      <c r="AH24" s="112"/>
      <c r="AI24" s="112"/>
      <c r="AJ24" s="112"/>
      <c r="AK24" s="112"/>
      <c r="AL24" s="360"/>
      <c r="AM24" s="360"/>
      <c r="AN24" s="360"/>
      <c r="AO24" s="360"/>
      <c r="AP24" s="360"/>
      <c r="AQ24" s="83"/>
      <c r="AR24" s="84"/>
      <c r="AS24" s="85"/>
      <c r="AT24" s="86"/>
      <c r="AU24" s="83"/>
      <c r="AV24" s="83"/>
      <c r="AW24" s="83"/>
      <c r="AX24" s="83"/>
      <c r="AY24" s="83"/>
      <c r="AZ24" s="83"/>
      <c r="BA24" s="83"/>
      <c r="BB24" s="360"/>
      <c r="BC24" s="360"/>
      <c r="BD24" s="360"/>
      <c r="BE24" s="360"/>
      <c r="BF24" s="360"/>
      <c r="BG24" s="83"/>
      <c r="BH24" s="84"/>
      <c r="BI24" s="85"/>
      <c r="BJ24" s="86"/>
      <c r="BK24" s="83"/>
      <c r="BL24" s="83"/>
      <c r="BM24" s="83"/>
      <c r="BN24" s="83"/>
      <c r="BO24" s="83"/>
      <c r="BP24" s="83"/>
      <c r="BQ24" s="83"/>
      <c r="BR24" s="78"/>
      <c r="BS24" s="78"/>
      <c r="BT24" s="78"/>
      <c r="BU24" s="78"/>
      <c r="BV24" s="78"/>
      <c r="BW24" s="78"/>
      <c r="BX24" s="235"/>
      <c r="BY24" s="235"/>
      <c r="BZ24" s="235"/>
      <c r="CA24" s="235"/>
      <c r="CB24" s="235"/>
      <c r="CC24" s="87"/>
      <c r="CD24" s="87"/>
      <c r="CE24" s="88"/>
      <c r="CF24" s="78"/>
      <c r="CG24" s="87"/>
      <c r="CH24" s="87"/>
      <c r="CI24" s="87"/>
      <c r="CJ24" s="87"/>
      <c r="CK24" s="87"/>
      <c r="CL24" s="87"/>
      <c r="CM24" s="87"/>
      <c r="CN24" s="87"/>
      <c r="CO24" s="235"/>
      <c r="CP24" s="235"/>
      <c r="CQ24" s="235"/>
      <c r="CR24" s="235"/>
      <c r="CS24" s="235"/>
      <c r="CT24" s="87"/>
      <c r="CU24" s="87"/>
      <c r="CV24" s="88"/>
      <c r="CW24" s="78"/>
      <c r="CX24" s="87"/>
      <c r="CY24" s="87"/>
      <c r="CZ24" s="87"/>
      <c r="DA24" s="87"/>
      <c r="DB24" s="87"/>
      <c r="DC24" s="87"/>
      <c r="DD24" s="87"/>
      <c r="DE24" s="87"/>
      <c r="DF24" s="235"/>
      <c r="DG24" s="235"/>
      <c r="DH24" s="235"/>
      <c r="DI24" s="235"/>
      <c r="DJ24" s="235"/>
      <c r="DK24" s="87"/>
      <c r="DL24" s="87"/>
      <c r="DM24" s="88"/>
      <c r="DN24" s="78"/>
      <c r="DO24" s="87"/>
      <c r="DP24" s="87"/>
      <c r="DQ24" s="87"/>
      <c r="DR24" s="87"/>
      <c r="DS24" s="87"/>
      <c r="DT24" s="87"/>
      <c r="DU24" s="87"/>
      <c r="DV24" s="87"/>
      <c r="DW24" s="81"/>
      <c r="DX24" s="81"/>
      <c r="DY24" s="81"/>
      <c r="DZ24" s="81"/>
      <c r="EA24" s="81"/>
      <c r="EB24" s="81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191"/>
      <c r="EV24" s="191"/>
      <c r="EW24" s="191"/>
      <c r="EX24" s="191"/>
      <c r="EY24" s="191"/>
      <c r="EZ24" s="81"/>
      <c r="FA24" s="78"/>
      <c r="FB24" s="191"/>
      <c r="FC24" s="191"/>
      <c r="FD24" s="191"/>
      <c r="FE24" s="191"/>
      <c r="FF24" s="191"/>
      <c r="FG24" s="191"/>
      <c r="FH24" s="191"/>
      <c r="FI24" s="191"/>
      <c r="FJ24" s="191"/>
      <c r="FK24" s="191"/>
      <c r="FL24" s="81"/>
      <c r="FM24" s="82"/>
      <c r="FN24" s="191"/>
      <c r="FO24" s="191"/>
      <c r="FP24" s="191"/>
      <c r="FQ24" s="191"/>
      <c r="FR24" s="191"/>
      <c r="FS24" s="191"/>
      <c r="FT24" s="191"/>
      <c r="FU24" s="191"/>
      <c r="FV24" s="191"/>
      <c r="FW24" s="191"/>
      <c r="FX24" s="81"/>
      <c r="FY24" s="78"/>
      <c r="FZ24" s="209"/>
      <c r="GA24" s="210"/>
      <c r="GB24" s="210"/>
      <c r="GC24" s="210"/>
      <c r="GD24" s="211"/>
      <c r="GE24" s="209"/>
      <c r="GF24" s="210"/>
      <c r="GG24" s="210"/>
      <c r="GH24" s="210"/>
      <c r="GI24" s="211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30"/>
      <c r="HK24" s="30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30"/>
      <c r="HW24" s="30"/>
      <c r="HX24" s="30"/>
      <c r="HY24" s="30"/>
      <c r="HZ24" s="30"/>
      <c r="IA24" s="30"/>
      <c r="IB24" s="30"/>
      <c r="IC24" s="30"/>
      <c r="ID24" s="30"/>
      <c r="IE24" s="30"/>
      <c r="IF24" s="30"/>
    </row>
    <row r="25" spans="1:240" x14ac:dyDescent="0.25">
      <c r="A25" s="273"/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30"/>
      <c r="R25" s="30"/>
      <c r="S25" s="30"/>
      <c r="T25" s="30"/>
      <c r="U25" s="30"/>
      <c r="V25" s="360"/>
      <c r="W25" s="360"/>
      <c r="X25" s="360"/>
      <c r="Y25" s="360"/>
      <c r="Z25" s="360"/>
      <c r="AA25" s="83"/>
      <c r="AB25" s="84"/>
      <c r="AC25" s="85"/>
      <c r="AD25" s="86"/>
      <c r="AE25" s="112"/>
      <c r="AF25" s="112"/>
      <c r="AG25" s="112"/>
      <c r="AH25" s="112"/>
      <c r="AI25" s="112"/>
      <c r="AJ25" s="112"/>
      <c r="AK25" s="112"/>
      <c r="AL25" s="360"/>
      <c r="AM25" s="360"/>
      <c r="AN25" s="360"/>
      <c r="AO25" s="360"/>
      <c r="AP25" s="360"/>
      <c r="AQ25" s="83"/>
      <c r="AR25" s="84"/>
      <c r="AS25" s="85"/>
      <c r="AT25" s="86"/>
      <c r="AU25" s="83"/>
      <c r="AV25" s="83"/>
      <c r="AW25" s="83"/>
      <c r="AX25" s="83"/>
      <c r="AY25" s="83"/>
      <c r="AZ25" s="83"/>
      <c r="BA25" s="83"/>
      <c r="BB25" s="360"/>
      <c r="BC25" s="360"/>
      <c r="BD25" s="360"/>
      <c r="BE25" s="360"/>
      <c r="BF25" s="360"/>
      <c r="BG25" s="83"/>
      <c r="BH25" s="84"/>
      <c r="BI25" s="85"/>
      <c r="BJ25" s="86"/>
      <c r="BK25" s="83"/>
      <c r="BL25" s="83"/>
      <c r="BM25" s="83"/>
      <c r="BN25" s="83"/>
      <c r="BO25" s="83"/>
      <c r="BP25" s="83"/>
      <c r="BQ25" s="83"/>
      <c r="BR25" s="78"/>
      <c r="BS25" s="78"/>
      <c r="BT25" s="78"/>
      <c r="BU25" s="78"/>
      <c r="BV25" s="78"/>
      <c r="BW25" s="78"/>
      <c r="BX25" s="235"/>
      <c r="BY25" s="235"/>
      <c r="BZ25" s="235"/>
      <c r="CA25" s="235"/>
      <c r="CB25" s="235"/>
      <c r="CC25" s="87"/>
      <c r="CD25" s="87"/>
      <c r="CE25" s="88"/>
      <c r="CF25" s="78"/>
      <c r="CG25" s="87"/>
      <c r="CH25" s="87"/>
      <c r="CI25" s="87"/>
      <c r="CJ25" s="87"/>
      <c r="CK25" s="87"/>
      <c r="CL25" s="87"/>
      <c r="CM25" s="87"/>
      <c r="CN25" s="87"/>
      <c r="CO25" s="235"/>
      <c r="CP25" s="235"/>
      <c r="CQ25" s="235"/>
      <c r="CR25" s="235"/>
      <c r="CS25" s="235"/>
      <c r="CT25" s="87"/>
      <c r="CU25" s="87"/>
      <c r="CV25" s="88"/>
      <c r="CW25" s="78"/>
      <c r="CX25" s="87"/>
      <c r="CY25" s="87"/>
      <c r="CZ25" s="87"/>
      <c r="DA25" s="87"/>
      <c r="DB25" s="87"/>
      <c r="DC25" s="87"/>
      <c r="DD25" s="87"/>
      <c r="DE25" s="87"/>
      <c r="DF25" s="235"/>
      <c r="DG25" s="235"/>
      <c r="DH25" s="235"/>
      <c r="DI25" s="235"/>
      <c r="DJ25" s="235"/>
      <c r="DK25" s="87"/>
      <c r="DL25" s="87"/>
      <c r="DM25" s="88"/>
      <c r="DN25" s="78"/>
      <c r="DO25" s="87"/>
      <c r="DP25" s="87"/>
      <c r="DQ25" s="87"/>
      <c r="DR25" s="87"/>
      <c r="DS25" s="87"/>
      <c r="DT25" s="87"/>
      <c r="DU25" s="87"/>
      <c r="DV25" s="87"/>
      <c r="DW25" s="81"/>
      <c r="DX25" s="81"/>
      <c r="DY25" s="81"/>
      <c r="DZ25" s="81"/>
      <c r="EA25" s="81"/>
      <c r="EB25" s="81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191"/>
      <c r="EV25" s="191"/>
      <c r="EW25" s="191"/>
      <c r="EX25" s="191"/>
      <c r="EY25" s="191"/>
      <c r="EZ25" s="81"/>
      <c r="FA25" s="78"/>
      <c r="FB25" s="191"/>
      <c r="FC25" s="191"/>
      <c r="FD25" s="191"/>
      <c r="FE25" s="191"/>
      <c r="FF25" s="191"/>
      <c r="FG25" s="191"/>
      <c r="FH25" s="191"/>
      <c r="FI25" s="191"/>
      <c r="FJ25" s="191"/>
      <c r="FK25" s="191"/>
      <c r="FL25" s="81"/>
      <c r="FM25" s="82"/>
      <c r="FN25" s="191"/>
      <c r="FO25" s="191"/>
      <c r="FP25" s="191"/>
      <c r="FQ25" s="191"/>
      <c r="FR25" s="191"/>
      <c r="FS25" s="191"/>
      <c r="FT25" s="191"/>
      <c r="FU25" s="191"/>
      <c r="FV25" s="191"/>
      <c r="FW25" s="191"/>
      <c r="FX25" s="81"/>
      <c r="FY25" s="78"/>
      <c r="FZ25" s="209"/>
      <c r="GA25" s="210"/>
      <c r="GB25" s="210"/>
      <c r="GC25" s="210"/>
      <c r="GD25" s="211"/>
      <c r="GE25" s="209"/>
      <c r="GF25" s="210"/>
      <c r="GG25" s="210"/>
      <c r="GH25" s="210"/>
      <c r="GI25" s="211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/>
      <c r="GY25" s="30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30"/>
      <c r="HK25" s="30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30"/>
      <c r="HW25" s="30"/>
      <c r="HX25" s="30"/>
      <c r="HY25" s="30"/>
      <c r="HZ25" s="30"/>
      <c r="IA25" s="30"/>
      <c r="IB25" s="30"/>
      <c r="IC25" s="30"/>
      <c r="ID25" s="30"/>
      <c r="IE25" s="30"/>
      <c r="IF25" s="30"/>
    </row>
    <row r="26" spans="1:240" ht="15" customHeight="1" x14ac:dyDescent="0.25">
      <c r="A26" s="273"/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112"/>
      <c r="AF26" s="112"/>
      <c r="AG26" s="112"/>
      <c r="AH26" s="112"/>
      <c r="AI26" s="112"/>
      <c r="AJ26" s="112"/>
      <c r="AK26" s="112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6"/>
      <c r="CD26" s="36"/>
      <c r="CE26" s="36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6"/>
      <c r="CU26" s="36"/>
      <c r="CV26" s="36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6"/>
      <c r="DL26" s="36"/>
      <c r="DM26" s="36"/>
      <c r="DN26" s="30"/>
      <c r="DO26" s="30"/>
      <c r="DP26" s="30"/>
      <c r="DQ26" s="30"/>
      <c r="DR26" s="30"/>
      <c r="DS26" s="30"/>
      <c r="DT26" s="30"/>
      <c r="DU26" s="30"/>
      <c r="DV26" s="30"/>
      <c r="DW26" s="33"/>
      <c r="DX26" s="33"/>
      <c r="DY26" s="33"/>
      <c r="DZ26" s="33"/>
      <c r="EA26" s="33"/>
      <c r="EB26" s="33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3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3"/>
      <c r="FM26" s="33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3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30"/>
      <c r="GM26" s="30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30"/>
      <c r="GY26" s="30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30"/>
      <c r="HK26" s="30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30"/>
      <c r="HW26" s="30"/>
      <c r="HX26" s="30"/>
      <c r="HY26" s="30"/>
      <c r="HZ26" s="30"/>
      <c r="IA26" s="30"/>
      <c r="IB26" s="30"/>
      <c r="IC26" s="30"/>
      <c r="ID26" s="30"/>
      <c r="IE26" s="30"/>
      <c r="IF26" s="30"/>
    </row>
    <row r="27" spans="1:240" ht="15" customHeight="1" x14ac:dyDescent="0.25">
      <c r="A27" s="273"/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106"/>
      <c r="AF27" s="106"/>
      <c r="AG27" s="106"/>
      <c r="AH27" s="106"/>
      <c r="AI27" s="106"/>
      <c r="AJ27" s="106"/>
      <c r="AK27" s="106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6"/>
      <c r="CD27" s="36"/>
      <c r="CE27" s="36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6"/>
      <c r="CU27" s="36"/>
      <c r="CV27" s="36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6"/>
      <c r="DL27" s="36"/>
      <c r="DM27" s="36"/>
      <c r="DN27" s="30"/>
      <c r="DO27" s="30"/>
      <c r="DP27" s="30"/>
      <c r="DQ27" s="30"/>
      <c r="DR27" s="30"/>
      <c r="DS27" s="30"/>
      <c r="DT27" s="30"/>
      <c r="DU27" s="30"/>
      <c r="DV27" s="30"/>
      <c r="DW27" s="33"/>
      <c r="DX27" s="33"/>
      <c r="DY27" s="33"/>
      <c r="DZ27" s="33"/>
      <c r="EA27" s="33"/>
      <c r="EB27" s="33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3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3"/>
      <c r="FM27" s="33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3"/>
      <c r="FY27" s="30"/>
      <c r="FZ27" s="30"/>
      <c r="GA27" s="30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/>
      <c r="GY27" s="30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30"/>
      <c r="HK27" s="30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30"/>
      <c r="HW27" s="30"/>
      <c r="HX27" s="30"/>
      <c r="HY27" s="30"/>
      <c r="HZ27" s="30"/>
      <c r="IA27" s="30"/>
      <c r="IB27" s="30"/>
      <c r="IC27" s="30"/>
      <c r="ID27" s="30"/>
      <c r="IE27" s="30"/>
      <c r="IF27" s="30"/>
    </row>
    <row r="28" spans="1:240" x14ac:dyDescent="0.25">
      <c r="A28" s="273"/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106"/>
      <c r="AF28" s="106"/>
      <c r="AG28" s="106"/>
      <c r="AH28" s="106"/>
      <c r="AI28" s="106"/>
      <c r="AJ28" s="106"/>
      <c r="AK28" s="106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3"/>
      <c r="DX28" s="33"/>
      <c r="DY28" s="33"/>
      <c r="DZ28" s="33"/>
      <c r="EA28" s="33"/>
      <c r="EB28" s="33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3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3"/>
      <c r="FM28" s="33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3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30"/>
      <c r="GM28" s="30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30"/>
      <c r="GY28" s="30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30"/>
      <c r="HK28" s="30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30"/>
      <c r="HW28" s="30"/>
      <c r="HX28" s="30"/>
      <c r="HY28" s="30"/>
      <c r="HZ28" s="30"/>
      <c r="IA28" s="30"/>
      <c r="IB28" s="30"/>
      <c r="IC28" s="30"/>
      <c r="ID28" s="30"/>
      <c r="IE28" s="30"/>
      <c r="IF28" s="30"/>
    </row>
    <row r="29" spans="1:240" x14ac:dyDescent="0.25">
      <c r="A29" s="273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106"/>
      <c r="AF29" s="106"/>
      <c r="AG29" s="106"/>
      <c r="AH29" s="106"/>
      <c r="AI29" s="106"/>
      <c r="AJ29" s="106"/>
      <c r="AK29" s="106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3"/>
      <c r="DX29" s="33"/>
      <c r="DY29" s="33"/>
      <c r="DZ29" s="33"/>
      <c r="EA29" s="33"/>
      <c r="EB29" s="33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3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3"/>
      <c r="FM29" s="33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3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</row>
    <row r="30" spans="1:240" x14ac:dyDescent="0.25">
      <c r="A30" s="273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105"/>
      <c r="AF30" s="105"/>
      <c r="AG30" s="105"/>
      <c r="AH30" s="105"/>
      <c r="AI30" s="105"/>
      <c r="AJ30" s="105"/>
      <c r="AK30" s="105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3"/>
      <c r="DX30" s="33"/>
      <c r="DY30" s="33"/>
      <c r="DZ30" s="33"/>
      <c r="EA30" s="33"/>
      <c r="EB30" s="33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3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3"/>
      <c r="FM30" s="33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3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30"/>
      <c r="GM30" s="30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30"/>
      <c r="GY30" s="30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30"/>
      <c r="HK30" s="30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30"/>
      <c r="HW30" s="30"/>
      <c r="HX30" s="30"/>
      <c r="HY30" s="30"/>
      <c r="HZ30" s="30"/>
      <c r="IA30" s="30"/>
      <c r="IB30" s="30"/>
      <c r="IC30" s="30"/>
      <c r="ID30" s="30"/>
      <c r="IE30" s="30"/>
      <c r="IF30" s="30"/>
    </row>
    <row r="31" spans="1:240" x14ac:dyDescent="0.25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105"/>
      <c r="AF31" s="105"/>
      <c r="AG31" s="105"/>
      <c r="AH31" s="105"/>
      <c r="AI31" s="105"/>
      <c r="AJ31" s="105"/>
      <c r="AK31" s="105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3"/>
      <c r="DX31" s="33"/>
      <c r="DY31" s="33"/>
      <c r="DZ31" s="33"/>
      <c r="EA31" s="33"/>
      <c r="EB31" s="33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3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3"/>
      <c r="FM31" s="33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3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/>
      <c r="GY31" s="30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30"/>
      <c r="HK31" s="30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30"/>
      <c r="HW31" s="30"/>
      <c r="HX31" s="30"/>
      <c r="HY31" s="30"/>
      <c r="HZ31" s="30"/>
      <c r="IA31" s="30"/>
      <c r="IB31" s="30"/>
      <c r="IC31" s="30"/>
      <c r="ID31" s="30"/>
      <c r="IE31" s="30"/>
      <c r="IF31" s="30"/>
    </row>
    <row r="32" spans="1:240" x14ac:dyDescent="0.25">
      <c r="A32" s="273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105"/>
      <c r="AF32" s="105"/>
      <c r="AG32" s="105"/>
      <c r="AH32" s="105"/>
      <c r="AI32" s="105"/>
      <c r="AJ32" s="105"/>
      <c r="AK32" s="105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3"/>
      <c r="DX32" s="33"/>
      <c r="DY32" s="33"/>
      <c r="DZ32" s="33"/>
      <c r="EA32" s="33"/>
      <c r="EB32" s="33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3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3"/>
      <c r="FM32" s="33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3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</row>
    <row r="33" spans="1:240" x14ac:dyDescent="0.25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100"/>
      <c r="AF33" s="100"/>
      <c r="AG33" s="100"/>
      <c r="AH33" s="100"/>
      <c r="AI33" s="100"/>
      <c r="AJ33" s="100"/>
      <c r="AK33" s="10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3"/>
      <c r="DX33" s="33"/>
      <c r="DY33" s="33"/>
      <c r="DZ33" s="33"/>
      <c r="EA33" s="33"/>
      <c r="EB33" s="33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3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3"/>
      <c r="FM33" s="33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3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30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30"/>
      <c r="HK33" s="3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</row>
    <row r="34" spans="1:240" x14ac:dyDescent="0.25">
      <c r="A34" s="273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100"/>
      <c r="AF34" s="100"/>
      <c r="AG34" s="100"/>
      <c r="AH34" s="100"/>
      <c r="AI34" s="100"/>
      <c r="AJ34" s="100"/>
      <c r="AK34" s="10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3"/>
      <c r="DX34" s="33"/>
      <c r="DY34" s="33"/>
      <c r="DZ34" s="33"/>
      <c r="EA34" s="33"/>
      <c r="EB34" s="33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3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3"/>
      <c r="FM34" s="33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3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30"/>
      <c r="GM34" s="30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30"/>
      <c r="GY34" s="30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30"/>
      <c r="HK34" s="30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30"/>
      <c r="HW34" s="30"/>
      <c r="HX34" s="30"/>
      <c r="HY34" s="30"/>
      <c r="HZ34" s="30"/>
      <c r="IA34" s="30"/>
      <c r="IB34" s="30"/>
      <c r="IC34" s="30"/>
      <c r="ID34" s="30"/>
      <c r="IE34" s="30"/>
      <c r="IF34" s="30"/>
    </row>
    <row r="35" spans="1:240" x14ac:dyDescent="0.25">
      <c r="A35" s="273"/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100"/>
      <c r="AF35" s="100"/>
      <c r="AG35" s="100"/>
      <c r="AH35" s="100"/>
      <c r="AI35" s="100"/>
      <c r="AJ35" s="100"/>
      <c r="AK35" s="10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3"/>
      <c r="DX35" s="33"/>
      <c r="DY35" s="33"/>
      <c r="DZ35" s="33"/>
      <c r="EA35" s="33"/>
      <c r="EB35" s="33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3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3"/>
      <c r="FM35" s="33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3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30"/>
      <c r="HK35" s="30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30"/>
      <c r="HW35" s="30"/>
      <c r="HX35" s="30"/>
      <c r="HY35" s="30"/>
      <c r="HZ35" s="30"/>
      <c r="IA35" s="30"/>
      <c r="IB35" s="30"/>
      <c r="IC35" s="30"/>
      <c r="ID35" s="30"/>
      <c r="IE35" s="30"/>
      <c r="IF35" s="30"/>
    </row>
    <row r="36" spans="1:240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3"/>
      <c r="DX36" s="33"/>
      <c r="DY36" s="33"/>
      <c r="DZ36" s="33"/>
      <c r="EA36" s="33"/>
      <c r="EB36" s="33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3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3"/>
      <c r="FM36" s="33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3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30"/>
      <c r="GM36" s="30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30"/>
      <c r="GY36" s="30"/>
      <c r="GZ36" s="30"/>
      <c r="HA36" s="30"/>
      <c r="HB36" s="30"/>
      <c r="HC36" s="30"/>
      <c r="HD36" s="30"/>
      <c r="HE36" s="30"/>
      <c r="HF36" s="30"/>
      <c r="HG36" s="30"/>
      <c r="HH36" s="30"/>
      <c r="HI36" s="30"/>
      <c r="HJ36" s="30"/>
      <c r="HK36" s="30"/>
      <c r="HL36" s="30"/>
      <c r="HM36" s="30"/>
      <c r="HN36" s="30"/>
      <c r="HO36" s="30"/>
      <c r="HP36" s="30"/>
      <c r="HQ36" s="30"/>
      <c r="HR36" s="30"/>
      <c r="HS36" s="30"/>
      <c r="HT36" s="30"/>
      <c r="HU36" s="30"/>
      <c r="HV36" s="30"/>
      <c r="HW36" s="30"/>
      <c r="HX36" s="30"/>
      <c r="HY36" s="30"/>
      <c r="HZ36" s="30"/>
      <c r="IA36" s="30"/>
      <c r="IB36" s="30"/>
      <c r="IC36" s="30"/>
      <c r="ID36" s="30"/>
      <c r="IE36" s="30"/>
      <c r="IF36" s="30"/>
    </row>
    <row r="37" spans="1:240" x14ac:dyDescent="0.2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3"/>
      <c r="DX37" s="33"/>
      <c r="DY37" s="33"/>
      <c r="DZ37" s="33"/>
      <c r="EA37" s="33"/>
      <c r="EB37" s="33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3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3"/>
      <c r="FM37" s="33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3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30"/>
      <c r="GM37" s="30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30"/>
      <c r="GY37" s="30"/>
      <c r="GZ37" s="30"/>
      <c r="HA37" s="30"/>
      <c r="HB37" s="30"/>
      <c r="HC37" s="30"/>
      <c r="HD37" s="30"/>
      <c r="HE37" s="30"/>
      <c r="HF37" s="30"/>
      <c r="HG37" s="30"/>
      <c r="HH37" s="30"/>
      <c r="HI37" s="30"/>
      <c r="HJ37" s="30"/>
      <c r="HK37" s="30"/>
      <c r="HL37" s="30"/>
      <c r="HM37" s="30"/>
      <c r="HN37" s="30"/>
      <c r="HO37" s="30"/>
      <c r="HP37" s="30"/>
      <c r="HQ37" s="30"/>
      <c r="HR37" s="30"/>
      <c r="HS37" s="30"/>
      <c r="HT37" s="30"/>
      <c r="HU37" s="30"/>
      <c r="HV37" s="30"/>
      <c r="HW37" s="30"/>
      <c r="HX37" s="30"/>
      <c r="HY37" s="30"/>
      <c r="HZ37" s="30"/>
      <c r="IA37" s="30"/>
      <c r="IB37" s="30"/>
      <c r="IC37" s="30"/>
      <c r="ID37" s="30"/>
      <c r="IE37" s="30"/>
      <c r="IF37" s="30"/>
    </row>
    <row r="38" spans="1:240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3"/>
      <c r="DX38" s="33"/>
      <c r="DY38" s="33"/>
      <c r="DZ38" s="33"/>
      <c r="EA38" s="33"/>
      <c r="EB38" s="33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3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3"/>
      <c r="FM38" s="33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3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30"/>
      <c r="GM38" s="30"/>
      <c r="GN38" s="30"/>
      <c r="GO38" s="30"/>
      <c r="GP38" s="30"/>
      <c r="GQ38" s="30"/>
      <c r="GR38" s="30"/>
      <c r="GS38" s="30"/>
      <c r="GT38" s="30"/>
      <c r="GU38" s="30"/>
      <c r="GV38" s="30"/>
      <c r="GW38" s="30"/>
      <c r="GX38" s="30"/>
      <c r="GY38" s="30"/>
      <c r="GZ38" s="30"/>
      <c r="HA38" s="30"/>
      <c r="HB38" s="30"/>
      <c r="HC38" s="30"/>
      <c r="HD38" s="30"/>
      <c r="HE38" s="30"/>
      <c r="HF38" s="30"/>
      <c r="HG38" s="30"/>
      <c r="HH38" s="30"/>
      <c r="HI38" s="30"/>
      <c r="HJ38" s="30"/>
      <c r="HK38" s="30"/>
      <c r="HL38" s="30"/>
      <c r="HM38" s="30"/>
      <c r="HN38" s="30"/>
      <c r="HO38" s="30"/>
      <c r="HP38" s="30"/>
      <c r="HQ38" s="30"/>
      <c r="HR38" s="30"/>
      <c r="HS38" s="30"/>
      <c r="HT38" s="30"/>
      <c r="HU38" s="30"/>
      <c r="HV38" s="30"/>
      <c r="HW38" s="30"/>
      <c r="HX38" s="30"/>
      <c r="HY38" s="30"/>
      <c r="HZ38" s="30"/>
      <c r="IA38" s="30"/>
      <c r="IB38" s="30"/>
      <c r="IC38" s="30"/>
      <c r="ID38" s="30"/>
      <c r="IE38" s="30"/>
      <c r="IF38" s="30"/>
    </row>
    <row r="39" spans="1:240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3"/>
      <c r="DX39" s="33"/>
      <c r="DY39" s="33"/>
      <c r="DZ39" s="33"/>
      <c r="EA39" s="33"/>
      <c r="EB39" s="33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3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3"/>
      <c r="FM39" s="33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3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30"/>
      <c r="GM39" s="30"/>
      <c r="GN39" s="30"/>
      <c r="GO39" s="30"/>
      <c r="GP39" s="30"/>
      <c r="GQ39" s="30"/>
      <c r="GR39" s="30"/>
      <c r="GS39" s="30"/>
      <c r="GT39" s="30"/>
      <c r="GU39" s="30"/>
      <c r="GV39" s="30"/>
      <c r="GW39" s="30"/>
      <c r="GX39" s="30"/>
      <c r="GY39" s="30"/>
      <c r="GZ39" s="30"/>
      <c r="HA39" s="30"/>
      <c r="HB39" s="30"/>
      <c r="HC39" s="30"/>
      <c r="HD39" s="30"/>
      <c r="HE39" s="30"/>
      <c r="HF39" s="30"/>
      <c r="HG39" s="30"/>
      <c r="HH39" s="30"/>
      <c r="HI39" s="30"/>
      <c r="HJ39" s="30"/>
      <c r="HK39" s="30"/>
      <c r="HL39" s="30"/>
      <c r="HM39" s="30"/>
      <c r="HN39" s="30"/>
      <c r="HO39" s="30"/>
      <c r="HP39" s="30"/>
      <c r="HQ39" s="30"/>
      <c r="HR39" s="30"/>
      <c r="HS39" s="30"/>
      <c r="HT39" s="30"/>
      <c r="HU39" s="30"/>
      <c r="HV39" s="30"/>
      <c r="HW39" s="30"/>
      <c r="HX39" s="30"/>
      <c r="HY39" s="30"/>
      <c r="HZ39" s="30"/>
      <c r="IA39" s="30"/>
      <c r="IB39" s="30"/>
      <c r="IC39" s="30"/>
      <c r="ID39" s="30"/>
      <c r="IE39" s="30"/>
      <c r="IF39" s="30"/>
    </row>
    <row r="40" spans="1:240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3"/>
      <c r="DX40" s="33"/>
      <c r="DY40" s="33"/>
      <c r="DZ40" s="33"/>
      <c r="EA40" s="33"/>
      <c r="EB40" s="33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3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3"/>
      <c r="FM40" s="33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3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30"/>
      <c r="GM40" s="30"/>
      <c r="GN40" s="30"/>
      <c r="GO40" s="30"/>
      <c r="GP40" s="30"/>
      <c r="GQ40" s="30"/>
      <c r="GR40" s="30"/>
      <c r="GS40" s="30"/>
      <c r="GT40" s="30"/>
      <c r="GU40" s="30"/>
      <c r="GV40" s="30"/>
      <c r="GW40" s="30"/>
      <c r="GX40" s="30"/>
      <c r="GY40" s="30"/>
      <c r="GZ40" s="30"/>
      <c r="HA40" s="30"/>
      <c r="HB40" s="30"/>
      <c r="HC40" s="30"/>
      <c r="HD40" s="30"/>
      <c r="HE40" s="30"/>
      <c r="HF40" s="30"/>
      <c r="HG40" s="30"/>
      <c r="HH40" s="30"/>
      <c r="HI40" s="30"/>
      <c r="HJ40" s="30"/>
      <c r="HK40" s="30"/>
      <c r="HL40" s="30"/>
      <c r="HM40" s="30"/>
      <c r="HN40" s="30"/>
      <c r="HO40" s="30"/>
      <c r="HP40" s="30"/>
      <c r="HQ40" s="30"/>
      <c r="HR40" s="30"/>
      <c r="HS40" s="30"/>
      <c r="HT40" s="30"/>
      <c r="HU40" s="30"/>
      <c r="HV40" s="30"/>
      <c r="HW40" s="30"/>
      <c r="HX40" s="30"/>
      <c r="HY40" s="30"/>
      <c r="HZ40" s="30"/>
      <c r="IA40" s="30"/>
      <c r="IB40" s="30"/>
      <c r="IC40" s="30"/>
      <c r="ID40" s="30"/>
      <c r="IE40" s="30"/>
      <c r="IF40" s="30"/>
    </row>
    <row r="41" spans="1:240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3"/>
      <c r="DX41" s="33"/>
      <c r="DY41" s="33"/>
      <c r="DZ41" s="33"/>
      <c r="EA41" s="33"/>
      <c r="EB41" s="33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3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3"/>
      <c r="FM41" s="33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3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30"/>
      <c r="GM41" s="30"/>
      <c r="GN41" s="30"/>
      <c r="GO41" s="30"/>
      <c r="GP41" s="30"/>
      <c r="GQ41" s="30"/>
      <c r="GR41" s="30"/>
      <c r="GS41" s="30"/>
      <c r="GT41" s="30"/>
      <c r="GU41" s="30"/>
      <c r="GV41" s="30"/>
      <c r="GW41" s="30"/>
      <c r="GX41" s="30"/>
      <c r="GY41" s="30"/>
      <c r="GZ41" s="30"/>
      <c r="HA41" s="30"/>
      <c r="HB41" s="30"/>
      <c r="HC41" s="30"/>
      <c r="HD41" s="30"/>
      <c r="HE41" s="30"/>
      <c r="HF41" s="30"/>
      <c r="HG41" s="30"/>
      <c r="HH41" s="30"/>
      <c r="HI41" s="30"/>
      <c r="HJ41" s="30"/>
      <c r="HK41" s="30"/>
      <c r="HL41" s="30"/>
      <c r="HM41" s="30"/>
      <c r="HN41" s="30"/>
      <c r="HO41" s="30"/>
      <c r="HP41" s="30"/>
      <c r="HQ41" s="30"/>
      <c r="HR41" s="30"/>
      <c r="HS41" s="30"/>
      <c r="HT41" s="30"/>
      <c r="HU41" s="30"/>
      <c r="HV41" s="30"/>
      <c r="HW41" s="30"/>
      <c r="HX41" s="30"/>
      <c r="HY41" s="30"/>
      <c r="HZ41" s="30"/>
      <c r="IA41" s="30"/>
      <c r="IB41" s="30"/>
      <c r="IC41" s="30"/>
      <c r="ID41" s="30"/>
      <c r="IE41" s="30"/>
      <c r="IF41" s="30"/>
    </row>
    <row r="42" spans="1:240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3"/>
      <c r="DX42" s="33"/>
      <c r="DY42" s="33"/>
      <c r="DZ42" s="33"/>
      <c r="EA42" s="33"/>
      <c r="EB42" s="33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3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3"/>
      <c r="FM42" s="33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3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30"/>
      <c r="GM42" s="30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30"/>
      <c r="GY42" s="30"/>
      <c r="GZ42" s="30"/>
      <c r="HA42" s="30"/>
      <c r="HB42" s="30"/>
      <c r="HC42" s="30"/>
      <c r="HD42" s="30"/>
      <c r="HE42" s="30"/>
      <c r="HF42" s="30"/>
      <c r="HG42" s="30"/>
      <c r="HH42" s="30"/>
      <c r="HI42" s="30"/>
      <c r="HJ42" s="30"/>
      <c r="HK42" s="30"/>
      <c r="HL42" s="30"/>
      <c r="HM42" s="30"/>
      <c r="HN42" s="30"/>
      <c r="HO42" s="30"/>
      <c r="HP42" s="30"/>
      <c r="HQ42" s="30"/>
      <c r="HR42" s="30"/>
      <c r="HS42" s="30"/>
      <c r="HT42" s="30"/>
      <c r="HU42" s="30"/>
      <c r="HV42" s="30"/>
      <c r="HW42" s="30"/>
      <c r="HX42" s="30"/>
      <c r="HY42" s="30"/>
      <c r="HZ42" s="30"/>
      <c r="IA42" s="30"/>
      <c r="IB42" s="30"/>
      <c r="IC42" s="30"/>
      <c r="ID42" s="30"/>
      <c r="IE42" s="30"/>
      <c r="IF42" s="30"/>
    </row>
    <row r="43" spans="1:240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3"/>
      <c r="DX43" s="33"/>
      <c r="DY43" s="33"/>
      <c r="DZ43" s="33"/>
      <c r="EA43" s="33"/>
      <c r="EB43" s="33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3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3"/>
      <c r="FM43" s="33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3"/>
      <c r="FY43" s="30"/>
      <c r="FZ43" s="30"/>
      <c r="GA43" s="30"/>
      <c r="GB43" s="30"/>
      <c r="GC43" s="30"/>
      <c r="GD43" s="30"/>
      <c r="GE43" s="30"/>
      <c r="GF43" s="30"/>
      <c r="GG43" s="30"/>
      <c r="GH43" s="30"/>
      <c r="GI43" s="30"/>
      <c r="GJ43" s="30"/>
      <c r="GK43" s="30"/>
      <c r="GL43" s="30"/>
      <c r="GM43" s="30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30"/>
      <c r="GY43" s="30"/>
      <c r="GZ43" s="30"/>
      <c r="HA43" s="30"/>
      <c r="HB43" s="30"/>
      <c r="HC43" s="30"/>
      <c r="HD43" s="30"/>
      <c r="HE43" s="30"/>
      <c r="HF43" s="30"/>
      <c r="HG43" s="30"/>
      <c r="HH43" s="30"/>
      <c r="HI43" s="30"/>
      <c r="HJ43" s="30"/>
      <c r="HK43" s="30"/>
      <c r="HL43" s="30"/>
      <c r="HM43" s="30"/>
      <c r="HN43" s="30"/>
      <c r="HO43" s="30"/>
      <c r="HP43" s="30"/>
      <c r="HQ43" s="30"/>
      <c r="HR43" s="30"/>
      <c r="HS43" s="30"/>
      <c r="HT43" s="30"/>
      <c r="HU43" s="30"/>
      <c r="HV43" s="30"/>
      <c r="HW43" s="30"/>
      <c r="HX43" s="30"/>
      <c r="HY43" s="30"/>
      <c r="HZ43" s="30"/>
      <c r="IA43" s="30"/>
      <c r="IB43" s="30"/>
      <c r="IC43" s="30"/>
      <c r="ID43" s="30"/>
      <c r="IE43" s="30"/>
      <c r="IF43" s="30"/>
    </row>
    <row r="44" spans="1:240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3"/>
      <c r="DX44" s="33"/>
      <c r="DY44" s="33"/>
      <c r="DZ44" s="33"/>
      <c r="EA44" s="33"/>
      <c r="EB44" s="33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3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3"/>
      <c r="FM44" s="33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3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30"/>
      <c r="GM44" s="30"/>
      <c r="GN44" s="30"/>
      <c r="GO44" s="30"/>
      <c r="GP44" s="30"/>
      <c r="GQ44" s="30"/>
      <c r="GR44" s="30"/>
      <c r="GS44" s="30"/>
      <c r="GT44" s="30"/>
      <c r="GU44" s="30"/>
      <c r="GV44" s="30"/>
      <c r="GW44" s="30"/>
      <c r="GX44" s="30"/>
      <c r="GY44" s="30"/>
      <c r="GZ44" s="30"/>
      <c r="HA44" s="30"/>
      <c r="HB44" s="30"/>
      <c r="HC44" s="30"/>
      <c r="HD44" s="30"/>
      <c r="HE44" s="30"/>
      <c r="HF44" s="30"/>
      <c r="HG44" s="30"/>
      <c r="HH44" s="30"/>
      <c r="HI44" s="30"/>
      <c r="HJ44" s="30"/>
      <c r="HK44" s="30"/>
      <c r="HL44" s="30"/>
      <c r="HM44" s="30"/>
      <c r="HN44" s="30"/>
      <c r="HO44" s="30"/>
      <c r="HP44" s="30"/>
      <c r="HQ44" s="30"/>
      <c r="HR44" s="30"/>
      <c r="HS44" s="30"/>
      <c r="HT44" s="30"/>
      <c r="HU44" s="30"/>
      <c r="HV44" s="30"/>
      <c r="HW44" s="30"/>
      <c r="HX44" s="30"/>
      <c r="HY44" s="30"/>
      <c r="HZ44" s="30"/>
      <c r="IA44" s="30"/>
      <c r="IB44" s="30"/>
      <c r="IC44" s="30"/>
      <c r="ID44" s="30"/>
      <c r="IE44" s="30"/>
      <c r="IF44" s="30"/>
    </row>
    <row r="45" spans="1:240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3"/>
      <c r="DX45" s="33"/>
      <c r="DY45" s="33"/>
      <c r="DZ45" s="33"/>
      <c r="EA45" s="33"/>
      <c r="EB45" s="33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3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3"/>
      <c r="FM45" s="33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3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30"/>
      <c r="GM45" s="30"/>
      <c r="GN45" s="30"/>
      <c r="GO45" s="30"/>
      <c r="GP45" s="30"/>
      <c r="GQ45" s="30"/>
      <c r="GR45" s="30"/>
      <c r="GS45" s="30"/>
      <c r="GT45" s="30"/>
      <c r="GU45" s="30"/>
      <c r="GV45" s="30"/>
      <c r="GW45" s="30"/>
      <c r="GX45" s="30"/>
      <c r="GY45" s="30"/>
      <c r="GZ45" s="30"/>
      <c r="HA45" s="30"/>
      <c r="HB45" s="30"/>
      <c r="HC45" s="30"/>
      <c r="HD45" s="30"/>
      <c r="HE45" s="30"/>
      <c r="HF45" s="30"/>
      <c r="HG45" s="30"/>
      <c r="HH45" s="30"/>
      <c r="HI45" s="30"/>
      <c r="HJ45" s="30"/>
      <c r="HK45" s="30"/>
      <c r="HL45" s="30"/>
      <c r="HM45" s="30"/>
      <c r="HN45" s="30"/>
      <c r="HO45" s="30"/>
      <c r="HP45" s="30"/>
      <c r="HQ45" s="30"/>
      <c r="HR45" s="30"/>
      <c r="HS45" s="30"/>
      <c r="HT45" s="30"/>
      <c r="HU45" s="30"/>
      <c r="HV45" s="30"/>
      <c r="HW45" s="30"/>
      <c r="HX45" s="30"/>
      <c r="HY45" s="30"/>
      <c r="HZ45" s="30"/>
      <c r="IA45" s="30"/>
      <c r="IB45" s="30"/>
      <c r="IC45" s="30"/>
      <c r="ID45" s="30"/>
      <c r="IE45" s="30"/>
      <c r="IF45" s="30"/>
    </row>
    <row r="46" spans="1:240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3"/>
      <c r="DX46" s="33"/>
      <c r="DY46" s="33"/>
      <c r="DZ46" s="33"/>
      <c r="EA46" s="33"/>
      <c r="EB46" s="33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3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3"/>
      <c r="FM46" s="33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3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30"/>
      <c r="GM46" s="30"/>
      <c r="GN46" s="30"/>
      <c r="GO46" s="30"/>
      <c r="GP46" s="30"/>
      <c r="GQ46" s="30"/>
      <c r="GR46" s="30"/>
      <c r="GS46" s="30"/>
      <c r="GT46" s="30"/>
      <c r="GU46" s="30"/>
      <c r="GV46" s="30"/>
      <c r="GW46" s="30"/>
      <c r="GX46" s="30"/>
      <c r="GY46" s="30"/>
      <c r="GZ46" s="30"/>
      <c r="HA46" s="30"/>
      <c r="HB46" s="30"/>
      <c r="HC46" s="30"/>
      <c r="HD46" s="30"/>
      <c r="HE46" s="30"/>
      <c r="HF46" s="30"/>
      <c r="HG46" s="30"/>
      <c r="HH46" s="30"/>
      <c r="HI46" s="30"/>
      <c r="HJ46" s="30"/>
      <c r="HK46" s="30"/>
      <c r="HL46" s="30"/>
      <c r="HM46" s="30"/>
      <c r="HN46" s="30"/>
      <c r="HO46" s="30"/>
      <c r="HP46" s="30"/>
      <c r="HQ46" s="30"/>
      <c r="HR46" s="30"/>
      <c r="HS46" s="30"/>
      <c r="HT46" s="30"/>
      <c r="HU46" s="30"/>
      <c r="HV46" s="30"/>
      <c r="HW46" s="30"/>
      <c r="HX46" s="30"/>
      <c r="HY46" s="30"/>
      <c r="HZ46" s="30"/>
      <c r="IA46" s="30"/>
      <c r="IB46" s="30"/>
      <c r="IC46" s="30"/>
      <c r="ID46" s="30"/>
      <c r="IE46" s="30"/>
      <c r="IF46" s="30"/>
    </row>
    <row r="47" spans="1:240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3"/>
      <c r="DX47" s="33"/>
      <c r="DY47" s="33"/>
      <c r="DZ47" s="33"/>
      <c r="EA47" s="33"/>
      <c r="EB47" s="33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3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3"/>
      <c r="FM47" s="33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3"/>
      <c r="FY47" s="30"/>
      <c r="FZ47" s="30"/>
      <c r="GA47" s="30"/>
      <c r="GB47" s="30"/>
      <c r="GC47" s="30"/>
      <c r="GD47" s="30"/>
      <c r="GE47" s="30"/>
      <c r="GF47" s="30"/>
      <c r="GG47" s="30"/>
      <c r="GH47" s="30"/>
      <c r="GI47" s="30"/>
      <c r="GJ47" s="30"/>
      <c r="GK47" s="30"/>
      <c r="GL47" s="30"/>
      <c r="GM47" s="30"/>
      <c r="GN47" s="30"/>
      <c r="GO47" s="30"/>
      <c r="GP47" s="30"/>
      <c r="GQ47" s="30"/>
      <c r="GR47" s="30"/>
      <c r="GS47" s="30"/>
      <c r="GT47" s="30"/>
      <c r="GU47" s="30"/>
      <c r="GV47" s="30"/>
      <c r="GW47" s="30"/>
      <c r="GX47" s="30"/>
      <c r="GY47" s="30"/>
      <c r="GZ47" s="30"/>
      <c r="HA47" s="30"/>
      <c r="HB47" s="30"/>
      <c r="HC47" s="30"/>
      <c r="HD47" s="30"/>
      <c r="HE47" s="30"/>
      <c r="HF47" s="30"/>
      <c r="HG47" s="30"/>
      <c r="HH47" s="30"/>
      <c r="HI47" s="30"/>
      <c r="HJ47" s="30"/>
      <c r="HK47" s="30"/>
      <c r="HL47" s="30"/>
      <c r="HM47" s="30"/>
      <c r="HN47" s="30"/>
      <c r="HO47" s="30"/>
      <c r="HP47" s="30"/>
      <c r="HQ47" s="30"/>
      <c r="HR47" s="30"/>
      <c r="HS47" s="30"/>
      <c r="HT47" s="30"/>
      <c r="HU47" s="30"/>
      <c r="HV47" s="30"/>
      <c r="HW47" s="30"/>
      <c r="HX47" s="30"/>
      <c r="HY47" s="30"/>
      <c r="HZ47" s="30"/>
      <c r="IA47" s="30"/>
      <c r="IB47" s="30"/>
      <c r="IC47" s="30"/>
      <c r="ID47" s="30"/>
      <c r="IE47" s="30"/>
      <c r="IF47" s="30"/>
    </row>
    <row r="48" spans="1:240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3"/>
      <c r="DX48" s="33"/>
      <c r="DY48" s="33"/>
      <c r="DZ48" s="33"/>
      <c r="EA48" s="33"/>
      <c r="EB48" s="33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3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3"/>
      <c r="FM48" s="33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3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30"/>
      <c r="GM48" s="30"/>
      <c r="GN48" s="30"/>
      <c r="GO48" s="30"/>
      <c r="GP48" s="30"/>
      <c r="GQ48" s="30"/>
      <c r="GR48" s="30"/>
      <c r="GS48" s="30"/>
      <c r="GT48" s="30"/>
      <c r="GU48" s="30"/>
      <c r="GV48" s="30"/>
      <c r="GW48" s="30"/>
      <c r="GX48" s="30"/>
      <c r="GY48" s="30"/>
      <c r="GZ48" s="30"/>
      <c r="HA48" s="30"/>
      <c r="HB48" s="30"/>
      <c r="HC48" s="30"/>
      <c r="HD48" s="30"/>
      <c r="HE48" s="30"/>
      <c r="HF48" s="30"/>
      <c r="HG48" s="30"/>
      <c r="HH48" s="30"/>
      <c r="HI48" s="30"/>
      <c r="HJ48" s="30"/>
      <c r="HK48" s="30"/>
      <c r="HL48" s="30"/>
      <c r="HM48" s="30"/>
      <c r="HN48" s="30"/>
      <c r="HO48" s="30"/>
      <c r="HP48" s="30"/>
      <c r="HQ48" s="30"/>
      <c r="HR48" s="30"/>
      <c r="HS48" s="30"/>
      <c r="HT48" s="30"/>
      <c r="HU48" s="30"/>
      <c r="HV48" s="30"/>
      <c r="HW48" s="30"/>
      <c r="HX48" s="30"/>
      <c r="HY48" s="30"/>
      <c r="HZ48" s="30"/>
      <c r="IA48" s="30"/>
      <c r="IB48" s="30"/>
      <c r="IC48" s="30"/>
      <c r="ID48" s="30"/>
      <c r="IE48" s="30"/>
      <c r="IF48" s="30"/>
    </row>
    <row r="49" spans="1:240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0"/>
      <c r="DO49" s="30"/>
      <c r="DP49" s="30"/>
      <c r="DQ49" s="30"/>
      <c r="DR49" s="30"/>
      <c r="DS49" s="30"/>
      <c r="DT49" s="30"/>
      <c r="DU49" s="30"/>
      <c r="DV49" s="30"/>
      <c r="DW49" s="33"/>
      <c r="DX49" s="33"/>
      <c r="DY49" s="33"/>
      <c r="DZ49" s="33"/>
      <c r="EA49" s="33"/>
      <c r="EB49" s="33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3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3"/>
      <c r="FM49" s="33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3"/>
      <c r="FY49" s="30"/>
      <c r="FZ49" s="30"/>
      <c r="GA49" s="30"/>
      <c r="GB49" s="30"/>
      <c r="GC49" s="30"/>
      <c r="GD49" s="30"/>
      <c r="GE49" s="30"/>
      <c r="GF49" s="30"/>
      <c r="GG49" s="30"/>
      <c r="GH49" s="30"/>
      <c r="GI49" s="30"/>
      <c r="GJ49" s="30"/>
      <c r="GK49" s="30"/>
      <c r="GL49" s="30"/>
      <c r="GM49" s="30"/>
      <c r="GN49" s="30"/>
      <c r="GO49" s="30"/>
      <c r="GP49" s="30"/>
      <c r="GQ49" s="30"/>
      <c r="GR49" s="30"/>
      <c r="GS49" s="30"/>
      <c r="GT49" s="30"/>
      <c r="GU49" s="30"/>
      <c r="GV49" s="30"/>
      <c r="GW49" s="30"/>
      <c r="GX49" s="30"/>
      <c r="GY49" s="30"/>
      <c r="GZ49" s="30"/>
      <c r="HA49" s="30"/>
      <c r="HB49" s="30"/>
      <c r="HC49" s="30"/>
      <c r="HD49" s="30"/>
      <c r="HE49" s="30"/>
      <c r="HF49" s="30"/>
      <c r="HG49" s="30"/>
      <c r="HH49" s="30"/>
      <c r="HI49" s="30"/>
      <c r="HJ49" s="30"/>
      <c r="HK49" s="30"/>
      <c r="HL49" s="30"/>
      <c r="HM49" s="30"/>
      <c r="HN49" s="30"/>
      <c r="HO49" s="30"/>
      <c r="HP49" s="30"/>
      <c r="HQ49" s="30"/>
      <c r="HR49" s="30"/>
      <c r="HS49" s="30"/>
      <c r="HT49" s="30"/>
      <c r="HU49" s="30"/>
      <c r="HV49" s="30"/>
      <c r="HW49" s="30"/>
      <c r="HX49" s="30"/>
      <c r="HY49" s="30"/>
      <c r="HZ49" s="30"/>
      <c r="IA49" s="30"/>
      <c r="IB49" s="30"/>
      <c r="IC49" s="30"/>
      <c r="ID49" s="30"/>
      <c r="IE49" s="30"/>
      <c r="IF49" s="30"/>
    </row>
    <row r="50" spans="1:240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3"/>
      <c r="DX50" s="33"/>
      <c r="DY50" s="33"/>
      <c r="DZ50" s="33"/>
      <c r="EA50" s="33"/>
      <c r="EB50" s="33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3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3"/>
      <c r="FM50" s="33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3"/>
      <c r="FY50" s="30"/>
      <c r="FZ50" s="30"/>
      <c r="GA50" s="30"/>
      <c r="GB50" s="30"/>
      <c r="GC50" s="30"/>
      <c r="GD50" s="30"/>
      <c r="GE50" s="30"/>
      <c r="GF50" s="30"/>
      <c r="GG50" s="30"/>
      <c r="GH50" s="30"/>
      <c r="GI50" s="30"/>
      <c r="GJ50" s="30"/>
      <c r="GK50" s="30"/>
      <c r="GL50" s="30"/>
      <c r="GM50" s="30"/>
      <c r="GN50" s="30"/>
      <c r="GO50" s="30"/>
      <c r="GP50" s="30"/>
      <c r="GQ50" s="30"/>
      <c r="GR50" s="30"/>
      <c r="GS50" s="30"/>
      <c r="GT50" s="30"/>
      <c r="GU50" s="30"/>
      <c r="GV50" s="30"/>
      <c r="GW50" s="30"/>
      <c r="GX50" s="30"/>
      <c r="GY50" s="30"/>
      <c r="GZ50" s="30"/>
      <c r="HA50" s="30"/>
      <c r="HB50" s="30"/>
      <c r="HC50" s="30"/>
      <c r="HD50" s="30"/>
      <c r="HE50" s="30"/>
      <c r="HF50" s="30"/>
      <c r="HG50" s="30"/>
      <c r="HH50" s="30"/>
      <c r="HI50" s="30"/>
      <c r="HJ50" s="30"/>
      <c r="HK50" s="30"/>
      <c r="HL50" s="30"/>
      <c r="HM50" s="30"/>
      <c r="HN50" s="30"/>
      <c r="HO50" s="30"/>
      <c r="HP50" s="30"/>
      <c r="HQ50" s="30"/>
      <c r="HR50" s="30"/>
      <c r="HS50" s="30"/>
      <c r="HT50" s="30"/>
      <c r="HU50" s="30"/>
      <c r="HV50" s="30"/>
      <c r="HW50" s="30"/>
      <c r="HX50" s="30"/>
      <c r="HY50" s="30"/>
      <c r="HZ50" s="30"/>
      <c r="IA50" s="30"/>
      <c r="IB50" s="30"/>
      <c r="IC50" s="30"/>
      <c r="ID50" s="30"/>
      <c r="IE50" s="30"/>
      <c r="IF50" s="30"/>
    </row>
    <row r="51" spans="1:240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3"/>
      <c r="DX51" s="33"/>
      <c r="DY51" s="33"/>
      <c r="DZ51" s="33"/>
      <c r="EA51" s="33"/>
      <c r="EB51" s="33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3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3"/>
      <c r="FM51" s="33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3"/>
      <c r="FY51" s="30"/>
      <c r="FZ51" s="30"/>
      <c r="GA51" s="30"/>
      <c r="GB51" s="30"/>
      <c r="GC51" s="30"/>
      <c r="GD51" s="30"/>
      <c r="GE51" s="30"/>
      <c r="GF51" s="30"/>
      <c r="GG51" s="30"/>
      <c r="GH51" s="30"/>
      <c r="GI51" s="30"/>
      <c r="GJ51" s="30"/>
      <c r="GK51" s="30"/>
      <c r="GL51" s="30"/>
      <c r="GM51" s="30"/>
      <c r="GN51" s="30"/>
      <c r="GO51" s="30"/>
      <c r="GP51" s="30"/>
      <c r="GQ51" s="30"/>
      <c r="GR51" s="30"/>
      <c r="GS51" s="30"/>
      <c r="GT51" s="30"/>
      <c r="GU51" s="30"/>
      <c r="GV51" s="30"/>
      <c r="GW51" s="30"/>
      <c r="GX51" s="30"/>
      <c r="GY51" s="30"/>
      <c r="GZ51" s="30"/>
      <c r="HA51" s="30"/>
      <c r="HB51" s="30"/>
      <c r="HC51" s="30"/>
      <c r="HD51" s="30"/>
      <c r="HE51" s="30"/>
      <c r="HF51" s="30"/>
      <c r="HG51" s="30"/>
      <c r="HH51" s="30"/>
      <c r="HI51" s="30"/>
      <c r="HJ51" s="30"/>
      <c r="HK51" s="30"/>
      <c r="HL51" s="30"/>
      <c r="HM51" s="30"/>
      <c r="HN51" s="30"/>
      <c r="HO51" s="30"/>
      <c r="HP51" s="30"/>
      <c r="HQ51" s="30"/>
      <c r="HR51" s="30"/>
      <c r="HS51" s="30"/>
      <c r="HT51" s="30"/>
      <c r="HU51" s="30"/>
      <c r="HV51" s="30"/>
      <c r="HW51" s="30"/>
      <c r="HX51" s="30"/>
      <c r="HY51" s="30"/>
      <c r="HZ51" s="30"/>
      <c r="IA51" s="30"/>
      <c r="IB51" s="30"/>
      <c r="IC51" s="30"/>
      <c r="ID51" s="30"/>
      <c r="IE51" s="30"/>
      <c r="IF51" s="30"/>
    </row>
    <row r="52" spans="1:240" x14ac:dyDescent="0.2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3"/>
      <c r="DX52" s="33"/>
      <c r="DY52" s="33"/>
      <c r="DZ52" s="33"/>
      <c r="EA52" s="33"/>
      <c r="EB52" s="33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3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3"/>
      <c r="FM52" s="33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3"/>
      <c r="FY52" s="30"/>
      <c r="FZ52" s="30"/>
      <c r="GA52" s="30"/>
      <c r="GB52" s="30"/>
      <c r="GC52" s="30"/>
      <c r="GD52" s="30"/>
      <c r="GE52" s="30"/>
      <c r="GF52" s="30"/>
      <c r="GG52" s="30"/>
      <c r="GH52" s="30"/>
      <c r="GI52" s="30"/>
      <c r="GJ52" s="30"/>
      <c r="GK52" s="30"/>
      <c r="GL52" s="30"/>
      <c r="GM52" s="30"/>
      <c r="GN52" s="30"/>
      <c r="GO52" s="30"/>
      <c r="GP52" s="30"/>
      <c r="GQ52" s="30"/>
      <c r="GR52" s="30"/>
      <c r="GS52" s="30"/>
      <c r="GT52" s="30"/>
      <c r="GU52" s="30"/>
      <c r="GV52" s="30"/>
      <c r="GW52" s="30"/>
      <c r="GX52" s="30"/>
      <c r="GY52" s="30"/>
      <c r="GZ52" s="30"/>
      <c r="HA52" s="30"/>
      <c r="HB52" s="30"/>
      <c r="HC52" s="30"/>
      <c r="HD52" s="30"/>
      <c r="HE52" s="30"/>
      <c r="HF52" s="30"/>
      <c r="HG52" s="30"/>
      <c r="HH52" s="30"/>
      <c r="HI52" s="30"/>
      <c r="HJ52" s="30"/>
      <c r="HK52" s="30"/>
      <c r="HL52" s="30"/>
      <c r="HM52" s="30"/>
      <c r="HN52" s="30"/>
      <c r="HO52" s="30"/>
      <c r="HP52" s="30"/>
      <c r="HQ52" s="30"/>
      <c r="HR52" s="30"/>
      <c r="HS52" s="30"/>
      <c r="HT52" s="30"/>
      <c r="HU52" s="30"/>
      <c r="HV52" s="30"/>
      <c r="HW52" s="30"/>
      <c r="HX52" s="30"/>
      <c r="HY52" s="30"/>
      <c r="HZ52" s="30"/>
      <c r="IA52" s="30"/>
      <c r="IB52" s="30"/>
      <c r="IC52" s="30"/>
      <c r="ID52" s="30"/>
      <c r="IE52" s="30"/>
      <c r="IF52" s="30"/>
    </row>
    <row r="53" spans="1:240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3"/>
      <c r="DX53" s="33"/>
      <c r="DY53" s="33"/>
      <c r="DZ53" s="33"/>
      <c r="EA53" s="33"/>
      <c r="EB53" s="33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3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3"/>
      <c r="FM53" s="33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3"/>
      <c r="FY53" s="30"/>
      <c r="FZ53" s="30"/>
      <c r="GA53" s="30"/>
      <c r="GB53" s="30"/>
      <c r="GC53" s="30"/>
      <c r="GD53" s="30"/>
      <c r="GE53" s="30"/>
      <c r="GF53" s="30"/>
      <c r="GG53" s="30"/>
      <c r="GH53" s="30"/>
      <c r="GI53" s="30"/>
      <c r="GJ53" s="30"/>
      <c r="GK53" s="30"/>
      <c r="GL53" s="30"/>
      <c r="GM53" s="30"/>
      <c r="GN53" s="30"/>
      <c r="GO53" s="30"/>
      <c r="GP53" s="30"/>
      <c r="GQ53" s="30"/>
      <c r="GR53" s="30"/>
      <c r="GS53" s="30"/>
      <c r="GT53" s="30"/>
      <c r="GU53" s="30"/>
      <c r="GV53" s="30"/>
      <c r="GW53" s="30"/>
      <c r="GX53" s="30"/>
      <c r="GY53" s="30"/>
      <c r="GZ53" s="30"/>
      <c r="HA53" s="30"/>
      <c r="HB53" s="30"/>
      <c r="HC53" s="30"/>
      <c r="HD53" s="30"/>
      <c r="HE53" s="30"/>
      <c r="HF53" s="30"/>
      <c r="HG53" s="30"/>
      <c r="HH53" s="30"/>
      <c r="HI53" s="30"/>
      <c r="HJ53" s="30"/>
      <c r="HK53" s="30"/>
      <c r="HL53" s="30"/>
      <c r="HM53" s="30"/>
      <c r="HN53" s="30"/>
      <c r="HO53" s="30"/>
      <c r="HP53" s="30"/>
      <c r="HQ53" s="30"/>
      <c r="HR53" s="30"/>
      <c r="HS53" s="30"/>
      <c r="HT53" s="30"/>
      <c r="HU53" s="30"/>
      <c r="HV53" s="30"/>
      <c r="HW53" s="30"/>
      <c r="HX53" s="30"/>
      <c r="HY53" s="30"/>
      <c r="HZ53" s="30"/>
      <c r="IA53" s="30"/>
      <c r="IB53" s="30"/>
      <c r="IC53" s="30"/>
      <c r="ID53" s="30"/>
      <c r="IE53" s="30"/>
      <c r="IF53" s="30"/>
    </row>
    <row r="54" spans="1:240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3"/>
      <c r="DX54" s="33"/>
      <c r="DY54" s="33"/>
      <c r="DZ54" s="33"/>
      <c r="EA54" s="33"/>
      <c r="EB54" s="33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3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3"/>
      <c r="FM54" s="33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3"/>
      <c r="FY54" s="30"/>
      <c r="FZ54" s="30"/>
      <c r="GA54" s="30"/>
      <c r="GB54" s="30"/>
      <c r="GC54" s="30"/>
      <c r="GD54" s="30"/>
      <c r="GE54" s="30"/>
      <c r="GF54" s="30"/>
      <c r="GG54" s="30"/>
      <c r="GH54" s="30"/>
      <c r="GI54" s="30"/>
      <c r="GJ54" s="30"/>
      <c r="GK54" s="30"/>
      <c r="GL54" s="30"/>
      <c r="GM54" s="30"/>
      <c r="GN54" s="30"/>
      <c r="GO54" s="30"/>
      <c r="GP54" s="30"/>
      <c r="GQ54" s="30"/>
      <c r="GR54" s="30"/>
      <c r="GS54" s="30"/>
      <c r="GT54" s="30"/>
      <c r="GU54" s="30"/>
      <c r="GV54" s="30"/>
      <c r="GW54" s="30"/>
      <c r="GX54" s="30"/>
      <c r="GY54" s="30"/>
      <c r="GZ54" s="30"/>
      <c r="HA54" s="30"/>
      <c r="HB54" s="30"/>
      <c r="HC54" s="30"/>
      <c r="HD54" s="30"/>
      <c r="HE54" s="30"/>
      <c r="HF54" s="30"/>
      <c r="HG54" s="30"/>
      <c r="HH54" s="30"/>
      <c r="HI54" s="30"/>
      <c r="HJ54" s="30"/>
      <c r="HK54" s="30"/>
      <c r="HL54" s="30"/>
      <c r="HM54" s="30"/>
      <c r="HN54" s="30"/>
      <c r="HO54" s="30"/>
      <c r="HP54" s="30"/>
      <c r="HQ54" s="30"/>
      <c r="HR54" s="30"/>
      <c r="HS54" s="30"/>
      <c r="HT54" s="30"/>
      <c r="HU54" s="30"/>
      <c r="HV54" s="30"/>
      <c r="HW54" s="30"/>
      <c r="HX54" s="30"/>
      <c r="HY54" s="30"/>
      <c r="HZ54" s="30"/>
      <c r="IA54" s="30"/>
      <c r="IB54" s="30"/>
      <c r="IC54" s="30"/>
      <c r="ID54" s="30"/>
      <c r="IE54" s="30"/>
      <c r="IF54" s="30"/>
    </row>
    <row r="55" spans="1:240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3"/>
      <c r="DX55" s="33"/>
      <c r="DY55" s="33"/>
      <c r="DZ55" s="33"/>
      <c r="EA55" s="33"/>
      <c r="EB55" s="33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3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3"/>
      <c r="FM55" s="33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3"/>
      <c r="FY55" s="30"/>
      <c r="FZ55" s="30"/>
      <c r="GA55" s="30"/>
      <c r="GB55" s="30"/>
      <c r="GC55" s="30"/>
      <c r="GD55" s="30"/>
      <c r="GE55" s="30"/>
      <c r="GF55" s="30"/>
      <c r="GG55" s="30"/>
      <c r="GH55" s="30"/>
      <c r="GI55" s="30"/>
      <c r="GJ55" s="30"/>
      <c r="GK55" s="30"/>
      <c r="GL55" s="30"/>
      <c r="GM55" s="30"/>
      <c r="GN55" s="30"/>
      <c r="GO55" s="30"/>
      <c r="GP55" s="30"/>
      <c r="GQ55" s="30"/>
      <c r="GR55" s="30"/>
      <c r="GS55" s="30"/>
      <c r="GT55" s="30"/>
      <c r="GU55" s="30"/>
      <c r="GV55" s="30"/>
      <c r="GW55" s="30"/>
      <c r="GX55" s="30"/>
      <c r="GY55" s="30"/>
      <c r="GZ55" s="30"/>
      <c r="HA55" s="30"/>
      <c r="HB55" s="30"/>
      <c r="HC55" s="30"/>
      <c r="HD55" s="30"/>
      <c r="HE55" s="30"/>
      <c r="HF55" s="30"/>
      <c r="HG55" s="30"/>
      <c r="HH55" s="30"/>
      <c r="HI55" s="30"/>
      <c r="HJ55" s="30"/>
      <c r="HK55" s="30"/>
      <c r="HL55" s="30"/>
      <c r="HM55" s="30"/>
      <c r="HN55" s="30"/>
      <c r="HO55" s="30"/>
      <c r="HP55" s="30"/>
      <c r="HQ55" s="30"/>
      <c r="HR55" s="30"/>
      <c r="HS55" s="30"/>
      <c r="HT55" s="30"/>
      <c r="HU55" s="30"/>
      <c r="HV55" s="30"/>
      <c r="HW55" s="30"/>
      <c r="HX55" s="30"/>
      <c r="HY55" s="30"/>
      <c r="HZ55" s="30"/>
      <c r="IA55" s="30"/>
      <c r="IB55" s="30"/>
      <c r="IC55" s="30"/>
      <c r="ID55" s="30"/>
      <c r="IE55" s="30"/>
      <c r="IF55" s="30"/>
    </row>
    <row r="56" spans="1:240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3"/>
      <c r="DX56" s="33"/>
      <c r="DY56" s="33"/>
      <c r="DZ56" s="33"/>
      <c r="EA56" s="33"/>
      <c r="EB56" s="33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3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3"/>
      <c r="FM56" s="33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3"/>
      <c r="FY56" s="30"/>
      <c r="FZ56" s="30"/>
      <c r="GA56" s="30"/>
      <c r="GB56" s="30"/>
      <c r="GC56" s="30"/>
      <c r="GD56" s="30"/>
      <c r="GE56" s="30"/>
      <c r="GF56" s="30"/>
      <c r="GG56" s="30"/>
      <c r="GH56" s="30"/>
      <c r="GI56" s="30"/>
      <c r="GJ56" s="30"/>
      <c r="GK56" s="30"/>
      <c r="GL56" s="30"/>
      <c r="GM56" s="30"/>
      <c r="GN56" s="30"/>
      <c r="GO56" s="30"/>
      <c r="GP56" s="30"/>
      <c r="GQ56" s="30"/>
      <c r="GR56" s="30"/>
      <c r="GS56" s="30"/>
      <c r="GT56" s="30"/>
      <c r="GU56" s="30"/>
      <c r="GV56" s="30"/>
      <c r="GW56" s="30"/>
      <c r="GX56" s="30"/>
      <c r="GY56" s="30"/>
      <c r="GZ56" s="30"/>
      <c r="HA56" s="30"/>
      <c r="HB56" s="30"/>
      <c r="HC56" s="30"/>
      <c r="HD56" s="30"/>
      <c r="HE56" s="30"/>
      <c r="HF56" s="30"/>
      <c r="HG56" s="30"/>
      <c r="HH56" s="30"/>
      <c r="HI56" s="30"/>
      <c r="HJ56" s="30"/>
      <c r="HK56" s="30"/>
      <c r="HL56" s="30"/>
      <c r="HM56" s="30"/>
      <c r="HN56" s="30"/>
      <c r="HO56" s="30"/>
      <c r="HP56" s="30"/>
      <c r="HQ56" s="30"/>
      <c r="HR56" s="30"/>
      <c r="HS56" s="30"/>
      <c r="HT56" s="30"/>
      <c r="HU56" s="30"/>
      <c r="HV56" s="30"/>
      <c r="HW56" s="30"/>
      <c r="HX56" s="30"/>
      <c r="HY56" s="30"/>
      <c r="HZ56" s="30"/>
      <c r="IA56" s="30"/>
      <c r="IB56" s="30"/>
      <c r="IC56" s="30"/>
      <c r="ID56" s="30"/>
      <c r="IE56" s="30"/>
      <c r="IF56" s="30"/>
    </row>
    <row r="57" spans="1:240" x14ac:dyDescent="0.25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3"/>
      <c r="DX57" s="33"/>
      <c r="DY57" s="33"/>
      <c r="DZ57" s="33"/>
      <c r="EA57" s="33"/>
      <c r="EB57" s="33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3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3"/>
      <c r="FM57" s="33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3"/>
      <c r="FY57" s="30"/>
      <c r="FZ57" s="30"/>
      <c r="GA57" s="30"/>
      <c r="GB57" s="30"/>
      <c r="GC57" s="30"/>
      <c r="GD57" s="30"/>
      <c r="GE57" s="30"/>
      <c r="GF57" s="30"/>
      <c r="GG57" s="30"/>
      <c r="GH57" s="30"/>
      <c r="GI57" s="30"/>
      <c r="GJ57" s="30"/>
      <c r="GK57" s="30"/>
      <c r="GL57" s="30"/>
      <c r="GM57" s="30"/>
      <c r="GN57" s="30"/>
      <c r="GO57" s="30"/>
      <c r="GP57" s="30"/>
      <c r="GQ57" s="30"/>
      <c r="GR57" s="30"/>
      <c r="GS57" s="30"/>
      <c r="GT57" s="30"/>
      <c r="GU57" s="30"/>
      <c r="GV57" s="30"/>
      <c r="GW57" s="30"/>
      <c r="GX57" s="30"/>
      <c r="GY57" s="30"/>
      <c r="GZ57" s="30"/>
      <c r="HA57" s="30"/>
      <c r="HB57" s="30"/>
      <c r="HC57" s="30"/>
      <c r="HD57" s="30"/>
      <c r="HE57" s="30"/>
      <c r="HF57" s="30"/>
      <c r="HG57" s="30"/>
      <c r="HH57" s="30"/>
      <c r="HI57" s="30"/>
      <c r="HJ57" s="30"/>
      <c r="HK57" s="30"/>
      <c r="HL57" s="30"/>
      <c r="HM57" s="30"/>
      <c r="HN57" s="30"/>
      <c r="HO57" s="30"/>
      <c r="HP57" s="30"/>
      <c r="HQ57" s="30"/>
      <c r="HR57" s="30"/>
      <c r="HS57" s="30"/>
      <c r="HT57" s="30"/>
      <c r="HU57" s="30"/>
      <c r="HV57" s="30"/>
      <c r="HW57" s="30"/>
      <c r="HX57" s="30"/>
      <c r="HY57" s="30"/>
      <c r="HZ57" s="30"/>
      <c r="IA57" s="30"/>
      <c r="IB57" s="30"/>
      <c r="IC57" s="30"/>
      <c r="ID57" s="30"/>
      <c r="IE57" s="30"/>
      <c r="IF57" s="30"/>
    </row>
    <row r="58" spans="1:240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3"/>
      <c r="DX58" s="33"/>
      <c r="DY58" s="33"/>
      <c r="DZ58" s="33"/>
      <c r="EA58" s="33"/>
      <c r="EB58" s="33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3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3"/>
      <c r="FM58" s="33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3"/>
      <c r="FY58" s="30"/>
      <c r="FZ58" s="30"/>
      <c r="GA58" s="30"/>
      <c r="GB58" s="30"/>
      <c r="GC58" s="30"/>
      <c r="GD58" s="30"/>
      <c r="GE58" s="30"/>
      <c r="GF58" s="30"/>
      <c r="GG58" s="30"/>
      <c r="GH58" s="30"/>
      <c r="GI58" s="30"/>
      <c r="GJ58" s="30"/>
      <c r="GK58" s="30"/>
      <c r="GL58" s="30"/>
      <c r="GM58" s="30"/>
      <c r="GN58" s="30"/>
      <c r="GO58" s="30"/>
      <c r="GP58" s="30"/>
      <c r="GQ58" s="30"/>
      <c r="GR58" s="30"/>
      <c r="GS58" s="30"/>
      <c r="GT58" s="30"/>
      <c r="GU58" s="30"/>
      <c r="GV58" s="30"/>
      <c r="GW58" s="30"/>
      <c r="GX58" s="30"/>
      <c r="GY58" s="30"/>
      <c r="GZ58" s="30"/>
      <c r="HA58" s="30"/>
      <c r="HB58" s="30"/>
      <c r="HC58" s="30"/>
      <c r="HD58" s="30"/>
      <c r="HE58" s="30"/>
      <c r="HF58" s="30"/>
      <c r="HG58" s="30"/>
      <c r="HH58" s="30"/>
      <c r="HI58" s="30"/>
      <c r="HJ58" s="30"/>
      <c r="HK58" s="30"/>
      <c r="HL58" s="30"/>
      <c r="HM58" s="30"/>
      <c r="HN58" s="30"/>
      <c r="HO58" s="30"/>
      <c r="HP58" s="30"/>
      <c r="HQ58" s="30"/>
      <c r="HR58" s="30"/>
      <c r="HS58" s="30"/>
      <c r="HT58" s="30"/>
      <c r="HU58" s="30"/>
      <c r="HV58" s="30"/>
      <c r="HW58" s="30"/>
      <c r="HX58" s="30"/>
      <c r="HY58" s="30"/>
      <c r="HZ58" s="30"/>
      <c r="IA58" s="30"/>
      <c r="IB58" s="30"/>
      <c r="IC58" s="30"/>
      <c r="ID58" s="30"/>
      <c r="IE58" s="30"/>
      <c r="IF58" s="30"/>
    </row>
    <row r="59" spans="1:240" x14ac:dyDescent="0.2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3"/>
      <c r="DX59" s="33"/>
      <c r="DY59" s="33"/>
      <c r="DZ59" s="33"/>
      <c r="EA59" s="33"/>
      <c r="EB59" s="33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3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3"/>
      <c r="FM59" s="33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3"/>
      <c r="FY59" s="30"/>
      <c r="FZ59" s="30"/>
      <c r="GA59" s="30"/>
      <c r="GB59" s="30"/>
      <c r="GC59" s="30"/>
      <c r="GD59" s="30"/>
      <c r="GE59" s="30"/>
      <c r="GF59" s="30"/>
      <c r="GG59" s="30"/>
      <c r="GH59" s="30"/>
      <c r="GI59" s="30"/>
      <c r="GJ59" s="30"/>
      <c r="GK59" s="30"/>
      <c r="GL59" s="30"/>
      <c r="GM59" s="30"/>
      <c r="GN59" s="30"/>
      <c r="GO59" s="30"/>
      <c r="GP59" s="30"/>
      <c r="GQ59" s="30"/>
      <c r="GR59" s="30"/>
      <c r="GS59" s="30"/>
      <c r="GT59" s="30"/>
      <c r="GU59" s="30"/>
      <c r="GV59" s="30"/>
      <c r="GW59" s="30"/>
      <c r="GX59" s="30"/>
      <c r="GY59" s="30"/>
      <c r="GZ59" s="30"/>
      <c r="HA59" s="30"/>
      <c r="HB59" s="30"/>
      <c r="HC59" s="30"/>
      <c r="HD59" s="30"/>
      <c r="HE59" s="30"/>
      <c r="HF59" s="30"/>
      <c r="HG59" s="30"/>
      <c r="HH59" s="30"/>
      <c r="HI59" s="30"/>
      <c r="HJ59" s="30"/>
      <c r="HK59" s="30"/>
      <c r="HL59" s="30"/>
      <c r="HM59" s="30"/>
      <c r="HN59" s="30"/>
      <c r="HO59" s="30"/>
      <c r="HP59" s="30"/>
      <c r="HQ59" s="30"/>
      <c r="HR59" s="30"/>
      <c r="HS59" s="30"/>
      <c r="HT59" s="30"/>
      <c r="HU59" s="30"/>
      <c r="HV59" s="30"/>
      <c r="HW59" s="30"/>
      <c r="HX59" s="30"/>
      <c r="HY59" s="30"/>
      <c r="HZ59" s="30"/>
      <c r="IA59" s="30"/>
      <c r="IB59" s="30"/>
      <c r="IC59" s="30"/>
      <c r="ID59" s="30"/>
      <c r="IE59" s="30"/>
      <c r="IF59" s="30"/>
    </row>
    <row r="60" spans="1:240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  <c r="DC60" s="30"/>
      <c r="DD60" s="30"/>
      <c r="DE60" s="30"/>
      <c r="DF60" s="30"/>
      <c r="DG60" s="30"/>
      <c r="DH60" s="30"/>
      <c r="DI60" s="30"/>
      <c r="DJ60" s="30"/>
      <c r="DK60" s="30"/>
      <c r="DL60" s="30"/>
      <c r="DM60" s="30"/>
      <c r="DN60" s="30"/>
      <c r="DO60" s="30"/>
      <c r="DP60" s="30"/>
      <c r="DQ60" s="30"/>
      <c r="DR60" s="30"/>
      <c r="DS60" s="30"/>
      <c r="DT60" s="30"/>
      <c r="DU60" s="30"/>
      <c r="DV60" s="30"/>
      <c r="DW60" s="33"/>
      <c r="DX60" s="33"/>
      <c r="DY60" s="33"/>
      <c r="DZ60" s="33"/>
      <c r="EA60" s="33"/>
      <c r="EB60" s="33"/>
      <c r="EC60" s="30"/>
      <c r="ED60" s="30"/>
      <c r="EE60" s="30"/>
      <c r="EF60" s="30"/>
      <c r="EG60" s="30"/>
      <c r="EH60" s="30"/>
      <c r="EI60" s="30"/>
      <c r="EJ60" s="30"/>
      <c r="EK60" s="30"/>
      <c r="EL60" s="30"/>
      <c r="EM60" s="30"/>
      <c r="EN60" s="30"/>
      <c r="EO60" s="30"/>
      <c r="EP60" s="30"/>
      <c r="EQ60" s="30"/>
      <c r="ER60" s="30"/>
      <c r="ES60" s="30"/>
      <c r="ET60" s="30"/>
      <c r="EU60" s="30"/>
      <c r="EV60" s="30"/>
      <c r="EW60" s="30"/>
      <c r="EX60" s="30"/>
      <c r="EY60" s="30"/>
      <c r="EZ60" s="33"/>
      <c r="FA60" s="30"/>
      <c r="FB60" s="30"/>
      <c r="FC60" s="30"/>
      <c r="FD60" s="30"/>
      <c r="FE60" s="30"/>
      <c r="FF60" s="30"/>
      <c r="FG60" s="30"/>
      <c r="FH60" s="30"/>
      <c r="FI60" s="30"/>
      <c r="FJ60" s="30"/>
      <c r="FK60" s="30"/>
      <c r="FL60" s="33"/>
      <c r="FM60" s="33"/>
      <c r="FN60" s="30"/>
      <c r="FO60" s="30"/>
      <c r="FP60" s="30"/>
      <c r="FQ60" s="30"/>
      <c r="FR60" s="30"/>
      <c r="FS60" s="30"/>
      <c r="FT60" s="30"/>
      <c r="FU60" s="30"/>
      <c r="FV60" s="30"/>
      <c r="FW60" s="30"/>
      <c r="FX60" s="33"/>
      <c r="FY60" s="30"/>
      <c r="FZ60" s="30"/>
      <c r="GA60" s="30"/>
      <c r="GB60" s="30"/>
      <c r="GC60" s="30"/>
      <c r="GD60" s="30"/>
      <c r="GE60" s="30"/>
      <c r="GF60" s="30"/>
      <c r="GG60" s="30"/>
      <c r="GH60" s="30"/>
      <c r="GI60" s="30"/>
      <c r="GJ60" s="30"/>
      <c r="GK60" s="30"/>
      <c r="GL60" s="30"/>
      <c r="GM60" s="30"/>
      <c r="GN60" s="30"/>
      <c r="GO60" s="30"/>
      <c r="GP60" s="30"/>
      <c r="GQ60" s="30"/>
      <c r="GR60" s="30"/>
      <c r="GS60" s="30"/>
      <c r="GT60" s="30"/>
      <c r="GU60" s="30"/>
      <c r="GV60" s="30"/>
      <c r="GW60" s="30"/>
      <c r="GX60" s="30"/>
      <c r="GY60" s="30"/>
      <c r="GZ60" s="30"/>
      <c r="HA60" s="30"/>
      <c r="HB60" s="30"/>
      <c r="HC60" s="30"/>
      <c r="HD60" s="30"/>
      <c r="HE60" s="30"/>
      <c r="HF60" s="30"/>
      <c r="HG60" s="30"/>
      <c r="HH60" s="30"/>
      <c r="HI60" s="30"/>
      <c r="HJ60" s="30"/>
      <c r="HK60" s="30"/>
      <c r="HL60" s="30"/>
      <c r="HM60" s="30"/>
      <c r="HN60" s="30"/>
      <c r="HO60" s="30"/>
      <c r="HP60" s="30"/>
      <c r="HQ60" s="30"/>
      <c r="HR60" s="30"/>
      <c r="HS60" s="30"/>
      <c r="HT60" s="30"/>
      <c r="HU60" s="30"/>
      <c r="HV60" s="30"/>
      <c r="HW60" s="30"/>
      <c r="HX60" s="30"/>
      <c r="HY60" s="30"/>
      <c r="HZ60" s="30"/>
      <c r="IA60" s="30"/>
      <c r="IB60" s="30"/>
      <c r="IC60" s="30"/>
      <c r="ID60" s="30"/>
      <c r="IE60" s="30"/>
      <c r="IF60" s="30"/>
    </row>
    <row r="61" spans="1:240" x14ac:dyDescent="0.25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  <c r="DC61" s="30"/>
      <c r="DD61" s="30"/>
      <c r="DE61" s="30"/>
      <c r="DF61" s="30"/>
      <c r="DG61" s="30"/>
      <c r="DH61" s="30"/>
      <c r="DI61" s="30"/>
      <c r="DJ61" s="30"/>
      <c r="DK61" s="30"/>
      <c r="DL61" s="30"/>
      <c r="DM61" s="30"/>
      <c r="DN61" s="30"/>
      <c r="DO61" s="30"/>
      <c r="DP61" s="30"/>
      <c r="DQ61" s="30"/>
      <c r="DR61" s="30"/>
      <c r="DS61" s="30"/>
      <c r="DT61" s="30"/>
      <c r="DU61" s="30"/>
      <c r="DV61" s="30"/>
      <c r="DW61" s="33"/>
      <c r="DX61" s="33"/>
      <c r="DY61" s="33"/>
      <c r="DZ61" s="33"/>
      <c r="EA61" s="33"/>
      <c r="EB61" s="33"/>
      <c r="EC61" s="30"/>
      <c r="ED61" s="30"/>
      <c r="EE61" s="30"/>
      <c r="EF61" s="30"/>
      <c r="EG61" s="30"/>
      <c r="EH61" s="30"/>
      <c r="EI61" s="30"/>
      <c r="EJ61" s="30"/>
      <c r="EK61" s="30"/>
      <c r="EL61" s="30"/>
      <c r="EM61" s="30"/>
      <c r="EN61" s="30"/>
      <c r="EO61" s="30"/>
      <c r="EP61" s="30"/>
      <c r="EQ61" s="30"/>
      <c r="ER61" s="30"/>
      <c r="ES61" s="30"/>
      <c r="ET61" s="30"/>
      <c r="EU61" s="30"/>
      <c r="EV61" s="30"/>
      <c r="EW61" s="30"/>
      <c r="EX61" s="30"/>
      <c r="EY61" s="30"/>
      <c r="EZ61" s="33"/>
      <c r="FA61" s="30"/>
      <c r="FB61" s="30"/>
      <c r="FC61" s="30"/>
      <c r="FD61" s="30"/>
      <c r="FE61" s="30"/>
      <c r="FF61" s="30"/>
      <c r="FG61" s="30"/>
      <c r="FH61" s="30"/>
      <c r="FI61" s="30"/>
      <c r="FJ61" s="30"/>
      <c r="FK61" s="30"/>
      <c r="FL61" s="33"/>
      <c r="FM61" s="33"/>
      <c r="FN61" s="30"/>
      <c r="FO61" s="30"/>
      <c r="FP61" s="30"/>
      <c r="FQ61" s="30"/>
      <c r="FR61" s="30"/>
      <c r="FS61" s="30"/>
      <c r="FT61" s="30"/>
      <c r="FU61" s="30"/>
      <c r="FV61" s="30"/>
      <c r="FW61" s="30"/>
      <c r="FX61" s="33"/>
      <c r="FY61" s="30"/>
      <c r="FZ61" s="30"/>
      <c r="GA61" s="30"/>
      <c r="GB61" s="30"/>
      <c r="GC61" s="30"/>
      <c r="GD61" s="30"/>
      <c r="GE61" s="30"/>
      <c r="GF61" s="30"/>
      <c r="GG61" s="30"/>
      <c r="GH61" s="30"/>
      <c r="GI61" s="30"/>
      <c r="GJ61" s="30"/>
      <c r="GK61" s="30"/>
      <c r="GL61" s="30"/>
      <c r="GM61" s="30"/>
      <c r="GN61" s="30"/>
      <c r="GO61" s="30"/>
      <c r="GP61" s="30"/>
      <c r="GQ61" s="30"/>
      <c r="GR61" s="30"/>
      <c r="GS61" s="30"/>
      <c r="GT61" s="30"/>
      <c r="GU61" s="30"/>
      <c r="GV61" s="30"/>
      <c r="GW61" s="30"/>
      <c r="GX61" s="30"/>
      <c r="GY61" s="30"/>
      <c r="GZ61" s="30"/>
      <c r="HA61" s="30"/>
      <c r="HB61" s="30"/>
      <c r="HC61" s="30"/>
      <c r="HD61" s="30"/>
      <c r="HE61" s="30"/>
      <c r="HF61" s="30"/>
      <c r="HG61" s="30"/>
      <c r="HH61" s="30"/>
      <c r="HI61" s="30"/>
      <c r="HJ61" s="30"/>
      <c r="HK61" s="30"/>
      <c r="HL61" s="30"/>
      <c r="HM61" s="30"/>
      <c r="HN61" s="30"/>
      <c r="HO61" s="30"/>
      <c r="HP61" s="30"/>
      <c r="HQ61" s="30"/>
      <c r="HR61" s="30"/>
      <c r="HS61" s="30"/>
      <c r="HT61" s="30"/>
      <c r="HU61" s="30"/>
      <c r="HV61" s="30"/>
      <c r="HW61" s="30"/>
      <c r="HX61" s="30"/>
      <c r="HY61" s="30"/>
      <c r="HZ61" s="30"/>
      <c r="IA61" s="30"/>
      <c r="IB61" s="30"/>
      <c r="IC61" s="30"/>
      <c r="ID61" s="30"/>
      <c r="IE61" s="30"/>
      <c r="IF61" s="30"/>
    </row>
    <row r="62" spans="1:240" x14ac:dyDescent="0.25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30"/>
      <c r="DB62" s="30"/>
      <c r="DC62" s="30"/>
      <c r="DD62" s="30"/>
      <c r="DE62" s="30"/>
      <c r="DF62" s="30"/>
      <c r="DG62" s="30"/>
      <c r="DH62" s="30"/>
      <c r="DI62" s="30"/>
      <c r="DJ62" s="30"/>
      <c r="DK62" s="30"/>
      <c r="DL62" s="30"/>
      <c r="DM62" s="30"/>
      <c r="DN62" s="30"/>
      <c r="DO62" s="30"/>
      <c r="DP62" s="30"/>
      <c r="DQ62" s="30"/>
      <c r="DR62" s="30"/>
      <c r="DS62" s="30"/>
      <c r="DT62" s="30"/>
      <c r="DU62" s="30"/>
      <c r="DV62" s="30"/>
      <c r="DW62" s="33"/>
      <c r="DX62" s="33"/>
      <c r="DY62" s="33"/>
      <c r="DZ62" s="33"/>
      <c r="EA62" s="33"/>
      <c r="EB62" s="33"/>
      <c r="EC62" s="30"/>
      <c r="ED62" s="30"/>
      <c r="EE62" s="30"/>
      <c r="EF62" s="30"/>
      <c r="EG62" s="30"/>
      <c r="EH62" s="30"/>
      <c r="EI62" s="30"/>
      <c r="EJ62" s="30"/>
      <c r="EK62" s="30"/>
      <c r="EL62" s="30"/>
      <c r="EM62" s="30"/>
      <c r="EN62" s="30"/>
      <c r="EO62" s="30"/>
      <c r="EP62" s="30"/>
      <c r="EQ62" s="30"/>
      <c r="ER62" s="30"/>
      <c r="ES62" s="30"/>
      <c r="ET62" s="30"/>
      <c r="EU62" s="30"/>
      <c r="EV62" s="30"/>
      <c r="EW62" s="30"/>
      <c r="EX62" s="30"/>
      <c r="EY62" s="30"/>
      <c r="EZ62" s="33"/>
      <c r="FA62" s="30"/>
      <c r="FB62" s="30"/>
      <c r="FC62" s="30"/>
      <c r="FD62" s="30"/>
      <c r="FE62" s="30"/>
      <c r="FF62" s="30"/>
      <c r="FG62" s="30"/>
      <c r="FH62" s="30"/>
      <c r="FI62" s="30"/>
      <c r="FJ62" s="30"/>
      <c r="FK62" s="30"/>
      <c r="FL62" s="33"/>
      <c r="FM62" s="33"/>
      <c r="FN62" s="30"/>
      <c r="FO62" s="30"/>
      <c r="FP62" s="30"/>
      <c r="FQ62" s="30"/>
      <c r="FR62" s="30"/>
      <c r="FS62" s="30"/>
      <c r="FT62" s="30"/>
      <c r="FU62" s="30"/>
      <c r="FV62" s="30"/>
      <c r="FW62" s="30"/>
      <c r="FX62" s="33"/>
      <c r="FY62" s="30"/>
      <c r="FZ62" s="30"/>
      <c r="GA62" s="30"/>
      <c r="GB62" s="30"/>
      <c r="GC62" s="30"/>
      <c r="GD62" s="30"/>
      <c r="GE62" s="30"/>
      <c r="GF62" s="30"/>
      <c r="GG62" s="30"/>
      <c r="GH62" s="30"/>
      <c r="GI62" s="30"/>
      <c r="GJ62" s="30"/>
      <c r="GK62" s="30"/>
      <c r="GL62" s="30"/>
      <c r="GM62" s="30"/>
      <c r="GN62" s="30"/>
      <c r="GO62" s="30"/>
      <c r="GP62" s="30"/>
      <c r="GQ62" s="30"/>
      <c r="GR62" s="30"/>
      <c r="GS62" s="30"/>
      <c r="GT62" s="30"/>
      <c r="GU62" s="30"/>
      <c r="GV62" s="30"/>
      <c r="GW62" s="30"/>
      <c r="GX62" s="30"/>
      <c r="GY62" s="30"/>
      <c r="GZ62" s="30"/>
      <c r="HA62" s="30"/>
      <c r="HB62" s="30"/>
      <c r="HC62" s="30"/>
      <c r="HD62" s="30"/>
      <c r="HE62" s="30"/>
      <c r="HF62" s="30"/>
      <c r="HG62" s="30"/>
      <c r="HH62" s="30"/>
      <c r="HI62" s="30"/>
      <c r="HJ62" s="30"/>
      <c r="HK62" s="30"/>
      <c r="HL62" s="30"/>
      <c r="HM62" s="30"/>
      <c r="HN62" s="30"/>
      <c r="HO62" s="30"/>
      <c r="HP62" s="30"/>
      <c r="HQ62" s="30"/>
      <c r="HR62" s="30"/>
      <c r="HS62" s="30"/>
      <c r="HT62" s="30"/>
      <c r="HU62" s="30"/>
      <c r="HV62" s="30"/>
      <c r="HW62" s="30"/>
      <c r="HX62" s="30"/>
      <c r="HY62" s="30"/>
      <c r="HZ62" s="30"/>
      <c r="IA62" s="30"/>
      <c r="IB62" s="30"/>
      <c r="IC62" s="30"/>
      <c r="ID62" s="30"/>
      <c r="IE62" s="30"/>
      <c r="IF62" s="30"/>
    </row>
    <row r="63" spans="1:240" x14ac:dyDescent="0.25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  <c r="CN63" s="30"/>
      <c r="CO63" s="30"/>
      <c r="CP63" s="30"/>
      <c r="CQ63" s="30"/>
      <c r="CR63" s="30"/>
      <c r="CS63" s="30"/>
      <c r="CT63" s="30"/>
      <c r="CU63" s="30"/>
      <c r="CV63" s="30"/>
      <c r="CW63" s="30"/>
      <c r="CX63" s="30"/>
      <c r="CY63" s="30"/>
      <c r="CZ63" s="30"/>
      <c r="DA63" s="30"/>
      <c r="DB63" s="30"/>
      <c r="DC63" s="30"/>
      <c r="DD63" s="30"/>
      <c r="DE63" s="30"/>
      <c r="DF63" s="30"/>
      <c r="DG63" s="30"/>
      <c r="DH63" s="30"/>
      <c r="DI63" s="30"/>
      <c r="DJ63" s="30"/>
      <c r="DK63" s="30"/>
      <c r="DL63" s="30"/>
      <c r="DM63" s="30"/>
      <c r="DN63" s="30"/>
      <c r="DO63" s="30"/>
      <c r="DP63" s="30"/>
      <c r="DQ63" s="30"/>
      <c r="DR63" s="30"/>
      <c r="DS63" s="30"/>
      <c r="DT63" s="30"/>
      <c r="DU63" s="30"/>
      <c r="DV63" s="30"/>
      <c r="DW63" s="33"/>
      <c r="DX63" s="33"/>
      <c r="DY63" s="33"/>
      <c r="DZ63" s="33"/>
      <c r="EA63" s="33"/>
      <c r="EB63" s="33"/>
      <c r="EC63" s="30"/>
      <c r="ED63" s="30"/>
      <c r="EE63" s="30"/>
      <c r="EF63" s="30"/>
      <c r="EG63" s="30"/>
      <c r="EH63" s="30"/>
      <c r="EI63" s="30"/>
      <c r="EJ63" s="30"/>
      <c r="EK63" s="30"/>
      <c r="EL63" s="30"/>
      <c r="EM63" s="30"/>
      <c r="EN63" s="30"/>
      <c r="EO63" s="30"/>
      <c r="EP63" s="30"/>
      <c r="EQ63" s="30"/>
      <c r="ER63" s="30"/>
      <c r="ES63" s="30"/>
      <c r="ET63" s="30"/>
      <c r="EU63" s="30"/>
      <c r="EV63" s="30"/>
      <c r="EW63" s="30"/>
      <c r="EX63" s="30"/>
      <c r="EY63" s="30"/>
      <c r="EZ63" s="33"/>
      <c r="FA63" s="30"/>
      <c r="FB63" s="30"/>
      <c r="FC63" s="30"/>
      <c r="FD63" s="30"/>
      <c r="FE63" s="30"/>
      <c r="FF63" s="30"/>
      <c r="FG63" s="30"/>
      <c r="FH63" s="30"/>
      <c r="FI63" s="30"/>
      <c r="FJ63" s="30"/>
      <c r="FK63" s="30"/>
      <c r="FL63" s="33"/>
      <c r="FM63" s="33"/>
      <c r="FN63" s="30"/>
      <c r="FO63" s="30"/>
      <c r="FP63" s="30"/>
      <c r="FQ63" s="30"/>
      <c r="FR63" s="30"/>
      <c r="FS63" s="30"/>
      <c r="FT63" s="30"/>
      <c r="FU63" s="30"/>
      <c r="FV63" s="30"/>
      <c r="FW63" s="30"/>
      <c r="FX63" s="33"/>
      <c r="FY63" s="30"/>
      <c r="FZ63" s="30"/>
      <c r="GA63" s="30"/>
      <c r="GB63" s="30"/>
      <c r="GC63" s="30"/>
      <c r="GD63" s="30"/>
      <c r="GE63" s="30"/>
      <c r="GF63" s="30"/>
      <c r="GG63" s="30"/>
      <c r="GH63" s="30"/>
      <c r="GI63" s="30"/>
      <c r="GJ63" s="30"/>
      <c r="GK63" s="30"/>
      <c r="GL63" s="30"/>
      <c r="GM63" s="30"/>
      <c r="GN63" s="30"/>
      <c r="GO63" s="30"/>
      <c r="GP63" s="30"/>
      <c r="GQ63" s="30"/>
      <c r="GR63" s="30"/>
      <c r="GS63" s="30"/>
      <c r="GT63" s="30"/>
      <c r="GU63" s="30"/>
      <c r="GV63" s="30"/>
      <c r="GW63" s="30"/>
      <c r="GX63" s="30"/>
      <c r="GY63" s="30"/>
      <c r="GZ63" s="30"/>
      <c r="HA63" s="30"/>
      <c r="HB63" s="30"/>
      <c r="HC63" s="30"/>
      <c r="HD63" s="30"/>
      <c r="HE63" s="30"/>
      <c r="HF63" s="30"/>
      <c r="HG63" s="30"/>
      <c r="HH63" s="30"/>
      <c r="HI63" s="30"/>
      <c r="HJ63" s="30"/>
      <c r="HK63" s="30"/>
      <c r="HL63" s="30"/>
      <c r="HM63" s="30"/>
      <c r="HN63" s="30"/>
      <c r="HO63" s="30"/>
      <c r="HP63" s="30"/>
      <c r="HQ63" s="30"/>
      <c r="HR63" s="30"/>
      <c r="HS63" s="30"/>
      <c r="HT63" s="30"/>
      <c r="HU63" s="30"/>
      <c r="HV63" s="30"/>
      <c r="HW63" s="30"/>
      <c r="HX63" s="30"/>
      <c r="HY63" s="30"/>
      <c r="HZ63" s="30"/>
      <c r="IA63" s="30"/>
      <c r="IB63" s="30"/>
      <c r="IC63" s="30"/>
      <c r="ID63" s="30"/>
      <c r="IE63" s="30"/>
      <c r="IF63" s="30"/>
    </row>
    <row r="64" spans="1:240" x14ac:dyDescent="0.25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  <c r="CO64" s="30"/>
      <c r="CP64" s="30"/>
      <c r="CQ64" s="30"/>
      <c r="CR64" s="30"/>
      <c r="CS64" s="30"/>
      <c r="CT64" s="30"/>
      <c r="CU64" s="30"/>
      <c r="CV64" s="30"/>
      <c r="CW64" s="30"/>
      <c r="CX64" s="30"/>
      <c r="CY64" s="30"/>
      <c r="CZ64" s="30"/>
      <c r="DA64" s="30"/>
      <c r="DB64" s="30"/>
      <c r="DC64" s="30"/>
      <c r="DD64" s="30"/>
      <c r="DE64" s="30"/>
      <c r="DF64" s="30"/>
      <c r="DG64" s="30"/>
      <c r="DH64" s="30"/>
      <c r="DI64" s="30"/>
      <c r="DJ64" s="30"/>
      <c r="DK64" s="30"/>
      <c r="DL64" s="30"/>
      <c r="DM64" s="30"/>
      <c r="DN64" s="30"/>
      <c r="DO64" s="30"/>
      <c r="DP64" s="30"/>
      <c r="DQ64" s="30"/>
      <c r="DR64" s="30"/>
      <c r="DS64" s="30"/>
      <c r="DT64" s="30"/>
      <c r="DU64" s="30"/>
      <c r="DV64" s="30"/>
      <c r="DW64" s="33"/>
      <c r="DX64" s="33"/>
      <c r="DY64" s="33"/>
      <c r="DZ64" s="33"/>
      <c r="EA64" s="33"/>
      <c r="EB64" s="33"/>
      <c r="EC64" s="30"/>
      <c r="ED64" s="30"/>
      <c r="EE64" s="30"/>
      <c r="EF64" s="30"/>
      <c r="EG64" s="30"/>
      <c r="EH64" s="30"/>
      <c r="EI64" s="30"/>
      <c r="EJ64" s="30"/>
      <c r="EK64" s="30"/>
      <c r="EL64" s="30"/>
      <c r="EM64" s="30"/>
      <c r="EN64" s="30"/>
      <c r="EO64" s="30"/>
      <c r="EP64" s="30"/>
      <c r="EQ64" s="30"/>
      <c r="ER64" s="30"/>
      <c r="ES64" s="30"/>
      <c r="ET64" s="30"/>
      <c r="EU64" s="30"/>
      <c r="EV64" s="30"/>
      <c r="EW64" s="30"/>
      <c r="EX64" s="30"/>
      <c r="EY64" s="30"/>
      <c r="EZ64" s="33"/>
      <c r="FA64" s="30"/>
      <c r="FB64" s="30"/>
      <c r="FC64" s="30"/>
      <c r="FD64" s="30"/>
      <c r="FE64" s="30"/>
      <c r="FF64" s="30"/>
      <c r="FG64" s="30"/>
      <c r="FH64" s="30"/>
      <c r="FI64" s="30"/>
      <c r="FJ64" s="30"/>
      <c r="FK64" s="30"/>
      <c r="FL64" s="33"/>
      <c r="FM64" s="33"/>
      <c r="FN64" s="30"/>
      <c r="FO64" s="30"/>
      <c r="FP64" s="30"/>
      <c r="FQ64" s="30"/>
      <c r="FR64" s="30"/>
      <c r="FS64" s="30"/>
      <c r="FT64" s="30"/>
      <c r="FU64" s="30"/>
      <c r="FV64" s="30"/>
      <c r="FW64" s="30"/>
      <c r="FX64" s="33"/>
      <c r="FY64" s="30"/>
      <c r="FZ64" s="30"/>
      <c r="GA64" s="30"/>
      <c r="GB64" s="30"/>
      <c r="GC64" s="30"/>
      <c r="GD64" s="30"/>
      <c r="GE64" s="30"/>
      <c r="GF64" s="30"/>
      <c r="GG64" s="30"/>
      <c r="GH64" s="30"/>
      <c r="GI64" s="30"/>
      <c r="GJ64" s="30"/>
      <c r="GK64" s="30"/>
      <c r="GL64" s="30"/>
      <c r="GM64" s="30"/>
      <c r="GN64" s="30"/>
      <c r="GO64" s="30"/>
      <c r="GP64" s="30"/>
      <c r="GQ64" s="30"/>
      <c r="GR64" s="30"/>
      <c r="GS64" s="30"/>
      <c r="GT64" s="30"/>
      <c r="GU64" s="30"/>
      <c r="GV64" s="30"/>
      <c r="GW64" s="30"/>
      <c r="GX64" s="30"/>
      <c r="GY64" s="30"/>
      <c r="GZ64" s="30"/>
      <c r="HA64" s="30"/>
      <c r="HB64" s="30"/>
      <c r="HC64" s="30"/>
      <c r="HD64" s="30"/>
      <c r="HE64" s="30"/>
      <c r="HF64" s="30"/>
      <c r="HG64" s="30"/>
      <c r="HH64" s="30"/>
      <c r="HI64" s="30"/>
      <c r="HJ64" s="30"/>
      <c r="HK64" s="30"/>
      <c r="HL64" s="30"/>
      <c r="HM64" s="30"/>
      <c r="HN64" s="30"/>
      <c r="HO64" s="30"/>
      <c r="HP64" s="30"/>
      <c r="HQ64" s="30"/>
      <c r="HR64" s="30"/>
      <c r="HS64" s="30"/>
      <c r="HT64" s="30"/>
      <c r="HU64" s="30"/>
      <c r="HV64" s="30"/>
      <c r="HW64" s="30"/>
      <c r="HX64" s="30"/>
      <c r="HY64" s="30"/>
      <c r="HZ64" s="30"/>
      <c r="IA64" s="30"/>
      <c r="IB64" s="30"/>
      <c r="IC64" s="30"/>
      <c r="ID64" s="30"/>
      <c r="IE64" s="30"/>
      <c r="IF64" s="30"/>
    </row>
    <row r="65" spans="1:240" x14ac:dyDescent="0.25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  <c r="BU65" s="30"/>
      <c r="BV65" s="30"/>
      <c r="BW65" s="30"/>
      <c r="BX65" s="30"/>
      <c r="BY65" s="30"/>
      <c r="BZ65" s="30"/>
      <c r="CA65" s="30"/>
      <c r="CB65" s="30"/>
      <c r="CC65" s="30"/>
      <c r="CD65" s="30"/>
      <c r="CE65" s="30"/>
      <c r="CF65" s="30"/>
      <c r="CG65" s="30"/>
      <c r="CH65" s="30"/>
      <c r="CI65" s="30"/>
      <c r="CJ65" s="30"/>
      <c r="CK65" s="30"/>
      <c r="CL65" s="30"/>
      <c r="CM65" s="30"/>
      <c r="CN65" s="30"/>
      <c r="CO65" s="30"/>
      <c r="CP65" s="30"/>
      <c r="CQ65" s="30"/>
      <c r="CR65" s="30"/>
      <c r="CS65" s="30"/>
      <c r="CT65" s="30"/>
      <c r="CU65" s="30"/>
      <c r="CV65" s="30"/>
      <c r="CW65" s="30"/>
      <c r="CX65" s="30"/>
      <c r="CY65" s="30"/>
      <c r="CZ65" s="30"/>
      <c r="DA65" s="30"/>
      <c r="DB65" s="30"/>
      <c r="DC65" s="30"/>
      <c r="DD65" s="30"/>
      <c r="DE65" s="30"/>
      <c r="DF65" s="30"/>
      <c r="DG65" s="30"/>
      <c r="DH65" s="30"/>
      <c r="DI65" s="30"/>
      <c r="DJ65" s="30"/>
      <c r="DK65" s="30"/>
      <c r="DL65" s="30"/>
      <c r="DM65" s="30"/>
      <c r="DN65" s="30"/>
      <c r="DO65" s="30"/>
      <c r="DP65" s="30"/>
      <c r="DQ65" s="30"/>
      <c r="DR65" s="30"/>
      <c r="DS65" s="30"/>
      <c r="DT65" s="30"/>
      <c r="DU65" s="30"/>
      <c r="DV65" s="30"/>
      <c r="DW65" s="33"/>
      <c r="DX65" s="33"/>
      <c r="DY65" s="33"/>
      <c r="DZ65" s="33"/>
      <c r="EA65" s="33"/>
      <c r="EB65" s="33"/>
      <c r="EC65" s="30"/>
      <c r="ED65" s="30"/>
      <c r="EE65" s="30"/>
      <c r="EF65" s="30"/>
      <c r="EG65" s="30"/>
      <c r="EH65" s="30"/>
      <c r="EI65" s="30"/>
      <c r="EJ65" s="30"/>
      <c r="EK65" s="30"/>
      <c r="EL65" s="30"/>
      <c r="EM65" s="30"/>
      <c r="EN65" s="30"/>
      <c r="EO65" s="30"/>
      <c r="EP65" s="30"/>
      <c r="EQ65" s="30"/>
      <c r="ER65" s="30"/>
      <c r="ES65" s="30"/>
      <c r="ET65" s="30"/>
      <c r="EU65" s="30"/>
      <c r="EV65" s="30"/>
      <c r="EW65" s="30"/>
      <c r="EX65" s="30"/>
      <c r="EY65" s="30"/>
      <c r="EZ65" s="33"/>
      <c r="FA65" s="30"/>
      <c r="FB65" s="30"/>
      <c r="FC65" s="30"/>
      <c r="FD65" s="30"/>
      <c r="FE65" s="30"/>
      <c r="FF65" s="30"/>
      <c r="FG65" s="30"/>
      <c r="FH65" s="30"/>
      <c r="FI65" s="30"/>
      <c r="FJ65" s="30"/>
      <c r="FK65" s="30"/>
      <c r="FL65" s="33"/>
      <c r="FM65" s="33"/>
      <c r="FN65" s="30"/>
      <c r="FO65" s="30"/>
      <c r="FP65" s="30"/>
      <c r="FQ65" s="30"/>
      <c r="FR65" s="30"/>
      <c r="FS65" s="30"/>
      <c r="FT65" s="30"/>
      <c r="FU65" s="30"/>
      <c r="FV65" s="30"/>
      <c r="FW65" s="30"/>
      <c r="FX65" s="33"/>
      <c r="FY65" s="30"/>
      <c r="FZ65" s="30"/>
      <c r="GA65" s="30"/>
      <c r="GB65" s="30"/>
      <c r="GC65" s="30"/>
      <c r="GD65" s="30"/>
      <c r="GE65" s="30"/>
      <c r="GF65" s="30"/>
      <c r="GG65" s="30"/>
      <c r="GH65" s="30"/>
      <c r="GI65" s="30"/>
      <c r="GJ65" s="30"/>
      <c r="GK65" s="30"/>
      <c r="GL65" s="30"/>
      <c r="GM65" s="30"/>
      <c r="GN65" s="30"/>
      <c r="GO65" s="30"/>
      <c r="GP65" s="30"/>
      <c r="GQ65" s="30"/>
      <c r="GR65" s="30"/>
      <c r="GS65" s="30"/>
      <c r="GT65" s="30"/>
      <c r="GU65" s="30"/>
      <c r="GV65" s="30"/>
      <c r="GW65" s="30"/>
      <c r="GX65" s="30"/>
      <c r="GY65" s="30"/>
      <c r="GZ65" s="30"/>
      <c r="HA65" s="30"/>
      <c r="HB65" s="30"/>
      <c r="HC65" s="30"/>
      <c r="HD65" s="30"/>
      <c r="HE65" s="30"/>
      <c r="HF65" s="30"/>
      <c r="HG65" s="30"/>
      <c r="HH65" s="30"/>
      <c r="HI65" s="30"/>
      <c r="HJ65" s="30"/>
      <c r="HK65" s="30"/>
      <c r="HL65" s="30"/>
      <c r="HM65" s="30"/>
      <c r="HN65" s="30"/>
      <c r="HO65" s="30"/>
      <c r="HP65" s="30"/>
      <c r="HQ65" s="30"/>
      <c r="HR65" s="30"/>
      <c r="HS65" s="30"/>
      <c r="HT65" s="30"/>
      <c r="HU65" s="30"/>
      <c r="HV65" s="30"/>
      <c r="HW65" s="30"/>
      <c r="HX65" s="30"/>
      <c r="HY65" s="30"/>
      <c r="HZ65" s="30"/>
      <c r="IA65" s="30"/>
      <c r="IB65" s="30"/>
      <c r="IC65" s="30"/>
      <c r="ID65" s="30"/>
      <c r="IE65" s="30"/>
      <c r="IF65" s="30"/>
    </row>
    <row r="66" spans="1:240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30"/>
      <c r="BJ66" s="30"/>
      <c r="BK66" s="30"/>
      <c r="BL66" s="30"/>
      <c r="BM66" s="30"/>
      <c r="BN66" s="30"/>
      <c r="BO66" s="30"/>
      <c r="BP66" s="30"/>
      <c r="BQ66" s="30"/>
      <c r="BR66" s="30"/>
      <c r="BS66" s="30"/>
      <c r="BT66" s="30"/>
      <c r="BU66" s="30"/>
      <c r="BV66" s="30"/>
      <c r="BW66" s="30"/>
      <c r="BX66" s="30"/>
      <c r="BY66" s="30"/>
      <c r="BZ66" s="30"/>
      <c r="CA66" s="30"/>
      <c r="CB66" s="30"/>
      <c r="CC66" s="30"/>
      <c r="CD66" s="30"/>
      <c r="CE66" s="30"/>
      <c r="CF66" s="30"/>
      <c r="CG66" s="30"/>
      <c r="CH66" s="30"/>
      <c r="CI66" s="30"/>
      <c r="CJ66" s="30"/>
      <c r="CK66" s="30"/>
      <c r="CL66" s="30"/>
      <c r="CM66" s="30"/>
      <c r="CN66" s="30"/>
      <c r="CO66" s="30"/>
      <c r="CP66" s="30"/>
      <c r="CQ66" s="30"/>
      <c r="CR66" s="30"/>
      <c r="CS66" s="30"/>
      <c r="CT66" s="30"/>
      <c r="CU66" s="30"/>
      <c r="CV66" s="30"/>
      <c r="CW66" s="30"/>
      <c r="CX66" s="30"/>
      <c r="CY66" s="30"/>
      <c r="CZ66" s="30"/>
      <c r="DA66" s="30"/>
      <c r="DB66" s="30"/>
      <c r="DC66" s="30"/>
      <c r="DD66" s="30"/>
      <c r="DE66" s="30"/>
      <c r="DF66" s="30"/>
      <c r="DG66" s="30"/>
      <c r="DH66" s="30"/>
      <c r="DI66" s="30"/>
      <c r="DJ66" s="30"/>
      <c r="DK66" s="30"/>
      <c r="DL66" s="30"/>
      <c r="DM66" s="30"/>
      <c r="DN66" s="30"/>
      <c r="DO66" s="30"/>
      <c r="DP66" s="30"/>
      <c r="DQ66" s="30"/>
      <c r="DR66" s="30"/>
      <c r="DS66" s="30"/>
      <c r="DT66" s="30"/>
      <c r="DU66" s="30"/>
      <c r="DV66" s="30"/>
      <c r="DW66" s="33"/>
      <c r="DX66" s="33"/>
      <c r="DY66" s="33"/>
      <c r="DZ66" s="33"/>
      <c r="EA66" s="33"/>
      <c r="EB66" s="33"/>
      <c r="EC66" s="30"/>
      <c r="ED66" s="30"/>
      <c r="EE66" s="30"/>
      <c r="EF66" s="30"/>
      <c r="EG66" s="30"/>
      <c r="EH66" s="30"/>
      <c r="EI66" s="30"/>
      <c r="EJ66" s="30"/>
      <c r="EK66" s="30"/>
      <c r="EL66" s="30"/>
      <c r="EM66" s="30"/>
      <c r="EN66" s="30"/>
      <c r="EO66" s="30"/>
      <c r="EP66" s="30"/>
      <c r="EQ66" s="30"/>
      <c r="ER66" s="30"/>
      <c r="ES66" s="30"/>
      <c r="ET66" s="30"/>
      <c r="EU66" s="30"/>
      <c r="EV66" s="30"/>
      <c r="EW66" s="30"/>
      <c r="EX66" s="30"/>
      <c r="EY66" s="30"/>
      <c r="EZ66" s="33"/>
      <c r="FA66" s="30"/>
      <c r="FB66" s="30"/>
      <c r="FC66" s="30"/>
      <c r="FD66" s="30"/>
      <c r="FE66" s="30"/>
      <c r="FF66" s="30"/>
      <c r="FG66" s="30"/>
      <c r="FH66" s="30"/>
      <c r="FI66" s="30"/>
      <c r="FJ66" s="30"/>
      <c r="FK66" s="30"/>
      <c r="FL66" s="33"/>
      <c r="FM66" s="33"/>
      <c r="FN66" s="30"/>
      <c r="FO66" s="30"/>
      <c r="FP66" s="30"/>
      <c r="FQ66" s="30"/>
      <c r="FR66" s="30"/>
      <c r="FS66" s="30"/>
      <c r="FT66" s="30"/>
      <c r="FU66" s="30"/>
      <c r="FV66" s="30"/>
      <c r="FW66" s="30"/>
      <c r="FX66" s="33"/>
      <c r="FY66" s="30"/>
      <c r="FZ66" s="30"/>
      <c r="GA66" s="30"/>
      <c r="GB66" s="30"/>
      <c r="GC66" s="30"/>
      <c r="GD66" s="30"/>
      <c r="GE66" s="30"/>
      <c r="GF66" s="30"/>
      <c r="GG66" s="30"/>
      <c r="GH66" s="30"/>
      <c r="GI66" s="30"/>
      <c r="GJ66" s="30"/>
      <c r="GK66" s="30"/>
      <c r="GL66" s="30"/>
      <c r="GM66" s="30"/>
      <c r="GN66" s="30"/>
      <c r="GO66" s="30"/>
      <c r="GP66" s="30"/>
      <c r="GQ66" s="30"/>
      <c r="GR66" s="30"/>
      <c r="GS66" s="30"/>
      <c r="GT66" s="30"/>
      <c r="GU66" s="30"/>
      <c r="GV66" s="30"/>
      <c r="GW66" s="30"/>
      <c r="GX66" s="30"/>
      <c r="GY66" s="30"/>
      <c r="GZ66" s="30"/>
      <c r="HA66" s="30"/>
      <c r="HB66" s="30"/>
      <c r="HC66" s="30"/>
      <c r="HD66" s="30"/>
      <c r="HE66" s="30"/>
      <c r="HF66" s="30"/>
      <c r="HG66" s="30"/>
      <c r="HH66" s="30"/>
      <c r="HI66" s="30"/>
      <c r="HJ66" s="30"/>
      <c r="HK66" s="30"/>
      <c r="HL66" s="30"/>
      <c r="HM66" s="30"/>
      <c r="HN66" s="30"/>
      <c r="HO66" s="30"/>
      <c r="HP66" s="30"/>
      <c r="HQ66" s="30"/>
      <c r="HR66" s="30"/>
      <c r="HS66" s="30"/>
      <c r="HT66" s="30"/>
      <c r="HU66" s="30"/>
      <c r="HV66" s="30"/>
      <c r="HW66" s="30"/>
      <c r="HX66" s="30"/>
      <c r="HY66" s="30"/>
      <c r="HZ66" s="30"/>
      <c r="IA66" s="30"/>
      <c r="IB66" s="30"/>
      <c r="IC66" s="30"/>
      <c r="ID66" s="30"/>
      <c r="IE66" s="30"/>
      <c r="IF66" s="30"/>
    </row>
    <row r="67" spans="1:240" x14ac:dyDescent="0.25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  <c r="CN67" s="30"/>
      <c r="CO67" s="30"/>
      <c r="CP67" s="30"/>
      <c r="CQ67" s="30"/>
      <c r="CR67" s="30"/>
      <c r="CS67" s="30"/>
      <c r="CT67" s="30"/>
      <c r="CU67" s="30"/>
      <c r="CV67" s="30"/>
      <c r="CW67" s="30"/>
      <c r="CX67" s="30"/>
      <c r="CY67" s="30"/>
      <c r="CZ67" s="30"/>
      <c r="DA67" s="30"/>
      <c r="DB67" s="30"/>
      <c r="DC67" s="30"/>
      <c r="DD67" s="30"/>
      <c r="DE67" s="30"/>
      <c r="DF67" s="30"/>
      <c r="DG67" s="30"/>
      <c r="DH67" s="30"/>
      <c r="DI67" s="30"/>
      <c r="DJ67" s="30"/>
      <c r="DK67" s="30"/>
      <c r="DL67" s="30"/>
      <c r="DM67" s="30"/>
      <c r="DN67" s="30"/>
      <c r="DO67" s="30"/>
      <c r="DP67" s="30"/>
      <c r="DQ67" s="30"/>
      <c r="DR67" s="30"/>
      <c r="DS67" s="30"/>
      <c r="DT67" s="30"/>
      <c r="DU67" s="30"/>
      <c r="DV67" s="30"/>
      <c r="DW67" s="33"/>
      <c r="DX67" s="33"/>
      <c r="DY67" s="33"/>
      <c r="DZ67" s="33"/>
      <c r="EA67" s="33"/>
      <c r="EB67" s="33"/>
      <c r="EC67" s="30"/>
      <c r="ED67" s="30"/>
      <c r="EE67" s="30"/>
      <c r="EF67" s="30"/>
      <c r="EG67" s="30"/>
      <c r="EH67" s="30"/>
      <c r="EI67" s="30"/>
      <c r="EJ67" s="30"/>
      <c r="EK67" s="30"/>
      <c r="EL67" s="30"/>
      <c r="EM67" s="30"/>
      <c r="EN67" s="30"/>
      <c r="EO67" s="30"/>
      <c r="EP67" s="30"/>
      <c r="EQ67" s="30"/>
      <c r="ER67" s="30"/>
      <c r="ES67" s="30"/>
      <c r="ET67" s="30"/>
      <c r="EU67" s="30"/>
      <c r="EV67" s="30"/>
      <c r="EW67" s="30"/>
      <c r="EX67" s="30"/>
      <c r="EY67" s="30"/>
      <c r="EZ67" s="33"/>
      <c r="FA67" s="30"/>
      <c r="FB67" s="30"/>
      <c r="FC67" s="30"/>
      <c r="FD67" s="30"/>
      <c r="FE67" s="30"/>
      <c r="FF67" s="30"/>
      <c r="FG67" s="30"/>
      <c r="FH67" s="30"/>
      <c r="FI67" s="30"/>
      <c r="FJ67" s="30"/>
      <c r="FK67" s="30"/>
      <c r="FL67" s="33"/>
      <c r="FM67" s="33"/>
      <c r="FN67" s="30"/>
      <c r="FO67" s="30"/>
      <c r="FP67" s="30"/>
      <c r="FQ67" s="30"/>
      <c r="FR67" s="30"/>
      <c r="FS67" s="30"/>
      <c r="FT67" s="30"/>
      <c r="FU67" s="30"/>
      <c r="FV67" s="30"/>
      <c r="FW67" s="30"/>
      <c r="FX67" s="33"/>
      <c r="FY67" s="30"/>
      <c r="FZ67" s="30"/>
      <c r="GA67" s="30"/>
      <c r="GB67" s="30"/>
      <c r="GC67" s="30"/>
      <c r="GD67" s="30"/>
      <c r="GE67" s="30"/>
      <c r="GF67" s="30"/>
      <c r="GG67" s="30"/>
      <c r="GH67" s="30"/>
      <c r="GI67" s="30"/>
      <c r="GJ67" s="30"/>
      <c r="GK67" s="30"/>
      <c r="GL67" s="30"/>
      <c r="GM67" s="30"/>
      <c r="GN67" s="30"/>
      <c r="GO67" s="30"/>
      <c r="GP67" s="30"/>
      <c r="GQ67" s="30"/>
      <c r="GR67" s="30"/>
      <c r="GS67" s="30"/>
      <c r="GT67" s="30"/>
      <c r="GU67" s="30"/>
      <c r="GV67" s="30"/>
      <c r="GW67" s="30"/>
      <c r="GX67" s="30"/>
      <c r="GY67" s="30"/>
      <c r="GZ67" s="30"/>
      <c r="HA67" s="30"/>
      <c r="HB67" s="30"/>
      <c r="HC67" s="30"/>
      <c r="HD67" s="30"/>
      <c r="HE67" s="30"/>
      <c r="HF67" s="30"/>
      <c r="HG67" s="30"/>
      <c r="HH67" s="30"/>
      <c r="HI67" s="30"/>
      <c r="HJ67" s="30"/>
      <c r="HK67" s="30"/>
      <c r="HL67" s="30"/>
      <c r="HM67" s="30"/>
      <c r="HN67" s="30"/>
      <c r="HO67" s="30"/>
      <c r="HP67" s="30"/>
      <c r="HQ67" s="30"/>
      <c r="HR67" s="30"/>
      <c r="HS67" s="30"/>
      <c r="HT67" s="30"/>
      <c r="HU67" s="30"/>
      <c r="HV67" s="30"/>
      <c r="HW67" s="30"/>
      <c r="HX67" s="30"/>
      <c r="HY67" s="30"/>
      <c r="HZ67" s="30"/>
      <c r="IA67" s="30"/>
      <c r="IB67" s="30"/>
      <c r="IC67" s="30"/>
      <c r="ID67" s="30"/>
      <c r="IE67" s="30"/>
      <c r="IF67" s="30"/>
    </row>
    <row r="68" spans="1:240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3"/>
      <c r="DX68" s="33"/>
      <c r="DY68" s="33"/>
      <c r="DZ68" s="33"/>
      <c r="EA68" s="33"/>
      <c r="EB68" s="33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3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3"/>
      <c r="FM68" s="33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3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  <c r="IB68" s="30"/>
      <c r="IC68" s="30"/>
      <c r="ID68" s="30"/>
      <c r="IE68" s="30"/>
      <c r="IF68" s="30"/>
    </row>
    <row r="69" spans="1:240" x14ac:dyDescent="0.25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  <c r="CN69" s="30"/>
      <c r="CO69" s="30"/>
      <c r="CP69" s="30"/>
      <c r="CQ69" s="30"/>
      <c r="CR69" s="30"/>
      <c r="CS69" s="30"/>
      <c r="CT69" s="30"/>
      <c r="CU69" s="30"/>
      <c r="CV69" s="30"/>
      <c r="CW69" s="30"/>
      <c r="CX69" s="30"/>
      <c r="CY69" s="30"/>
      <c r="CZ69" s="30"/>
      <c r="DA69" s="30"/>
      <c r="DB69" s="30"/>
      <c r="DC69" s="30"/>
      <c r="DD69" s="30"/>
      <c r="DE69" s="30"/>
      <c r="DF69" s="30"/>
      <c r="DG69" s="30"/>
      <c r="DH69" s="30"/>
      <c r="DI69" s="30"/>
      <c r="DJ69" s="30"/>
      <c r="DK69" s="30"/>
      <c r="DL69" s="30"/>
      <c r="DM69" s="30"/>
      <c r="DN69" s="30"/>
      <c r="DO69" s="30"/>
      <c r="DP69" s="30"/>
      <c r="DQ69" s="30"/>
      <c r="DR69" s="30"/>
      <c r="DS69" s="30"/>
      <c r="DT69" s="30"/>
      <c r="DU69" s="30"/>
      <c r="DV69" s="30"/>
      <c r="DW69" s="33"/>
      <c r="DX69" s="33"/>
      <c r="DY69" s="33"/>
      <c r="DZ69" s="33"/>
      <c r="EA69" s="33"/>
      <c r="EB69" s="33"/>
      <c r="EC69" s="30"/>
      <c r="ED69" s="30"/>
      <c r="EE69" s="30"/>
      <c r="EF69" s="30"/>
      <c r="EG69" s="30"/>
      <c r="EH69" s="30"/>
      <c r="EI69" s="30"/>
      <c r="EJ69" s="30"/>
      <c r="EK69" s="30"/>
      <c r="EL69" s="30"/>
      <c r="EM69" s="30"/>
      <c r="EN69" s="30"/>
      <c r="EO69" s="30"/>
      <c r="EP69" s="30"/>
      <c r="EQ69" s="30"/>
      <c r="ER69" s="30"/>
      <c r="ES69" s="30"/>
      <c r="ET69" s="30"/>
      <c r="EU69" s="30"/>
      <c r="EV69" s="30"/>
      <c r="EW69" s="30"/>
      <c r="EX69" s="30"/>
      <c r="EY69" s="30"/>
      <c r="EZ69" s="33"/>
      <c r="FA69" s="30"/>
      <c r="FB69" s="30"/>
      <c r="FC69" s="30"/>
      <c r="FD69" s="30"/>
      <c r="FE69" s="30"/>
      <c r="FF69" s="30"/>
      <c r="FG69" s="30"/>
      <c r="FH69" s="30"/>
      <c r="FI69" s="30"/>
      <c r="FJ69" s="30"/>
      <c r="FK69" s="30"/>
      <c r="FL69" s="33"/>
      <c r="FM69" s="33"/>
      <c r="FN69" s="30"/>
      <c r="FO69" s="30"/>
      <c r="FP69" s="30"/>
      <c r="FQ69" s="30"/>
      <c r="FR69" s="30"/>
      <c r="FS69" s="30"/>
      <c r="FT69" s="30"/>
      <c r="FU69" s="30"/>
      <c r="FV69" s="30"/>
      <c r="FW69" s="30"/>
      <c r="FX69" s="33"/>
      <c r="FY69" s="30"/>
      <c r="FZ69" s="30"/>
      <c r="GA69" s="30"/>
      <c r="GB69" s="30"/>
      <c r="GC69" s="30"/>
      <c r="GD69" s="30"/>
      <c r="GE69" s="30"/>
      <c r="GF69" s="30"/>
      <c r="GG69" s="30"/>
      <c r="GH69" s="30"/>
      <c r="GI69" s="30"/>
      <c r="GJ69" s="30"/>
      <c r="GK69" s="30"/>
      <c r="GL69" s="30"/>
      <c r="GM69" s="30"/>
      <c r="GN69" s="30"/>
      <c r="GO69" s="30"/>
      <c r="GP69" s="30"/>
      <c r="GQ69" s="30"/>
      <c r="GR69" s="30"/>
      <c r="GS69" s="30"/>
      <c r="GT69" s="30"/>
      <c r="GU69" s="30"/>
      <c r="GV69" s="30"/>
      <c r="GW69" s="30"/>
      <c r="GX69" s="30"/>
      <c r="GY69" s="30"/>
      <c r="GZ69" s="30"/>
      <c r="HA69" s="30"/>
      <c r="HB69" s="30"/>
      <c r="HC69" s="30"/>
      <c r="HD69" s="30"/>
      <c r="HE69" s="30"/>
      <c r="HF69" s="30"/>
      <c r="HG69" s="30"/>
      <c r="HH69" s="30"/>
      <c r="HI69" s="30"/>
      <c r="HJ69" s="30"/>
      <c r="HK69" s="30"/>
      <c r="HL69" s="30"/>
      <c r="HM69" s="30"/>
      <c r="HN69" s="30"/>
      <c r="HO69" s="30"/>
      <c r="HP69" s="30"/>
      <c r="HQ69" s="30"/>
      <c r="HR69" s="30"/>
      <c r="HS69" s="30"/>
      <c r="HT69" s="30"/>
      <c r="HU69" s="30"/>
      <c r="HV69" s="30"/>
      <c r="HW69" s="30"/>
      <c r="HX69" s="30"/>
      <c r="HY69" s="30"/>
      <c r="HZ69" s="30"/>
      <c r="IA69" s="30"/>
      <c r="IB69" s="30"/>
      <c r="IC69" s="30"/>
      <c r="ID69" s="30"/>
      <c r="IE69" s="30"/>
      <c r="IF69" s="30"/>
    </row>
    <row r="70" spans="1:240" x14ac:dyDescent="0.25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  <c r="DC70" s="30"/>
      <c r="DD70" s="30"/>
      <c r="DE70" s="30"/>
      <c r="DF70" s="30"/>
      <c r="DG70" s="30"/>
      <c r="DH70" s="30"/>
      <c r="DI70" s="30"/>
      <c r="DJ70" s="30"/>
      <c r="DK70" s="30"/>
      <c r="DL70" s="30"/>
      <c r="DM70" s="30"/>
      <c r="DN70" s="30"/>
      <c r="DO70" s="30"/>
      <c r="DP70" s="30"/>
      <c r="DQ70" s="30"/>
      <c r="DR70" s="30"/>
      <c r="DS70" s="30"/>
      <c r="DT70" s="30"/>
      <c r="DU70" s="30"/>
      <c r="DV70" s="30"/>
      <c r="DW70" s="33"/>
      <c r="DX70" s="33"/>
      <c r="DY70" s="33"/>
      <c r="DZ70" s="33"/>
      <c r="EA70" s="33"/>
      <c r="EB70" s="33"/>
      <c r="EC70" s="30"/>
      <c r="ED70" s="30"/>
      <c r="EE70" s="30"/>
      <c r="EF70" s="30"/>
      <c r="EG70" s="30"/>
      <c r="EH70" s="30"/>
      <c r="EI70" s="30"/>
      <c r="EJ70" s="30"/>
      <c r="EK70" s="30"/>
      <c r="EL70" s="30"/>
      <c r="EM70" s="30"/>
      <c r="EN70" s="30"/>
      <c r="EO70" s="30"/>
      <c r="EP70" s="30"/>
      <c r="EQ70" s="30"/>
      <c r="ER70" s="30"/>
      <c r="ES70" s="30"/>
      <c r="ET70" s="30"/>
      <c r="EU70" s="30"/>
      <c r="EV70" s="30"/>
      <c r="EW70" s="30"/>
      <c r="EX70" s="30"/>
      <c r="EY70" s="30"/>
      <c r="EZ70" s="33"/>
      <c r="FA70" s="30"/>
      <c r="FB70" s="30"/>
      <c r="FC70" s="30"/>
      <c r="FD70" s="30"/>
      <c r="FE70" s="30"/>
      <c r="FF70" s="30"/>
      <c r="FG70" s="30"/>
      <c r="FH70" s="30"/>
      <c r="FI70" s="30"/>
      <c r="FJ70" s="30"/>
      <c r="FK70" s="30"/>
      <c r="FL70" s="33"/>
      <c r="FM70" s="33"/>
      <c r="FN70" s="30"/>
      <c r="FO70" s="30"/>
      <c r="FP70" s="30"/>
      <c r="FQ70" s="30"/>
      <c r="FR70" s="30"/>
      <c r="FS70" s="30"/>
      <c r="FT70" s="30"/>
      <c r="FU70" s="30"/>
      <c r="FV70" s="30"/>
      <c r="FW70" s="30"/>
      <c r="FX70" s="33"/>
      <c r="FY70" s="30"/>
      <c r="FZ70" s="30"/>
      <c r="GA70" s="30"/>
      <c r="GB70" s="30"/>
      <c r="GC70" s="30"/>
      <c r="GD70" s="30"/>
      <c r="GE70" s="30"/>
      <c r="GF70" s="30"/>
      <c r="GG70" s="30"/>
      <c r="GH70" s="30"/>
      <c r="GI70" s="30"/>
      <c r="GJ70" s="30"/>
      <c r="GK70" s="30"/>
      <c r="GL70" s="30"/>
      <c r="GM70" s="30"/>
      <c r="GN70" s="30"/>
      <c r="GO70" s="30"/>
      <c r="GP70" s="30"/>
      <c r="GQ70" s="30"/>
      <c r="GR70" s="30"/>
      <c r="GS70" s="30"/>
      <c r="GT70" s="30"/>
      <c r="GU70" s="30"/>
      <c r="GV70" s="30"/>
      <c r="GW70" s="30"/>
      <c r="GX70" s="30"/>
      <c r="GY70" s="30"/>
      <c r="GZ70" s="30"/>
      <c r="HA70" s="30"/>
      <c r="HB70" s="30"/>
      <c r="HC70" s="30"/>
      <c r="HD70" s="30"/>
      <c r="HE70" s="30"/>
      <c r="HF70" s="30"/>
      <c r="HG70" s="30"/>
      <c r="HH70" s="30"/>
      <c r="HI70" s="30"/>
      <c r="HJ70" s="30"/>
      <c r="HK70" s="30"/>
      <c r="HL70" s="30"/>
      <c r="HM70" s="30"/>
      <c r="HN70" s="30"/>
      <c r="HO70" s="30"/>
      <c r="HP70" s="30"/>
      <c r="HQ70" s="30"/>
      <c r="HR70" s="30"/>
      <c r="HS70" s="30"/>
      <c r="HT70" s="30"/>
      <c r="HU70" s="30"/>
      <c r="HV70" s="30"/>
      <c r="HW70" s="30"/>
      <c r="HX70" s="30"/>
      <c r="HY70" s="30"/>
      <c r="HZ70" s="30"/>
      <c r="IA70" s="30"/>
      <c r="IB70" s="30"/>
      <c r="IC70" s="30"/>
      <c r="ID70" s="30"/>
      <c r="IE70" s="30"/>
      <c r="IF70" s="30"/>
    </row>
    <row r="71" spans="1:240" x14ac:dyDescent="0.25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  <c r="CN71" s="30"/>
      <c r="CO71" s="30"/>
      <c r="CP71" s="30"/>
      <c r="CQ71" s="30"/>
      <c r="CR71" s="30"/>
      <c r="CS71" s="30"/>
      <c r="CT71" s="30"/>
      <c r="CU71" s="30"/>
      <c r="CV71" s="30"/>
      <c r="CW71" s="30"/>
      <c r="CX71" s="30"/>
      <c r="CY71" s="30"/>
      <c r="CZ71" s="30"/>
      <c r="DA71" s="30"/>
      <c r="DB71" s="30"/>
      <c r="DC71" s="30"/>
      <c r="DD71" s="30"/>
      <c r="DE71" s="30"/>
      <c r="DF71" s="30"/>
      <c r="DG71" s="30"/>
      <c r="DH71" s="30"/>
      <c r="DI71" s="30"/>
      <c r="DJ71" s="30"/>
      <c r="DK71" s="30"/>
      <c r="DL71" s="30"/>
      <c r="DM71" s="30"/>
      <c r="DN71" s="30"/>
      <c r="DO71" s="30"/>
      <c r="DP71" s="30"/>
      <c r="DQ71" s="30"/>
      <c r="DR71" s="30"/>
      <c r="DS71" s="30"/>
      <c r="DT71" s="30"/>
      <c r="DU71" s="30"/>
      <c r="DV71" s="30"/>
      <c r="DW71" s="33"/>
      <c r="DX71" s="33"/>
      <c r="DY71" s="33"/>
      <c r="DZ71" s="33"/>
      <c r="EA71" s="33"/>
      <c r="EB71" s="33"/>
      <c r="EC71" s="30"/>
      <c r="ED71" s="30"/>
      <c r="EE71" s="30"/>
      <c r="EF71" s="30"/>
      <c r="EG71" s="30"/>
      <c r="EH71" s="30"/>
      <c r="EI71" s="30"/>
      <c r="EJ71" s="30"/>
      <c r="EK71" s="30"/>
      <c r="EL71" s="30"/>
      <c r="EM71" s="30"/>
      <c r="EN71" s="30"/>
      <c r="EO71" s="30"/>
      <c r="EP71" s="30"/>
      <c r="EQ71" s="30"/>
      <c r="ER71" s="30"/>
      <c r="ES71" s="30"/>
      <c r="ET71" s="30"/>
      <c r="EU71" s="30"/>
      <c r="EV71" s="30"/>
      <c r="EW71" s="30"/>
      <c r="EX71" s="30"/>
      <c r="EY71" s="30"/>
      <c r="EZ71" s="33"/>
      <c r="FA71" s="30"/>
      <c r="FB71" s="30"/>
      <c r="FC71" s="30"/>
      <c r="FD71" s="30"/>
      <c r="FE71" s="30"/>
      <c r="FF71" s="30"/>
      <c r="FG71" s="30"/>
      <c r="FH71" s="30"/>
      <c r="FI71" s="30"/>
      <c r="FJ71" s="30"/>
      <c r="FK71" s="30"/>
      <c r="FL71" s="33"/>
      <c r="FM71" s="33"/>
      <c r="FN71" s="30"/>
      <c r="FO71" s="30"/>
      <c r="FP71" s="30"/>
      <c r="FQ71" s="30"/>
      <c r="FR71" s="30"/>
      <c r="FS71" s="30"/>
      <c r="FT71" s="30"/>
      <c r="FU71" s="30"/>
      <c r="FV71" s="30"/>
      <c r="FW71" s="30"/>
      <c r="FX71" s="33"/>
      <c r="FY71" s="30"/>
      <c r="FZ71" s="30"/>
      <c r="GA71" s="30"/>
      <c r="GB71" s="30"/>
      <c r="GC71" s="30"/>
      <c r="GD71" s="30"/>
      <c r="GE71" s="30"/>
      <c r="GF71" s="30"/>
      <c r="GG71" s="30"/>
      <c r="GH71" s="30"/>
      <c r="GI71" s="30"/>
      <c r="GJ71" s="30"/>
      <c r="GK71" s="30"/>
      <c r="GL71" s="30"/>
      <c r="GM71" s="30"/>
      <c r="GN71" s="30"/>
      <c r="GO71" s="30"/>
      <c r="GP71" s="30"/>
      <c r="GQ71" s="30"/>
      <c r="GR71" s="30"/>
      <c r="GS71" s="30"/>
      <c r="GT71" s="30"/>
      <c r="GU71" s="30"/>
      <c r="GV71" s="30"/>
      <c r="GW71" s="30"/>
      <c r="GX71" s="30"/>
      <c r="GY71" s="30"/>
      <c r="GZ71" s="30"/>
      <c r="HA71" s="30"/>
      <c r="HB71" s="30"/>
      <c r="HC71" s="30"/>
      <c r="HD71" s="30"/>
      <c r="HE71" s="30"/>
      <c r="HF71" s="30"/>
      <c r="HG71" s="30"/>
      <c r="HH71" s="30"/>
      <c r="HI71" s="30"/>
      <c r="HJ71" s="30"/>
      <c r="HK71" s="30"/>
      <c r="HL71" s="30"/>
      <c r="HM71" s="30"/>
      <c r="HN71" s="30"/>
      <c r="HO71" s="30"/>
      <c r="HP71" s="30"/>
      <c r="HQ71" s="30"/>
      <c r="HR71" s="30"/>
      <c r="HS71" s="30"/>
      <c r="HT71" s="30"/>
      <c r="HU71" s="30"/>
      <c r="HV71" s="30"/>
      <c r="HW71" s="30"/>
      <c r="HX71" s="30"/>
      <c r="HY71" s="30"/>
      <c r="HZ71" s="30"/>
      <c r="IA71" s="30"/>
      <c r="IB71" s="30"/>
      <c r="IC71" s="30"/>
      <c r="ID71" s="30"/>
      <c r="IE71" s="30"/>
      <c r="IF71" s="30"/>
    </row>
    <row r="72" spans="1:240" x14ac:dyDescent="0.25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  <c r="CN72" s="30"/>
      <c r="CO72" s="30"/>
      <c r="CP72" s="30"/>
      <c r="CQ72" s="30"/>
      <c r="CR72" s="30"/>
      <c r="CS72" s="30"/>
      <c r="CT72" s="30"/>
      <c r="CU72" s="30"/>
      <c r="CV72" s="30"/>
      <c r="CW72" s="30"/>
      <c r="CX72" s="30"/>
      <c r="CY72" s="30"/>
      <c r="CZ72" s="30"/>
      <c r="DA72" s="30"/>
      <c r="DB72" s="30"/>
      <c r="DC72" s="30"/>
      <c r="DD72" s="30"/>
      <c r="DE72" s="30"/>
      <c r="DF72" s="30"/>
      <c r="DG72" s="30"/>
      <c r="DH72" s="30"/>
      <c r="DI72" s="30"/>
      <c r="DJ72" s="30"/>
      <c r="DK72" s="30"/>
      <c r="DL72" s="30"/>
      <c r="DM72" s="30"/>
      <c r="DN72" s="30"/>
      <c r="DO72" s="30"/>
      <c r="DP72" s="30"/>
      <c r="DQ72" s="30"/>
      <c r="DR72" s="30"/>
      <c r="DS72" s="30"/>
      <c r="DT72" s="30"/>
      <c r="DU72" s="30"/>
      <c r="DV72" s="30"/>
      <c r="DW72" s="33"/>
      <c r="DX72" s="33"/>
      <c r="DY72" s="33"/>
      <c r="DZ72" s="33"/>
      <c r="EA72" s="33"/>
      <c r="EB72" s="33"/>
      <c r="EC72" s="30"/>
      <c r="ED72" s="30"/>
      <c r="EE72" s="30"/>
      <c r="EF72" s="30"/>
      <c r="EG72" s="30"/>
      <c r="EH72" s="30"/>
      <c r="EI72" s="30"/>
      <c r="EJ72" s="30"/>
      <c r="EK72" s="30"/>
      <c r="EL72" s="30"/>
      <c r="EM72" s="30"/>
      <c r="EN72" s="30"/>
      <c r="EO72" s="30"/>
      <c r="EP72" s="30"/>
      <c r="EQ72" s="30"/>
      <c r="ER72" s="30"/>
      <c r="ES72" s="30"/>
      <c r="ET72" s="30"/>
      <c r="EU72" s="30"/>
      <c r="EV72" s="30"/>
      <c r="EW72" s="30"/>
      <c r="EX72" s="30"/>
      <c r="EY72" s="30"/>
      <c r="EZ72" s="33"/>
      <c r="FA72" s="30"/>
      <c r="FB72" s="30"/>
      <c r="FC72" s="30"/>
      <c r="FD72" s="30"/>
      <c r="FE72" s="30"/>
      <c r="FF72" s="30"/>
      <c r="FG72" s="30"/>
      <c r="FH72" s="30"/>
      <c r="FI72" s="30"/>
      <c r="FJ72" s="30"/>
      <c r="FK72" s="30"/>
      <c r="FL72" s="33"/>
      <c r="FM72" s="33"/>
      <c r="FN72" s="30"/>
      <c r="FO72" s="30"/>
      <c r="FP72" s="30"/>
      <c r="FQ72" s="30"/>
      <c r="FR72" s="30"/>
      <c r="FS72" s="30"/>
      <c r="FT72" s="30"/>
      <c r="FU72" s="30"/>
      <c r="FV72" s="30"/>
      <c r="FW72" s="30"/>
      <c r="FX72" s="33"/>
      <c r="FY72" s="30"/>
      <c r="FZ72" s="30"/>
      <c r="GA72" s="30"/>
      <c r="GB72" s="30"/>
      <c r="GC72" s="30"/>
      <c r="GD72" s="30"/>
      <c r="GE72" s="30"/>
      <c r="GF72" s="30"/>
      <c r="GG72" s="30"/>
      <c r="GH72" s="30"/>
      <c r="GI72" s="30"/>
      <c r="GJ72" s="30"/>
      <c r="GK72" s="30"/>
      <c r="GL72" s="30"/>
      <c r="GM72" s="30"/>
      <c r="GN72" s="30"/>
      <c r="GO72" s="30"/>
      <c r="GP72" s="30"/>
      <c r="GQ72" s="30"/>
      <c r="GR72" s="30"/>
      <c r="GS72" s="30"/>
      <c r="GT72" s="30"/>
      <c r="GU72" s="30"/>
      <c r="GV72" s="30"/>
      <c r="GW72" s="30"/>
      <c r="GX72" s="30"/>
      <c r="GY72" s="30"/>
      <c r="GZ72" s="30"/>
      <c r="HA72" s="30"/>
      <c r="HB72" s="30"/>
      <c r="HC72" s="30"/>
      <c r="HD72" s="30"/>
      <c r="HE72" s="30"/>
      <c r="HF72" s="30"/>
      <c r="HG72" s="30"/>
      <c r="HH72" s="30"/>
      <c r="HI72" s="30"/>
      <c r="HJ72" s="30"/>
      <c r="HK72" s="30"/>
      <c r="HL72" s="30"/>
      <c r="HM72" s="30"/>
      <c r="HN72" s="30"/>
      <c r="HO72" s="30"/>
      <c r="HP72" s="30"/>
      <c r="HQ72" s="30"/>
      <c r="HR72" s="30"/>
      <c r="HS72" s="30"/>
      <c r="HT72" s="30"/>
      <c r="HU72" s="30"/>
      <c r="HV72" s="30"/>
      <c r="HW72" s="30"/>
      <c r="HX72" s="30"/>
      <c r="HY72" s="30"/>
      <c r="HZ72" s="30"/>
      <c r="IA72" s="30"/>
      <c r="IB72" s="30"/>
      <c r="IC72" s="30"/>
      <c r="ID72" s="30"/>
      <c r="IE72" s="30"/>
      <c r="IF72" s="30"/>
    </row>
    <row r="73" spans="1:240" x14ac:dyDescent="0.25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  <c r="CN73" s="30"/>
      <c r="CO73" s="30"/>
      <c r="CP73" s="30"/>
      <c r="CQ73" s="30"/>
      <c r="CR73" s="30"/>
      <c r="CS73" s="30"/>
      <c r="CT73" s="30"/>
      <c r="CU73" s="30"/>
      <c r="CV73" s="30"/>
      <c r="CW73" s="30"/>
      <c r="CX73" s="30"/>
      <c r="CY73" s="30"/>
      <c r="CZ73" s="30"/>
      <c r="DA73" s="30"/>
      <c r="DB73" s="30"/>
      <c r="DC73" s="30"/>
      <c r="DD73" s="30"/>
      <c r="DE73" s="30"/>
      <c r="DF73" s="30"/>
      <c r="DG73" s="30"/>
      <c r="DH73" s="30"/>
      <c r="DI73" s="30"/>
      <c r="DJ73" s="30"/>
      <c r="DK73" s="30"/>
      <c r="DL73" s="30"/>
      <c r="DM73" s="30"/>
      <c r="DN73" s="30"/>
      <c r="DO73" s="30"/>
      <c r="DP73" s="30"/>
      <c r="DQ73" s="30"/>
      <c r="DR73" s="30"/>
      <c r="DS73" s="30"/>
      <c r="DT73" s="30"/>
      <c r="DU73" s="30"/>
      <c r="DV73" s="30"/>
      <c r="DW73" s="33"/>
      <c r="DX73" s="33"/>
      <c r="DY73" s="33"/>
      <c r="DZ73" s="33"/>
      <c r="EA73" s="33"/>
      <c r="EB73" s="33"/>
      <c r="EC73" s="30"/>
      <c r="ED73" s="30"/>
      <c r="EE73" s="30"/>
      <c r="EF73" s="30"/>
      <c r="EG73" s="30"/>
      <c r="EH73" s="30"/>
      <c r="EI73" s="30"/>
      <c r="EJ73" s="30"/>
      <c r="EK73" s="30"/>
      <c r="EL73" s="30"/>
      <c r="EM73" s="30"/>
      <c r="EN73" s="30"/>
      <c r="EO73" s="30"/>
      <c r="EP73" s="30"/>
      <c r="EQ73" s="30"/>
      <c r="ER73" s="30"/>
      <c r="ES73" s="30"/>
      <c r="ET73" s="30"/>
      <c r="EU73" s="30"/>
      <c r="EV73" s="30"/>
      <c r="EW73" s="30"/>
      <c r="EX73" s="30"/>
      <c r="EY73" s="30"/>
      <c r="EZ73" s="33"/>
      <c r="FA73" s="30"/>
      <c r="FB73" s="30"/>
      <c r="FC73" s="30"/>
      <c r="FD73" s="30"/>
      <c r="FE73" s="30"/>
      <c r="FF73" s="30"/>
      <c r="FG73" s="30"/>
      <c r="FH73" s="30"/>
      <c r="FI73" s="30"/>
      <c r="FJ73" s="30"/>
      <c r="FK73" s="30"/>
      <c r="FL73" s="33"/>
      <c r="FM73" s="33"/>
      <c r="FN73" s="30"/>
      <c r="FO73" s="30"/>
      <c r="FP73" s="30"/>
      <c r="FQ73" s="30"/>
      <c r="FR73" s="30"/>
      <c r="FS73" s="30"/>
      <c r="FT73" s="30"/>
      <c r="FU73" s="30"/>
      <c r="FV73" s="30"/>
      <c r="FW73" s="30"/>
      <c r="FX73" s="33"/>
      <c r="FY73" s="30"/>
      <c r="FZ73" s="30"/>
      <c r="GA73" s="30"/>
      <c r="GB73" s="30"/>
      <c r="GC73" s="30"/>
      <c r="GD73" s="30"/>
      <c r="GE73" s="30"/>
      <c r="GF73" s="30"/>
      <c r="GG73" s="30"/>
      <c r="GH73" s="30"/>
      <c r="GI73" s="30"/>
      <c r="GJ73" s="30"/>
      <c r="GK73" s="30"/>
      <c r="GL73" s="30"/>
      <c r="GM73" s="30"/>
      <c r="GN73" s="30"/>
      <c r="GO73" s="30"/>
      <c r="GP73" s="30"/>
      <c r="GQ73" s="30"/>
      <c r="GR73" s="30"/>
      <c r="GS73" s="30"/>
      <c r="GT73" s="30"/>
      <c r="GU73" s="30"/>
      <c r="GV73" s="30"/>
      <c r="GW73" s="30"/>
      <c r="GX73" s="30"/>
      <c r="GY73" s="30"/>
      <c r="GZ73" s="30"/>
      <c r="HA73" s="30"/>
      <c r="HB73" s="30"/>
      <c r="HC73" s="30"/>
      <c r="HD73" s="30"/>
      <c r="HE73" s="30"/>
      <c r="HF73" s="30"/>
      <c r="HG73" s="30"/>
      <c r="HH73" s="30"/>
      <c r="HI73" s="30"/>
      <c r="HJ73" s="30"/>
      <c r="HK73" s="30"/>
      <c r="HL73" s="30"/>
      <c r="HM73" s="30"/>
      <c r="HN73" s="30"/>
      <c r="HO73" s="30"/>
      <c r="HP73" s="30"/>
      <c r="HQ73" s="30"/>
      <c r="HR73" s="30"/>
      <c r="HS73" s="30"/>
      <c r="HT73" s="30"/>
      <c r="HU73" s="30"/>
      <c r="HV73" s="30"/>
      <c r="HW73" s="30"/>
      <c r="HX73" s="30"/>
      <c r="HY73" s="30"/>
      <c r="HZ73" s="30"/>
      <c r="IA73" s="30"/>
      <c r="IB73" s="30"/>
      <c r="IC73" s="30"/>
      <c r="ID73" s="30"/>
      <c r="IE73" s="30"/>
      <c r="IF73" s="30"/>
    </row>
  </sheetData>
  <sheetProtection sheet="1" objects="1" scenarios="1"/>
  <mergeCells count="466">
    <mergeCell ref="AE13:AH14"/>
    <mergeCell ref="AI13:AK14"/>
    <mergeCell ref="A15:P35"/>
    <mergeCell ref="O1:T2"/>
    <mergeCell ref="I1:N2"/>
    <mergeCell ref="A1:H2"/>
    <mergeCell ref="S3:T4"/>
    <mergeCell ref="O3:R4"/>
    <mergeCell ref="N3:N4"/>
    <mergeCell ref="I3:M4"/>
    <mergeCell ref="H3:H4"/>
    <mergeCell ref="G3:G4"/>
    <mergeCell ref="B3:F4"/>
    <mergeCell ref="A3:A4"/>
    <mergeCell ref="S13:T13"/>
    <mergeCell ref="S12:T12"/>
    <mergeCell ref="S11:T11"/>
    <mergeCell ref="S10:T10"/>
    <mergeCell ref="S9:T9"/>
    <mergeCell ref="S8:T8"/>
    <mergeCell ref="S7:T7"/>
    <mergeCell ref="O13:R13"/>
    <mergeCell ref="O12:R12"/>
    <mergeCell ref="O11:R11"/>
    <mergeCell ref="B7:F7"/>
    <mergeCell ref="B6:F6"/>
    <mergeCell ref="B5:F5"/>
    <mergeCell ref="I5:M5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O7:R7"/>
    <mergeCell ref="O6:R6"/>
    <mergeCell ref="O5:R5"/>
    <mergeCell ref="S6:T6"/>
    <mergeCell ref="S5:T5"/>
    <mergeCell ref="O10:R10"/>
    <mergeCell ref="O9:R9"/>
    <mergeCell ref="O8:R8"/>
    <mergeCell ref="I13:M13"/>
    <mergeCell ref="I12:M12"/>
    <mergeCell ref="V25:Z25"/>
    <mergeCell ref="V24:Z24"/>
    <mergeCell ref="V23:Z23"/>
    <mergeCell ref="V22:Z22"/>
    <mergeCell ref="V21:Z21"/>
    <mergeCell ref="V20:Z20"/>
    <mergeCell ref="V19:Z19"/>
    <mergeCell ref="V18:Z18"/>
    <mergeCell ref="V17:Z17"/>
    <mergeCell ref="AC3:AC4"/>
    <mergeCell ref="V16:Z16"/>
    <mergeCell ref="V15:Z15"/>
    <mergeCell ref="V14:Z14"/>
    <mergeCell ref="V11:Z11"/>
    <mergeCell ref="V10:Z10"/>
    <mergeCell ref="V9:Z9"/>
    <mergeCell ref="V8:Z8"/>
    <mergeCell ref="V7:Z7"/>
    <mergeCell ref="V5:Z5"/>
    <mergeCell ref="V3:Z4"/>
    <mergeCell ref="V13:Z13"/>
    <mergeCell ref="V12:Z12"/>
    <mergeCell ref="V6:Z6"/>
    <mergeCell ref="AW3:AW4"/>
    <mergeCell ref="AX3:AX4"/>
    <mergeCell ref="AY3:AY4"/>
    <mergeCell ref="AZ3:AZ4"/>
    <mergeCell ref="BA3:BA4"/>
    <mergeCell ref="BB3:BF4"/>
    <mergeCell ref="BB1:BQ2"/>
    <mergeCell ref="V1:AK2"/>
    <mergeCell ref="AQ3:AR4"/>
    <mergeCell ref="AS3:AS4"/>
    <mergeCell ref="AT3:AT4"/>
    <mergeCell ref="AU3:AU4"/>
    <mergeCell ref="AV3:AV4"/>
    <mergeCell ref="AL3:AP4"/>
    <mergeCell ref="AL1:BA2"/>
    <mergeCell ref="AA3:AB4"/>
    <mergeCell ref="AK3:AK4"/>
    <mergeCell ref="AJ3:AJ4"/>
    <mergeCell ref="AI3:AI4"/>
    <mergeCell ref="AH3:AH4"/>
    <mergeCell ref="AG3:AG4"/>
    <mergeCell ref="AF3:AF4"/>
    <mergeCell ref="AE3:AE4"/>
    <mergeCell ref="AD3:AD4"/>
    <mergeCell ref="BG3:BH4"/>
    <mergeCell ref="BI3:BI4"/>
    <mergeCell ref="BJ3:BJ4"/>
    <mergeCell ref="BK3:BK4"/>
    <mergeCell ref="BL3:BL4"/>
    <mergeCell ref="BM3:BM4"/>
    <mergeCell ref="BX1:CN2"/>
    <mergeCell ref="CG3:CG4"/>
    <mergeCell ref="CH3:CH4"/>
    <mergeCell ref="CI3:CI4"/>
    <mergeCell ref="CJ3:CJ4"/>
    <mergeCell ref="CK3:CK4"/>
    <mergeCell ref="CC3:CC4"/>
    <mergeCell ref="CD3:CE4"/>
    <mergeCell ref="CF3:CF4"/>
    <mergeCell ref="CL3:CL4"/>
    <mergeCell ref="CM3:CM4"/>
    <mergeCell ref="CN3:CN4"/>
    <mergeCell ref="BT3:BU4"/>
    <mergeCell ref="BR3:BS4"/>
    <mergeCell ref="BX3:CB4"/>
    <mergeCell ref="BR1:BW2"/>
    <mergeCell ref="BX5:CB5"/>
    <mergeCell ref="BX6:CB6"/>
    <mergeCell ref="BX7:CB7"/>
    <mergeCell ref="BX8:CB8"/>
    <mergeCell ref="BX22:CB22"/>
    <mergeCell ref="BX23:CB23"/>
    <mergeCell ref="BX14:CB14"/>
    <mergeCell ref="BX15:CB15"/>
    <mergeCell ref="BX16:CB16"/>
    <mergeCell ref="BX17:CB17"/>
    <mergeCell ref="BX18:CB18"/>
    <mergeCell ref="BX19:CB19"/>
    <mergeCell ref="BX20:CB20"/>
    <mergeCell ref="BX21:CB21"/>
    <mergeCell ref="BX9:CB9"/>
    <mergeCell ref="BX10:CB10"/>
    <mergeCell ref="BX11:CB11"/>
    <mergeCell ref="BX12:CB12"/>
    <mergeCell ref="BX13:CB13"/>
    <mergeCell ref="DK3:DK4"/>
    <mergeCell ref="CT3:CT4"/>
    <mergeCell ref="DF3:DJ4"/>
    <mergeCell ref="DB3:DB4"/>
    <mergeCell ref="DC3:DC4"/>
    <mergeCell ref="DD3:DD4"/>
    <mergeCell ref="DE3:DE4"/>
    <mergeCell ref="CU3:CV4"/>
    <mergeCell ref="CW3:CW4"/>
    <mergeCell ref="CX3:CX4"/>
    <mergeCell ref="CY3:CY4"/>
    <mergeCell ref="CZ3:CZ4"/>
    <mergeCell ref="DA3:DA4"/>
    <mergeCell ref="DU3:DU4"/>
    <mergeCell ref="DV3:DV4"/>
    <mergeCell ref="DQ3:DQ4"/>
    <mergeCell ref="DR3:DR4"/>
    <mergeCell ref="DS3:DS4"/>
    <mergeCell ref="DT3:DT4"/>
    <mergeCell ref="DO3:DO4"/>
    <mergeCell ref="DP3:DP4"/>
    <mergeCell ref="DL3:DM4"/>
    <mergeCell ref="DN3:DN4"/>
    <mergeCell ref="EI1:EI2"/>
    <mergeCell ref="EJ1:EJ2"/>
    <mergeCell ref="EK1:EK2"/>
    <mergeCell ref="EL1:EL2"/>
    <mergeCell ref="EM1:EM2"/>
    <mergeCell ref="EA1:EB2"/>
    <mergeCell ref="DY1:DZ2"/>
    <mergeCell ref="DW1:DX2"/>
    <mergeCell ref="CO1:DE2"/>
    <mergeCell ref="DF1:DV2"/>
    <mergeCell ref="EH3:EH4"/>
    <mergeCell ref="EG3:EG4"/>
    <mergeCell ref="EF3:EF4"/>
    <mergeCell ref="EE3:EE4"/>
    <mergeCell ref="ED3:ED4"/>
    <mergeCell ref="EC3:EC4"/>
    <mergeCell ref="EN3:EN4"/>
    <mergeCell ref="EM3:EM4"/>
    <mergeCell ref="EL3:EL4"/>
    <mergeCell ref="EK3:EK4"/>
    <mergeCell ref="EJ3:EJ4"/>
    <mergeCell ref="EI3:EI4"/>
    <mergeCell ref="EU22:EY22"/>
    <mergeCell ref="EU21:EY21"/>
    <mergeCell ref="EU20:EY20"/>
    <mergeCell ref="DF22:DJ22"/>
    <mergeCell ref="DF21:DJ21"/>
    <mergeCell ref="DF20:DJ20"/>
    <mergeCell ref="EO1:EO2"/>
    <mergeCell ref="EP1:EP2"/>
    <mergeCell ref="EQ1:EQ2"/>
    <mergeCell ref="ER1:ER2"/>
    <mergeCell ref="ES1:ES2"/>
    <mergeCell ref="ET1:ET2"/>
    <mergeCell ref="ET3:ET4"/>
    <mergeCell ref="ES3:ES4"/>
    <mergeCell ref="ER3:ER4"/>
    <mergeCell ref="EQ3:EQ4"/>
    <mergeCell ref="EP3:EP4"/>
    <mergeCell ref="EO3:EO4"/>
    <mergeCell ref="EN1:EN2"/>
    <mergeCell ref="ED1:ED2"/>
    <mergeCell ref="EC1:EC2"/>
    <mergeCell ref="EE1:EE2"/>
    <mergeCell ref="EF1:EF2"/>
    <mergeCell ref="EG1:EG2"/>
    <mergeCell ref="AL16:AP16"/>
    <mergeCell ref="CO25:CS25"/>
    <mergeCell ref="CO24:CS24"/>
    <mergeCell ref="CO23:CS23"/>
    <mergeCell ref="CO22:CS22"/>
    <mergeCell ref="CO21:CS21"/>
    <mergeCell ref="CO20:CS20"/>
    <mergeCell ref="AL25:AP25"/>
    <mergeCell ref="AL24:AP24"/>
    <mergeCell ref="AL23:AP23"/>
    <mergeCell ref="AL22:AP22"/>
    <mergeCell ref="AL21:AP21"/>
    <mergeCell ref="AL20:AP20"/>
    <mergeCell ref="BX24:CB24"/>
    <mergeCell ref="BX25:CB25"/>
    <mergeCell ref="DF10:DJ10"/>
    <mergeCell ref="DF9:DJ9"/>
    <mergeCell ref="DF8:DJ8"/>
    <mergeCell ref="DF13:DJ13"/>
    <mergeCell ref="DF12:DJ12"/>
    <mergeCell ref="DF11:DJ11"/>
    <mergeCell ref="DF15:DJ15"/>
    <mergeCell ref="DF14:DJ14"/>
    <mergeCell ref="CO19:CS19"/>
    <mergeCell ref="CO18:CS18"/>
    <mergeCell ref="CO17:CS17"/>
    <mergeCell ref="CO16:CS16"/>
    <mergeCell ref="CO15:CS15"/>
    <mergeCell ref="CO14:CS14"/>
    <mergeCell ref="CO8:CS8"/>
    <mergeCell ref="CO10:CS10"/>
    <mergeCell ref="CO9:CS9"/>
    <mergeCell ref="CO13:CS13"/>
    <mergeCell ref="CO12:CS12"/>
    <mergeCell ref="CO11:CS11"/>
    <mergeCell ref="AL7:AP7"/>
    <mergeCell ref="AL6:AP6"/>
    <mergeCell ref="AL5:AP5"/>
    <mergeCell ref="AL13:AP13"/>
    <mergeCell ref="AL12:AP12"/>
    <mergeCell ref="AL11:AP11"/>
    <mergeCell ref="BB10:BF10"/>
    <mergeCell ref="BB9:BF9"/>
    <mergeCell ref="BB8:BF8"/>
    <mergeCell ref="BB13:BF13"/>
    <mergeCell ref="BB12:BF12"/>
    <mergeCell ref="BB11:BF11"/>
    <mergeCell ref="AL10:AP10"/>
    <mergeCell ref="AL9:AP9"/>
    <mergeCell ref="AL8:AP8"/>
    <mergeCell ref="AL15:AP15"/>
    <mergeCell ref="AL14:AP14"/>
    <mergeCell ref="DF25:DJ25"/>
    <mergeCell ref="DF24:DJ24"/>
    <mergeCell ref="DF23:DJ23"/>
    <mergeCell ref="BB22:BF22"/>
    <mergeCell ref="BB21:BF21"/>
    <mergeCell ref="BB20:BF20"/>
    <mergeCell ref="BB19:BF19"/>
    <mergeCell ref="BB18:BF18"/>
    <mergeCell ref="BB17:BF17"/>
    <mergeCell ref="BB16:BF16"/>
    <mergeCell ref="BB15:BF15"/>
    <mergeCell ref="BB14:BF14"/>
    <mergeCell ref="BB25:BF25"/>
    <mergeCell ref="BB24:BF24"/>
    <mergeCell ref="BB23:BF23"/>
    <mergeCell ref="DF19:DJ19"/>
    <mergeCell ref="DF18:DJ18"/>
    <mergeCell ref="DF17:DJ17"/>
    <mergeCell ref="DF16:DJ16"/>
    <mergeCell ref="AL19:AP19"/>
    <mergeCell ref="AL18:AP18"/>
    <mergeCell ref="AL17:AP17"/>
    <mergeCell ref="EU1:FF2"/>
    <mergeCell ref="FB9:FF9"/>
    <mergeCell ref="FB25:FF25"/>
    <mergeCell ref="FB24:FF24"/>
    <mergeCell ref="FB23:FF23"/>
    <mergeCell ref="FB22:FF22"/>
    <mergeCell ref="FB21:FF21"/>
    <mergeCell ref="FB20:FF20"/>
    <mergeCell ref="EU10:EY10"/>
    <mergeCell ref="EU9:EY9"/>
    <mergeCell ref="EU8:EY8"/>
    <mergeCell ref="EU13:EY13"/>
    <mergeCell ref="EU12:EY12"/>
    <mergeCell ref="EU11:EY11"/>
    <mergeCell ref="EU19:EY19"/>
    <mergeCell ref="EU18:EY18"/>
    <mergeCell ref="EU17:EY17"/>
    <mergeCell ref="EU16:EY16"/>
    <mergeCell ref="EU15:EY15"/>
    <mergeCell ref="EU14:EY14"/>
    <mergeCell ref="EU25:EY25"/>
    <mergeCell ref="EU24:EY24"/>
    <mergeCell ref="EU23:EY23"/>
    <mergeCell ref="FB8:FF8"/>
    <mergeCell ref="EZ3:EZ4"/>
    <mergeCell ref="FA3:FA4"/>
    <mergeCell ref="BB7:BF7"/>
    <mergeCell ref="BB6:BF6"/>
    <mergeCell ref="BB5:BF5"/>
    <mergeCell ref="DF7:DJ7"/>
    <mergeCell ref="DF6:DJ6"/>
    <mergeCell ref="DF5:DJ5"/>
    <mergeCell ref="EU3:EY4"/>
    <mergeCell ref="CO3:CS4"/>
    <mergeCell ref="EU7:EY7"/>
    <mergeCell ref="EU6:EY6"/>
    <mergeCell ref="EU5:EY5"/>
    <mergeCell ref="EB3:EB4"/>
    <mergeCell ref="EA3:EA4"/>
    <mergeCell ref="DZ3:DZ4"/>
    <mergeCell ref="DY3:DY4"/>
    <mergeCell ref="DX3:DX4"/>
    <mergeCell ref="DW3:DW4"/>
    <mergeCell ref="BN3:BN4"/>
    <mergeCell ref="BO3:BO4"/>
    <mergeCell ref="BP3:BP4"/>
    <mergeCell ref="BQ3:BQ4"/>
    <mergeCell ref="BV3:BW4"/>
    <mergeCell ref="CO7:CS7"/>
    <mergeCell ref="CO6:CS6"/>
    <mergeCell ref="CO5:CS5"/>
    <mergeCell ref="EH1:EH2"/>
    <mergeCell ref="FG25:FK25"/>
    <mergeCell ref="FG24:FK24"/>
    <mergeCell ref="FG23:FK23"/>
    <mergeCell ref="FG22:FK22"/>
    <mergeCell ref="FG21:FK21"/>
    <mergeCell ref="FG20:FK20"/>
    <mergeCell ref="FG19:FK19"/>
    <mergeCell ref="FG18:FK18"/>
    <mergeCell ref="FB10:FF10"/>
    <mergeCell ref="FG13:FK13"/>
    <mergeCell ref="FG12:FK12"/>
    <mergeCell ref="FG11:FK11"/>
    <mergeCell ref="FG10:FK10"/>
    <mergeCell ref="FB14:FF14"/>
    <mergeCell ref="FB13:FF13"/>
    <mergeCell ref="FB12:FF12"/>
    <mergeCell ref="FB11:FF11"/>
    <mergeCell ref="FB19:FF19"/>
    <mergeCell ref="FB18:FF18"/>
    <mergeCell ref="FB17:FF17"/>
    <mergeCell ref="FB16:FF16"/>
    <mergeCell ref="FB15:FF15"/>
    <mergeCell ref="FN3:FR4"/>
    <mergeCell ref="FN9:FR9"/>
    <mergeCell ref="FN8:FR8"/>
    <mergeCell ref="FN7:FR7"/>
    <mergeCell ref="FN6:FR6"/>
    <mergeCell ref="FG8:FK8"/>
    <mergeCell ref="FG7:FK7"/>
    <mergeCell ref="FG6:FK6"/>
    <mergeCell ref="FG5:FK5"/>
    <mergeCell ref="FG3:FK4"/>
    <mergeCell ref="FL3:FL4"/>
    <mergeCell ref="FM3:FM4"/>
    <mergeCell ref="FG9:FK9"/>
    <mergeCell ref="FN5:FR5"/>
    <mergeCell ref="FB3:FF4"/>
    <mergeCell ref="FB7:FF7"/>
    <mergeCell ref="FB6:FF6"/>
    <mergeCell ref="FB5:FF5"/>
    <mergeCell ref="FG1:FR2"/>
    <mergeCell ref="FX3:FX4"/>
    <mergeCell ref="FY3:FY4"/>
    <mergeCell ref="FZ25:GD25"/>
    <mergeCell ref="FZ24:GD24"/>
    <mergeCell ref="FZ23:GD23"/>
    <mergeCell ref="FZ22:GD22"/>
    <mergeCell ref="FZ21:GD21"/>
    <mergeCell ref="FZ20:GD20"/>
    <mergeCell ref="FS8:FW8"/>
    <mergeCell ref="FS7:FW7"/>
    <mergeCell ref="FS6:FW6"/>
    <mergeCell ref="FS5:FW5"/>
    <mergeCell ref="FS3:FW4"/>
    <mergeCell ref="FS13:FW13"/>
    <mergeCell ref="FS12:FW12"/>
    <mergeCell ref="FS11:FW11"/>
    <mergeCell ref="FS10:FW10"/>
    <mergeCell ref="FS9:FW9"/>
    <mergeCell ref="FS17:FW17"/>
    <mergeCell ref="FS16:FW16"/>
    <mergeCell ref="FS15:FW15"/>
    <mergeCell ref="FZ3:GD4"/>
    <mergeCell ref="FS1:GD2"/>
    <mergeCell ref="GE25:GI25"/>
    <mergeCell ref="GE24:GI24"/>
    <mergeCell ref="GE23:GI23"/>
    <mergeCell ref="GE22:GI22"/>
    <mergeCell ref="GE21:GI21"/>
    <mergeCell ref="GE20:GI20"/>
    <mergeCell ref="GE19:GI19"/>
    <mergeCell ref="GE18:GI18"/>
    <mergeCell ref="FZ10:GD10"/>
    <mergeCell ref="FZ8:GD8"/>
    <mergeCell ref="FZ7:GD7"/>
    <mergeCell ref="FZ6:GD6"/>
    <mergeCell ref="FZ5:GD5"/>
    <mergeCell ref="FZ13:GD13"/>
    <mergeCell ref="FZ12:GD12"/>
    <mergeCell ref="FZ11:GD11"/>
    <mergeCell ref="FZ19:GD19"/>
    <mergeCell ref="FZ18:GD18"/>
    <mergeCell ref="FZ16:GD16"/>
    <mergeCell ref="FZ15:GD15"/>
    <mergeCell ref="FZ14:GD14"/>
    <mergeCell ref="GE7:GI7"/>
    <mergeCell ref="FN25:FR25"/>
    <mergeCell ref="FN24:FR24"/>
    <mergeCell ref="FN23:FR23"/>
    <mergeCell ref="FN22:FR22"/>
    <mergeCell ref="FN21:FR21"/>
    <mergeCell ref="FS25:FW25"/>
    <mergeCell ref="FS24:FW24"/>
    <mergeCell ref="GE5:GI5"/>
    <mergeCell ref="GE13:GI13"/>
    <mergeCell ref="GE12:GI12"/>
    <mergeCell ref="GE11:GI11"/>
    <mergeCell ref="GE10:GI10"/>
    <mergeCell ref="GE9:GI9"/>
    <mergeCell ref="GE17:GI17"/>
    <mergeCell ref="GE16:GI16"/>
    <mergeCell ref="GE15:GI15"/>
    <mergeCell ref="GE14:GI14"/>
    <mergeCell ref="FS23:FW23"/>
    <mergeCell ref="FS22:FW22"/>
    <mergeCell ref="FS21:FW21"/>
    <mergeCell ref="FS20:FW20"/>
    <mergeCell ref="GE6:GI6"/>
    <mergeCell ref="FZ17:GD17"/>
    <mergeCell ref="FS14:FW14"/>
    <mergeCell ref="FN20:FR20"/>
    <mergeCell ref="AI17:AK18"/>
    <mergeCell ref="AI15:AK16"/>
    <mergeCell ref="AE15:AH16"/>
    <mergeCell ref="AE17:AH18"/>
    <mergeCell ref="GE8:GI8"/>
    <mergeCell ref="FN16:FR16"/>
    <mergeCell ref="FN15:FR15"/>
    <mergeCell ref="FN14:FR14"/>
    <mergeCell ref="FS19:FW19"/>
    <mergeCell ref="FS18:FW18"/>
    <mergeCell ref="FN10:FR10"/>
    <mergeCell ref="FN13:FR13"/>
    <mergeCell ref="FN12:FR12"/>
    <mergeCell ref="FN11:FR11"/>
    <mergeCell ref="FN19:FR19"/>
    <mergeCell ref="FN18:FR18"/>
    <mergeCell ref="FN17:FR17"/>
    <mergeCell ref="FG17:FK17"/>
    <mergeCell ref="FG16:FK16"/>
    <mergeCell ref="FG15:FK15"/>
    <mergeCell ref="FG14:FK14"/>
    <mergeCell ref="FZ9:GD9"/>
  </mergeCells>
  <conditionalFormatting sqref="BH5:BH25 AR5:AR25 AB5:AB25">
    <cfRule type="cellIs" dxfId="36" priority="4" operator="equal">
      <formula>"p"</formula>
    </cfRule>
    <cfRule type="cellIs" dxfId="35" priority="5" operator="equal">
      <formula>"q"</formula>
    </cfRule>
  </conditionalFormatting>
  <conditionalFormatting sqref="BG5:BG25 AQ5:AQ25 AA5:AA25">
    <cfRule type="cellIs" dxfId="34" priority="2" operator="lessThan">
      <formula>0</formula>
    </cfRule>
    <cfRule type="cellIs" dxfId="33" priority="3" operator="greaterThan">
      <formula>0</formula>
    </cfRule>
  </conditionalFormatting>
  <conditionalFormatting sqref="BB5:BF21 AL5:AP21 V5:Z21">
    <cfRule type="cellIs" dxfId="32" priority="1" operator="equal">
      <formula>"Lille OSC"</formula>
    </cfRule>
  </conditionalFormatting>
  <dataValidations count="1">
    <dataValidation type="list" allowBlank="1" showInputMessage="1" showErrorMessage="1" sqref="I5:M7 B5:F7">
      <formula1>Clubs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SB73"/>
  <sheetViews>
    <sheetView workbookViewId="0">
      <selection sqref="A1:H2"/>
    </sheetView>
  </sheetViews>
  <sheetFormatPr baseColWidth="10" defaultRowHeight="15" x14ac:dyDescent="0.25"/>
  <cols>
    <col min="1" max="14" width="5.42578125" style="1" customWidth="1"/>
    <col min="15" max="18" width="6.7109375" style="1" customWidth="1"/>
    <col min="19" max="69" width="5.42578125" style="1" customWidth="1"/>
    <col min="70" max="126" width="5.42578125" style="1" hidden="1" customWidth="1"/>
    <col min="127" max="132" width="15.7109375" style="5" hidden="1" customWidth="1"/>
    <col min="133" max="155" width="5.42578125" style="1" hidden="1" customWidth="1"/>
    <col min="156" max="156" width="15.7109375" style="5" hidden="1" customWidth="1"/>
    <col min="157" max="167" width="5.42578125" style="1" hidden="1" customWidth="1"/>
    <col min="168" max="168" width="15.7109375" style="5" hidden="1" customWidth="1"/>
    <col min="169" max="169" width="5.42578125" style="5" hidden="1" customWidth="1"/>
    <col min="170" max="179" width="5.42578125" style="1" hidden="1" customWidth="1"/>
    <col min="180" max="180" width="15.7109375" style="5" hidden="1" customWidth="1"/>
    <col min="181" max="191" width="5.42578125" style="1" hidden="1" customWidth="1"/>
    <col min="192" max="496" width="5.42578125" style="1" customWidth="1"/>
  </cols>
  <sheetData>
    <row r="1" spans="1:240" ht="15.75" customHeight="1" thickTop="1" x14ac:dyDescent="0.25">
      <c r="A1" s="405" t="str">
        <f>'J01'!A1:H2</f>
        <v>Nom du championnat</v>
      </c>
      <c r="B1" s="406"/>
      <c r="C1" s="406"/>
      <c r="D1" s="406"/>
      <c r="E1" s="406"/>
      <c r="F1" s="406"/>
      <c r="G1" s="406"/>
      <c r="H1" s="406"/>
      <c r="I1" s="400" t="str">
        <f>'J01'!I1:N2</f>
        <v>2017 - 2018</v>
      </c>
      <c r="J1" s="400"/>
      <c r="K1" s="400"/>
      <c r="L1" s="400"/>
      <c r="M1" s="400"/>
      <c r="N1" s="401"/>
      <c r="O1" s="399" t="s">
        <v>35</v>
      </c>
      <c r="P1" s="400"/>
      <c r="Q1" s="400"/>
      <c r="R1" s="400"/>
      <c r="S1" s="400"/>
      <c r="T1" s="401"/>
      <c r="U1" s="30"/>
      <c r="V1" s="381" t="s">
        <v>15</v>
      </c>
      <c r="W1" s="382"/>
      <c r="X1" s="382"/>
      <c r="Y1" s="382"/>
      <c r="Z1" s="382"/>
      <c r="AA1" s="382"/>
      <c r="AB1" s="382"/>
      <c r="AC1" s="382"/>
      <c r="AD1" s="382"/>
      <c r="AE1" s="382"/>
      <c r="AF1" s="382"/>
      <c r="AG1" s="382"/>
      <c r="AH1" s="382"/>
      <c r="AI1" s="382"/>
      <c r="AJ1" s="382"/>
      <c r="AK1" s="383"/>
      <c r="AL1" s="387" t="s">
        <v>30</v>
      </c>
      <c r="AM1" s="388"/>
      <c r="AN1" s="388"/>
      <c r="AO1" s="388"/>
      <c r="AP1" s="388"/>
      <c r="AQ1" s="388"/>
      <c r="AR1" s="388"/>
      <c r="AS1" s="388"/>
      <c r="AT1" s="388"/>
      <c r="AU1" s="388"/>
      <c r="AV1" s="388"/>
      <c r="AW1" s="388"/>
      <c r="AX1" s="388"/>
      <c r="AY1" s="388"/>
      <c r="AZ1" s="388"/>
      <c r="BA1" s="389"/>
      <c r="BB1" s="375" t="s">
        <v>31</v>
      </c>
      <c r="BC1" s="376"/>
      <c r="BD1" s="376"/>
      <c r="BE1" s="376"/>
      <c r="BF1" s="376"/>
      <c r="BG1" s="376"/>
      <c r="BH1" s="376"/>
      <c r="BI1" s="376"/>
      <c r="BJ1" s="376"/>
      <c r="BK1" s="376"/>
      <c r="BL1" s="376"/>
      <c r="BM1" s="376"/>
      <c r="BN1" s="376"/>
      <c r="BO1" s="376"/>
      <c r="BP1" s="376"/>
      <c r="BQ1" s="377"/>
      <c r="BR1" s="273"/>
      <c r="BS1" s="273"/>
      <c r="BT1" s="273"/>
      <c r="BU1" s="273"/>
      <c r="BV1" s="273"/>
      <c r="BW1" s="273"/>
      <c r="BX1" s="267" t="s">
        <v>15</v>
      </c>
      <c r="BY1" s="268"/>
      <c r="BZ1" s="268"/>
      <c r="CA1" s="268"/>
      <c r="CB1" s="268"/>
      <c r="CC1" s="268"/>
      <c r="CD1" s="268"/>
      <c r="CE1" s="268"/>
      <c r="CF1" s="268"/>
      <c r="CG1" s="268"/>
      <c r="CH1" s="268"/>
      <c r="CI1" s="268"/>
      <c r="CJ1" s="268"/>
      <c r="CK1" s="268"/>
      <c r="CL1" s="268"/>
      <c r="CM1" s="268"/>
      <c r="CN1" s="269"/>
      <c r="CO1" s="254" t="s">
        <v>16</v>
      </c>
      <c r="CP1" s="255"/>
      <c r="CQ1" s="255"/>
      <c r="CR1" s="255"/>
      <c r="CS1" s="255"/>
      <c r="CT1" s="255"/>
      <c r="CU1" s="255"/>
      <c r="CV1" s="255"/>
      <c r="CW1" s="255"/>
      <c r="CX1" s="255"/>
      <c r="CY1" s="255"/>
      <c r="CZ1" s="255"/>
      <c r="DA1" s="255"/>
      <c r="DB1" s="255"/>
      <c r="DC1" s="255"/>
      <c r="DD1" s="255"/>
      <c r="DE1" s="256"/>
      <c r="DF1" s="254" t="s">
        <v>17</v>
      </c>
      <c r="DG1" s="255"/>
      <c r="DH1" s="255"/>
      <c r="DI1" s="255"/>
      <c r="DJ1" s="255"/>
      <c r="DK1" s="255"/>
      <c r="DL1" s="255"/>
      <c r="DM1" s="255"/>
      <c r="DN1" s="255"/>
      <c r="DO1" s="255"/>
      <c r="DP1" s="255"/>
      <c r="DQ1" s="255"/>
      <c r="DR1" s="255"/>
      <c r="DS1" s="255"/>
      <c r="DT1" s="255"/>
      <c r="DU1" s="255"/>
      <c r="DV1" s="256"/>
      <c r="DW1" s="208" t="s">
        <v>26</v>
      </c>
      <c r="DX1" s="208"/>
      <c r="DY1" s="208" t="s">
        <v>16</v>
      </c>
      <c r="DZ1" s="208"/>
      <c r="EA1" s="208" t="s">
        <v>17</v>
      </c>
      <c r="EB1" s="208"/>
      <c r="EC1" s="352" t="s">
        <v>27</v>
      </c>
      <c r="ED1" s="352" t="s">
        <v>28</v>
      </c>
      <c r="EE1" s="352" t="s">
        <v>27</v>
      </c>
      <c r="EF1" s="352" t="s">
        <v>28</v>
      </c>
      <c r="EG1" s="352" t="s">
        <v>27</v>
      </c>
      <c r="EH1" s="352" t="s">
        <v>28</v>
      </c>
      <c r="EI1" s="352" t="s">
        <v>27</v>
      </c>
      <c r="EJ1" s="352" t="s">
        <v>28</v>
      </c>
      <c r="EK1" s="352" t="s">
        <v>27</v>
      </c>
      <c r="EL1" s="352" t="s">
        <v>28</v>
      </c>
      <c r="EM1" s="352" t="s">
        <v>27</v>
      </c>
      <c r="EN1" s="352" t="s">
        <v>28</v>
      </c>
      <c r="EO1" s="352" t="s">
        <v>27</v>
      </c>
      <c r="EP1" s="352" t="s">
        <v>28</v>
      </c>
      <c r="EQ1" s="352" t="s">
        <v>27</v>
      </c>
      <c r="ER1" s="352" t="s">
        <v>28</v>
      </c>
      <c r="ES1" s="352" t="s">
        <v>27</v>
      </c>
      <c r="ET1" s="352" t="s">
        <v>28</v>
      </c>
      <c r="EU1" s="351" t="s">
        <v>26</v>
      </c>
      <c r="EV1" s="351"/>
      <c r="EW1" s="351"/>
      <c r="EX1" s="351"/>
      <c r="EY1" s="351"/>
      <c r="EZ1" s="351"/>
      <c r="FA1" s="351"/>
      <c r="FB1" s="351"/>
      <c r="FC1" s="351"/>
      <c r="FD1" s="351"/>
      <c r="FE1" s="351"/>
      <c r="FF1" s="351"/>
      <c r="FG1" s="351" t="s">
        <v>16</v>
      </c>
      <c r="FH1" s="351"/>
      <c r="FI1" s="351"/>
      <c r="FJ1" s="351"/>
      <c r="FK1" s="351"/>
      <c r="FL1" s="351"/>
      <c r="FM1" s="351"/>
      <c r="FN1" s="351"/>
      <c r="FO1" s="351"/>
      <c r="FP1" s="351"/>
      <c r="FQ1" s="351"/>
      <c r="FR1" s="351"/>
      <c r="FS1" s="351" t="s">
        <v>17</v>
      </c>
      <c r="FT1" s="351"/>
      <c r="FU1" s="351"/>
      <c r="FV1" s="351"/>
      <c r="FW1" s="351"/>
      <c r="FX1" s="351"/>
      <c r="FY1" s="351"/>
      <c r="FZ1" s="351"/>
      <c r="GA1" s="351"/>
      <c r="GB1" s="351"/>
      <c r="GC1" s="351"/>
      <c r="GD1" s="351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</row>
    <row r="2" spans="1:240" ht="15.75" customHeight="1" thickBot="1" x14ac:dyDescent="0.3">
      <c r="A2" s="407"/>
      <c r="B2" s="408"/>
      <c r="C2" s="408"/>
      <c r="D2" s="408"/>
      <c r="E2" s="408"/>
      <c r="F2" s="408"/>
      <c r="G2" s="408"/>
      <c r="H2" s="408"/>
      <c r="I2" s="403"/>
      <c r="J2" s="403"/>
      <c r="K2" s="403"/>
      <c r="L2" s="403"/>
      <c r="M2" s="403"/>
      <c r="N2" s="404"/>
      <c r="O2" s="402"/>
      <c r="P2" s="403"/>
      <c r="Q2" s="403"/>
      <c r="R2" s="403"/>
      <c r="S2" s="403"/>
      <c r="T2" s="404"/>
      <c r="U2" s="30"/>
      <c r="V2" s="384"/>
      <c r="W2" s="385"/>
      <c r="X2" s="385"/>
      <c r="Y2" s="385"/>
      <c r="Z2" s="385"/>
      <c r="AA2" s="385"/>
      <c r="AB2" s="385"/>
      <c r="AC2" s="385"/>
      <c r="AD2" s="385"/>
      <c r="AE2" s="385"/>
      <c r="AF2" s="385"/>
      <c r="AG2" s="385"/>
      <c r="AH2" s="385"/>
      <c r="AI2" s="385"/>
      <c r="AJ2" s="385"/>
      <c r="AK2" s="386"/>
      <c r="AL2" s="390"/>
      <c r="AM2" s="391"/>
      <c r="AN2" s="391"/>
      <c r="AO2" s="391"/>
      <c r="AP2" s="391"/>
      <c r="AQ2" s="391"/>
      <c r="AR2" s="391"/>
      <c r="AS2" s="391"/>
      <c r="AT2" s="391"/>
      <c r="AU2" s="391"/>
      <c r="AV2" s="391"/>
      <c r="AW2" s="391"/>
      <c r="AX2" s="391"/>
      <c r="AY2" s="391"/>
      <c r="AZ2" s="391"/>
      <c r="BA2" s="392"/>
      <c r="BB2" s="378"/>
      <c r="BC2" s="379"/>
      <c r="BD2" s="379"/>
      <c r="BE2" s="379"/>
      <c r="BF2" s="379"/>
      <c r="BG2" s="379"/>
      <c r="BH2" s="379"/>
      <c r="BI2" s="379"/>
      <c r="BJ2" s="379"/>
      <c r="BK2" s="379"/>
      <c r="BL2" s="379"/>
      <c r="BM2" s="379"/>
      <c r="BN2" s="379"/>
      <c r="BO2" s="379"/>
      <c r="BP2" s="379"/>
      <c r="BQ2" s="380"/>
      <c r="BR2" s="273"/>
      <c r="BS2" s="273"/>
      <c r="BT2" s="273"/>
      <c r="BU2" s="273"/>
      <c r="BV2" s="273"/>
      <c r="BW2" s="273"/>
      <c r="BX2" s="257"/>
      <c r="BY2" s="258"/>
      <c r="BZ2" s="258"/>
      <c r="CA2" s="258"/>
      <c r="CB2" s="258"/>
      <c r="CC2" s="258"/>
      <c r="CD2" s="258"/>
      <c r="CE2" s="258"/>
      <c r="CF2" s="258"/>
      <c r="CG2" s="258"/>
      <c r="CH2" s="258"/>
      <c r="CI2" s="258"/>
      <c r="CJ2" s="258"/>
      <c r="CK2" s="258"/>
      <c r="CL2" s="258"/>
      <c r="CM2" s="258"/>
      <c r="CN2" s="259"/>
      <c r="CO2" s="257"/>
      <c r="CP2" s="258"/>
      <c r="CQ2" s="258"/>
      <c r="CR2" s="258"/>
      <c r="CS2" s="258"/>
      <c r="CT2" s="258"/>
      <c r="CU2" s="258"/>
      <c r="CV2" s="258"/>
      <c r="CW2" s="258"/>
      <c r="CX2" s="258"/>
      <c r="CY2" s="258"/>
      <c r="CZ2" s="258"/>
      <c r="DA2" s="258"/>
      <c r="DB2" s="258"/>
      <c r="DC2" s="258"/>
      <c r="DD2" s="258"/>
      <c r="DE2" s="259"/>
      <c r="DF2" s="257"/>
      <c r="DG2" s="258"/>
      <c r="DH2" s="258"/>
      <c r="DI2" s="258"/>
      <c r="DJ2" s="258"/>
      <c r="DK2" s="258"/>
      <c r="DL2" s="258"/>
      <c r="DM2" s="258"/>
      <c r="DN2" s="258"/>
      <c r="DO2" s="258"/>
      <c r="DP2" s="258"/>
      <c r="DQ2" s="258"/>
      <c r="DR2" s="258"/>
      <c r="DS2" s="258"/>
      <c r="DT2" s="258"/>
      <c r="DU2" s="258"/>
      <c r="DV2" s="259"/>
      <c r="DW2" s="208"/>
      <c r="DX2" s="208"/>
      <c r="DY2" s="208"/>
      <c r="DZ2" s="208"/>
      <c r="EA2" s="208"/>
      <c r="EB2" s="208"/>
      <c r="EC2" s="352"/>
      <c r="ED2" s="352"/>
      <c r="EE2" s="352"/>
      <c r="EF2" s="352"/>
      <c r="EG2" s="352"/>
      <c r="EH2" s="352"/>
      <c r="EI2" s="352"/>
      <c r="EJ2" s="352"/>
      <c r="EK2" s="352"/>
      <c r="EL2" s="352"/>
      <c r="EM2" s="352"/>
      <c r="EN2" s="352"/>
      <c r="EO2" s="352"/>
      <c r="EP2" s="352"/>
      <c r="EQ2" s="352"/>
      <c r="ER2" s="352"/>
      <c r="ES2" s="352"/>
      <c r="ET2" s="352"/>
      <c r="EU2" s="351"/>
      <c r="EV2" s="351"/>
      <c r="EW2" s="351"/>
      <c r="EX2" s="351"/>
      <c r="EY2" s="351"/>
      <c r="EZ2" s="351"/>
      <c r="FA2" s="351"/>
      <c r="FB2" s="351"/>
      <c r="FC2" s="351"/>
      <c r="FD2" s="351"/>
      <c r="FE2" s="351"/>
      <c r="FF2" s="351"/>
      <c r="FG2" s="351"/>
      <c r="FH2" s="351"/>
      <c r="FI2" s="351"/>
      <c r="FJ2" s="351"/>
      <c r="FK2" s="351"/>
      <c r="FL2" s="351"/>
      <c r="FM2" s="351"/>
      <c r="FN2" s="351"/>
      <c r="FO2" s="351"/>
      <c r="FP2" s="351"/>
      <c r="FQ2" s="351"/>
      <c r="FR2" s="351"/>
      <c r="FS2" s="351"/>
      <c r="FT2" s="351"/>
      <c r="FU2" s="351"/>
      <c r="FV2" s="351"/>
      <c r="FW2" s="351"/>
      <c r="FX2" s="351"/>
      <c r="FY2" s="351"/>
      <c r="FZ2" s="351"/>
      <c r="GA2" s="351"/>
      <c r="GB2" s="351"/>
      <c r="GC2" s="351"/>
      <c r="GD2" s="351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0"/>
      <c r="HY2" s="30"/>
      <c r="HZ2" s="30"/>
      <c r="IA2" s="30"/>
      <c r="IB2" s="30"/>
      <c r="IC2" s="30"/>
      <c r="ID2" s="30"/>
      <c r="IE2" s="30"/>
      <c r="IF2" s="30"/>
    </row>
    <row r="3" spans="1:240" ht="15.75" thickTop="1" x14ac:dyDescent="0.25">
      <c r="A3" s="415" t="s">
        <v>0</v>
      </c>
      <c r="B3" s="409" t="s">
        <v>1</v>
      </c>
      <c r="C3" s="409"/>
      <c r="D3" s="409"/>
      <c r="E3" s="409"/>
      <c r="F3" s="409"/>
      <c r="G3" s="409" t="s">
        <v>2</v>
      </c>
      <c r="H3" s="409" t="s">
        <v>2</v>
      </c>
      <c r="I3" s="409" t="s">
        <v>1</v>
      </c>
      <c r="J3" s="409"/>
      <c r="K3" s="409"/>
      <c r="L3" s="409"/>
      <c r="M3" s="409"/>
      <c r="N3" s="410" t="s">
        <v>0</v>
      </c>
      <c r="O3" s="413" t="s">
        <v>3</v>
      </c>
      <c r="P3" s="409"/>
      <c r="Q3" s="409"/>
      <c r="R3" s="409"/>
      <c r="S3" s="409" t="s">
        <v>4</v>
      </c>
      <c r="T3" s="410"/>
      <c r="U3" s="30"/>
      <c r="V3" s="304" t="s">
        <v>1</v>
      </c>
      <c r="W3" s="308"/>
      <c r="X3" s="308"/>
      <c r="Y3" s="308"/>
      <c r="Z3" s="318"/>
      <c r="AA3" s="304" t="s">
        <v>6</v>
      </c>
      <c r="AB3" s="305"/>
      <c r="AC3" s="310" t="s">
        <v>7</v>
      </c>
      <c r="AD3" s="305" t="s">
        <v>8</v>
      </c>
      <c r="AE3" s="310" t="s">
        <v>9</v>
      </c>
      <c r="AF3" s="308" t="s">
        <v>10</v>
      </c>
      <c r="AG3" s="308" t="s">
        <v>11</v>
      </c>
      <c r="AH3" s="308" t="s">
        <v>0</v>
      </c>
      <c r="AI3" s="308" t="s">
        <v>12</v>
      </c>
      <c r="AJ3" s="308" t="s">
        <v>13</v>
      </c>
      <c r="AK3" s="305" t="s">
        <v>14</v>
      </c>
      <c r="AL3" s="292" t="s">
        <v>1</v>
      </c>
      <c r="AM3" s="274"/>
      <c r="AN3" s="274"/>
      <c r="AO3" s="274"/>
      <c r="AP3" s="296"/>
      <c r="AQ3" s="292" t="s">
        <v>6</v>
      </c>
      <c r="AR3" s="276"/>
      <c r="AS3" s="294" t="s">
        <v>7</v>
      </c>
      <c r="AT3" s="276" t="s">
        <v>8</v>
      </c>
      <c r="AU3" s="294" t="s">
        <v>9</v>
      </c>
      <c r="AV3" s="274" t="s">
        <v>10</v>
      </c>
      <c r="AW3" s="274" t="s">
        <v>11</v>
      </c>
      <c r="AX3" s="274" t="s">
        <v>0</v>
      </c>
      <c r="AY3" s="274" t="s">
        <v>12</v>
      </c>
      <c r="AZ3" s="274" t="s">
        <v>13</v>
      </c>
      <c r="BA3" s="276" t="s">
        <v>14</v>
      </c>
      <c r="BB3" s="263" t="s">
        <v>1</v>
      </c>
      <c r="BC3" s="229"/>
      <c r="BD3" s="229"/>
      <c r="BE3" s="229"/>
      <c r="BF3" s="278"/>
      <c r="BG3" s="263" t="s">
        <v>6</v>
      </c>
      <c r="BH3" s="231"/>
      <c r="BI3" s="265" t="s">
        <v>7</v>
      </c>
      <c r="BJ3" s="231" t="s">
        <v>8</v>
      </c>
      <c r="BK3" s="265" t="s">
        <v>9</v>
      </c>
      <c r="BL3" s="229" t="s">
        <v>10</v>
      </c>
      <c r="BM3" s="229" t="s">
        <v>11</v>
      </c>
      <c r="BN3" s="229" t="s">
        <v>0</v>
      </c>
      <c r="BO3" s="229" t="s">
        <v>12</v>
      </c>
      <c r="BP3" s="229" t="s">
        <v>13</v>
      </c>
      <c r="BQ3" s="231" t="s">
        <v>14</v>
      </c>
      <c r="BR3" s="233" t="s">
        <v>19</v>
      </c>
      <c r="BS3" s="272"/>
      <c r="BT3" s="270" t="s">
        <v>20</v>
      </c>
      <c r="BU3" s="271"/>
      <c r="BV3" s="233" t="s">
        <v>21</v>
      </c>
      <c r="BW3" s="205"/>
      <c r="BX3" s="260" t="s">
        <v>1</v>
      </c>
      <c r="BY3" s="260"/>
      <c r="BZ3" s="260"/>
      <c r="CA3" s="260"/>
      <c r="CB3" s="260"/>
      <c r="CC3" s="260" t="s">
        <v>18</v>
      </c>
      <c r="CD3" s="260" t="s">
        <v>6</v>
      </c>
      <c r="CE3" s="260"/>
      <c r="CF3" s="260" t="s">
        <v>7</v>
      </c>
      <c r="CG3" s="260" t="s">
        <v>8</v>
      </c>
      <c r="CH3" s="260" t="s">
        <v>9</v>
      </c>
      <c r="CI3" s="260" t="s">
        <v>10</v>
      </c>
      <c r="CJ3" s="260" t="s">
        <v>11</v>
      </c>
      <c r="CK3" s="260" t="s">
        <v>0</v>
      </c>
      <c r="CL3" s="260" t="s">
        <v>12</v>
      </c>
      <c r="CM3" s="260" t="s">
        <v>13</v>
      </c>
      <c r="CN3" s="260" t="s">
        <v>14</v>
      </c>
      <c r="CO3" s="222" t="s">
        <v>1</v>
      </c>
      <c r="CP3" s="223"/>
      <c r="CQ3" s="223"/>
      <c r="CR3" s="223"/>
      <c r="CS3" s="224"/>
      <c r="CT3" s="260" t="s">
        <v>18</v>
      </c>
      <c r="CU3" s="260" t="s">
        <v>6</v>
      </c>
      <c r="CV3" s="260"/>
      <c r="CW3" s="260" t="s">
        <v>7</v>
      </c>
      <c r="CX3" s="260" t="s">
        <v>8</v>
      </c>
      <c r="CY3" s="260" t="s">
        <v>9</v>
      </c>
      <c r="CZ3" s="260" t="s">
        <v>10</v>
      </c>
      <c r="DA3" s="260" t="s">
        <v>11</v>
      </c>
      <c r="DB3" s="260" t="s">
        <v>0</v>
      </c>
      <c r="DC3" s="260" t="s">
        <v>12</v>
      </c>
      <c r="DD3" s="260" t="s">
        <v>13</v>
      </c>
      <c r="DE3" s="260" t="s">
        <v>14</v>
      </c>
      <c r="DF3" s="222" t="s">
        <v>1</v>
      </c>
      <c r="DG3" s="223"/>
      <c r="DH3" s="223"/>
      <c r="DI3" s="223"/>
      <c r="DJ3" s="224"/>
      <c r="DK3" s="260" t="s">
        <v>18</v>
      </c>
      <c r="DL3" s="260" t="s">
        <v>6</v>
      </c>
      <c r="DM3" s="260"/>
      <c r="DN3" s="260" t="s">
        <v>7</v>
      </c>
      <c r="DO3" s="260" t="s">
        <v>8</v>
      </c>
      <c r="DP3" s="260" t="s">
        <v>9</v>
      </c>
      <c r="DQ3" s="260" t="s">
        <v>10</v>
      </c>
      <c r="DR3" s="260" t="s">
        <v>11</v>
      </c>
      <c r="DS3" s="260" t="s">
        <v>0</v>
      </c>
      <c r="DT3" s="260" t="s">
        <v>12</v>
      </c>
      <c r="DU3" s="260" t="s">
        <v>13</v>
      </c>
      <c r="DV3" s="260" t="s">
        <v>14</v>
      </c>
      <c r="DW3" s="359" t="s">
        <v>25</v>
      </c>
      <c r="DX3" s="359" t="s">
        <v>25</v>
      </c>
      <c r="DY3" s="359" t="s">
        <v>25</v>
      </c>
      <c r="DZ3" s="359" t="s">
        <v>25</v>
      </c>
      <c r="EA3" s="359" t="s">
        <v>25</v>
      </c>
      <c r="EB3" s="359" t="s">
        <v>25</v>
      </c>
      <c r="EC3" s="374" t="s">
        <v>0</v>
      </c>
      <c r="ED3" s="374" t="s">
        <v>0</v>
      </c>
      <c r="EE3" s="374" t="s">
        <v>8</v>
      </c>
      <c r="EF3" s="374" t="s">
        <v>8</v>
      </c>
      <c r="EG3" s="374" t="s">
        <v>29</v>
      </c>
      <c r="EH3" s="374" t="s">
        <v>29</v>
      </c>
      <c r="EI3" s="374" t="s">
        <v>9</v>
      </c>
      <c r="EJ3" s="374" t="s">
        <v>9</v>
      </c>
      <c r="EK3" s="374" t="s">
        <v>10</v>
      </c>
      <c r="EL3" s="374" t="s">
        <v>10</v>
      </c>
      <c r="EM3" s="374" t="s">
        <v>11</v>
      </c>
      <c r="EN3" s="374" t="s">
        <v>11</v>
      </c>
      <c r="EO3" s="374" t="s">
        <v>0</v>
      </c>
      <c r="EP3" s="374" t="s">
        <v>0</v>
      </c>
      <c r="EQ3" s="374" t="s">
        <v>12</v>
      </c>
      <c r="ER3" s="374" t="s">
        <v>12</v>
      </c>
      <c r="ES3" s="374" t="s">
        <v>13</v>
      </c>
      <c r="ET3" s="374" t="s">
        <v>13</v>
      </c>
      <c r="EU3" s="205" t="s">
        <v>1</v>
      </c>
      <c r="EV3" s="205"/>
      <c r="EW3" s="205"/>
      <c r="EX3" s="205"/>
      <c r="EY3" s="205"/>
      <c r="EZ3" s="208" t="s">
        <v>25</v>
      </c>
      <c r="FA3" s="205" t="s">
        <v>18</v>
      </c>
      <c r="FB3" s="205" t="s">
        <v>1</v>
      </c>
      <c r="FC3" s="205"/>
      <c r="FD3" s="205"/>
      <c r="FE3" s="205"/>
      <c r="FF3" s="205"/>
      <c r="FG3" s="205" t="s">
        <v>1</v>
      </c>
      <c r="FH3" s="205"/>
      <c r="FI3" s="205"/>
      <c r="FJ3" s="205"/>
      <c r="FK3" s="205"/>
      <c r="FL3" s="208" t="s">
        <v>25</v>
      </c>
      <c r="FM3" s="208" t="s">
        <v>18</v>
      </c>
      <c r="FN3" s="205" t="s">
        <v>1</v>
      </c>
      <c r="FO3" s="205"/>
      <c r="FP3" s="205"/>
      <c r="FQ3" s="205"/>
      <c r="FR3" s="205"/>
      <c r="FS3" s="205" t="s">
        <v>1</v>
      </c>
      <c r="FT3" s="205"/>
      <c r="FU3" s="205"/>
      <c r="FV3" s="205"/>
      <c r="FW3" s="205"/>
      <c r="FX3" s="208" t="s">
        <v>25</v>
      </c>
      <c r="FY3" s="205" t="s">
        <v>18</v>
      </c>
      <c r="FZ3" s="205" t="s">
        <v>1</v>
      </c>
      <c r="GA3" s="205"/>
      <c r="GB3" s="205"/>
      <c r="GC3" s="205"/>
      <c r="GD3" s="205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</row>
    <row r="4" spans="1:240" ht="15.75" thickBot="1" x14ac:dyDescent="0.3">
      <c r="A4" s="416"/>
      <c r="B4" s="411"/>
      <c r="C4" s="411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2"/>
      <c r="O4" s="414"/>
      <c r="P4" s="411"/>
      <c r="Q4" s="411"/>
      <c r="R4" s="411"/>
      <c r="S4" s="411"/>
      <c r="T4" s="412"/>
      <c r="U4" s="30"/>
      <c r="V4" s="306"/>
      <c r="W4" s="309"/>
      <c r="X4" s="309"/>
      <c r="Y4" s="309"/>
      <c r="Z4" s="319"/>
      <c r="AA4" s="306"/>
      <c r="AB4" s="307"/>
      <c r="AC4" s="311"/>
      <c r="AD4" s="307"/>
      <c r="AE4" s="311"/>
      <c r="AF4" s="309"/>
      <c r="AG4" s="309"/>
      <c r="AH4" s="309"/>
      <c r="AI4" s="309"/>
      <c r="AJ4" s="309"/>
      <c r="AK4" s="307"/>
      <c r="AL4" s="293"/>
      <c r="AM4" s="275"/>
      <c r="AN4" s="275"/>
      <c r="AO4" s="275"/>
      <c r="AP4" s="297"/>
      <c r="AQ4" s="293"/>
      <c r="AR4" s="277"/>
      <c r="AS4" s="295"/>
      <c r="AT4" s="277"/>
      <c r="AU4" s="295"/>
      <c r="AV4" s="275"/>
      <c r="AW4" s="275"/>
      <c r="AX4" s="275"/>
      <c r="AY4" s="275"/>
      <c r="AZ4" s="275"/>
      <c r="BA4" s="277"/>
      <c r="BB4" s="264"/>
      <c r="BC4" s="230"/>
      <c r="BD4" s="230"/>
      <c r="BE4" s="230"/>
      <c r="BF4" s="279"/>
      <c r="BG4" s="264"/>
      <c r="BH4" s="232"/>
      <c r="BI4" s="266"/>
      <c r="BJ4" s="232"/>
      <c r="BK4" s="266"/>
      <c r="BL4" s="230"/>
      <c r="BM4" s="230"/>
      <c r="BN4" s="230"/>
      <c r="BO4" s="230"/>
      <c r="BP4" s="230"/>
      <c r="BQ4" s="232"/>
      <c r="BR4" s="233"/>
      <c r="BS4" s="272"/>
      <c r="BT4" s="270"/>
      <c r="BU4" s="271"/>
      <c r="BV4" s="233"/>
      <c r="BW4" s="205"/>
      <c r="BX4" s="260"/>
      <c r="BY4" s="260"/>
      <c r="BZ4" s="260"/>
      <c r="CA4" s="260"/>
      <c r="CB4" s="260"/>
      <c r="CC4" s="260"/>
      <c r="CD4" s="260"/>
      <c r="CE4" s="260"/>
      <c r="CF4" s="260"/>
      <c r="CG4" s="260"/>
      <c r="CH4" s="260"/>
      <c r="CI4" s="260"/>
      <c r="CJ4" s="260"/>
      <c r="CK4" s="260"/>
      <c r="CL4" s="260"/>
      <c r="CM4" s="260"/>
      <c r="CN4" s="260"/>
      <c r="CO4" s="225"/>
      <c r="CP4" s="226"/>
      <c r="CQ4" s="226"/>
      <c r="CR4" s="226"/>
      <c r="CS4" s="227"/>
      <c r="CT4" s="260"/>
      <c r="CU4" s="260"/>
      <c r="CV4" s="260"/>
      <c r="CW4" s="260"/>
      <c r="CX4" s="260"/>
      <c r="CY4" s="260"/>
      <c r="CZ4" s="260"/>
      <c r="DA4" s="260"/>
      <c r="DB4" s="260"/>
      <c r="DC4" s="260"/>
      <c r="DD4" s="260"/>
      <c r="DE4" s="260"/>
      <c r="DF4" s="225"/>
      <c r="DG4" s="226"/>
      <c r="DH4" s="226"/>
      <c r="DI4" s="226"/>
      <c r="DJ4" s="227"/>
      <c r="DK4" s="260"/>
      <c r="DL4" s="260"/>
      <c r="DM4" s="260"/>
      <c r="DN4" s="260"/>
      <c r="DO4" s="260"/>
      <c r="DP4" s="260"/>
      <c r="DQ4" s="260"/>
      <c r="DR4" s="260"/>
      <c r="DS4" s="260"/>
      <c r="DT4" s="260"/>
      <c r="DU4" s="260"/>
      <c r="DV4" s="260"/>
      <c r="DW4" s="359"/>
      <c r="DX4" s="359"/>
      <c r="DY4" s="359"/>
      <c r="DZ4" s="359"/>
      <c r="EA4" s="359"/>
      <c r="EB4" s="359"/>
      <c r="EC4" s="374"/>
      <c r="ED4" s="374"/>
      <c r="EE4" s="374"/>
      <c r="EF4" s="374"/>
      <c r="EG4" s="374"/>
      <c r="EH4" s="374"/>
      <c r="EI4" s="374"/>
      <c r="EJ4" s="374"/>
      <c r="EK4" s="374"/>
      <c r="EL4" s="374"/>
      <c r="EM4" s="374"/>
      <c r="EN4" s="374"/>
      <c r="EO4" s="374"/>
      <c r="EP4" s="374"/>
      <c r="EQ4" s="374"/>
      <c r="ER4" s="374"/>
      <c r="ES4" s="374"/>
      <c r="ET4" s="374"/>
      <c r="EU4" s="205"/>
      <c r="EV4" s="205"/>
      <c r="EW4" s="205"/>
      <c r="EX4" s="205"/>
      <c r="EY4" s="205"/>
      <c r="EZ4" s="208"/>
      <c r="FA4" s="205"/>
      <c r="FB4" s="205"/>
      <c r="FC4" s="205"/>
      <c r="FD4" s="205"/>
      <c r="FE4" s="205"/>
      <c r="FF4" s="205"/>
      <c r="FG4" s="205"/>
      <c r="FH4" s="205"/>
      <c r="FI4" s="205"/>
      <c r="FJ4" s="205"/>
      <c r="FK4" s="205"/>
      <c r="FL4" s="208"/>
      <c r="FM4" s="208"/>
      <c r="FN4" s="205"/>
      <c r="FO4" s="205"/>
      <c r="FP4" s="205"/>
      <c r="FQ4" s="205"/>
      <c r="FR4" s="205"/>
      <c r="FS4" s="205"/>
      <c r="FT4" s="205"/>
      <c r="FU4" s="205"/>
      <c r="FV4" s="205"/>
      <c r="FW4" s="205"/>
      <c r="FX4" s="208"/>
      <c r="FY4" s="205"/>
      <c r="FZ4" s="205"/>
      <c r="GA4" s="205"/>
      <c r="GB4" s="205"/>
      <c r="GC4" s="205"/>
      <c r="GD4" s="205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</row>
    <row r="5" spans="1:240" ht="15.75" thickTop="1" x14ac:dyDescent="0.25">
      <c r="A5" s="448"/>
      <c r="B5" s="449"/>
      <c r="C5" s="449"/>
      <c r="D5" s="449"/>
      <c r="E5" s="449"/>
      <c r="F5" s="449"/>
      <c r="G5" s="450"/>
      <c r="H5" s="450"/>
      <c r="I5" s="451"/>
      <c r="J5" s="451"/>
      <c r="K5" s="451"/>
      <c r="L5" s="451"/>
      <c r="M5" s="451"/>
      <c r="N5" s="452"/>
      <c r="O5" s="453"/>
      <c r="P5" s="454"/>
      <c r="Q5" s="454"/>
      <c r="R5" s="454"/>
      <c r="S5" s="455"/>
      <c r="T5" s="456"/>
      <c r="U5" s="30"/>
      <c r="V5" s="396" t="str">
        <f t="shared" ref="V5:V10" si="0">VLOOKUP(BR5,$BS$5:$CB$21,6,0)</f>
        <v>Equipe 01</v>
      </c>
      <c r="W5" s="397"/>
      <c r="X5" s="397"/>
      <c r="Y5" s="397"/>
      <c r="Z5" s="398"/>
      <c r="AA5" s="37">
        <f t="shared" ref="AA5:AA10" si="1">VLOOKUP(V5,$BX$5:$CN$19,7,0)</f>
        <v>0</v>
      </c>
      <c r="AB5" s="38" t="str">
        <f t="shared" ref="AB5:AB10" si="2">VLOOKUP(V5,$BX$5:$CN$19,8,0)</f>
        <v>u</v>
      </c>
      <c r="AC5" s="39">
        <v>1</v>
      </c>
      <c r="AD5" s="40">
        <f t="shared" ref="AD5:AD10" si="3">VLOOKUP(V5,$BX$5:$CN$19,10,0)</f>
        <v>0</v>
      </c>
      <c r="AE5" s="45">
        <f t="shared" ref="AE5:AE10" si="4">VLOOKUP(V5,$BX$5:$CN$19,11,0)</f>
        <v>0</v>
      </c>
      <c r="AF5" s="46">
        <f t="shared" ref="AF5:AF10" si="5">VLOOKUP(V5,$BX$5:$CN$19,12,0)</f>
        <v>0</v>
      </c>
      <c r="AG5" s="46">
        <f t="shared" ref="AG5:AG10" si="6">VLOOKUP(V5,$BX$5:$CN$19,13,0)</f>
        <v>0</v>
      </c>
      <c r="AH5" s="46">
        <f t="shared" ref="AH5:AH10" si="7">VLOOKUP(V5,$BX$5:$CN$19,14,0)</f>
        <v>0</v>
      </c>
      <c r="AI5" s="46">
        <f t="shared" ref="AI5:AI10" si="8">VLOOKUP(V5,$BX$5:$CN$19,15,0)</f>
        <v>0</v>
      </c>
      <c r="AJ5" s="46">
        <f t="shared" ref="AJ5:AJ10" si="9">VLOOKUP(V5,$BX$5:$CN$19,16,0)</f>
        <v>0</v>
      </c>
      <c r="AK5" s="47">
        <f t="shared" ref="AK5:AK10" si="10">VLOOKUP(V5,$BX$5:$CN$19,17,0)</f>
        <v>0</v>
      </c>
      <c r="AL5" s="364" t="str">
        <f t="shared" ref="AL5:AL10" si="11">VLOOKUP(BT5,$BU$5:$CS$21,4,0)</f>
        <v>Equipe 01</v>
      </c>
      <c r="AM5" s="365"/>
      <c r="AN5" s="365"/>
      <c r="AO5" s="365"/>
      <c r="AP5" s="366"/>
      <c r="AQ5" s="16">
        <f t="shared" ref="AQ5:AQ10" si="12">VLOOKUP(AL5,$CO$5:$DE$19,7,0)</f>
        <v>0</v>
      </c>
      <c r="AR5" s="17" t="str">
        <f t="shared" ref="AR5:AR10" si="13">VLOOKUP(AL5,$CO$5:$DE$19,8,0)</f>
        <v>u</v>
      </c>
      <c r="AS5" s="18">
        <v>1</v>
      </c>
      <c r="AT5" s="19">
        <f t="shared" ref="AT5:AT10" si="14">VLOOKUP(AL5,$CO$5:$DE$19,10,0)</f>
        <v>0</v>
      </c>
      <c r="AU5" s="20">
        <f t="shared" ref="AU5:AU10" si="15">VLOOKUP(AL5,$CO$5:$DE$19,11,0)</f>
        <v>0</v>
      </c>
      <c r="AV5" s="21">
        <f t="shared" ref="AV5:AV10" si="16">VLOOKUP(AL5,$CO$5:$DE$19,12,0)</f>
        <v>0</v>
      </c>
      <c r="AW5" s="21">
        <f t="shared" ref="AW5:AW10" si="17">VLOOKUP(AL5,$CO$5:$DE$19,13,0)</f>
        <v>0</v>
      </c>
      <c r="AX5" s="21">
        <f t="shared" ref="AX5:AX10" si="18">VLOOKUP(AL5,$CO$5:$DE$19,14,0)</f>
        <v>0</v>
      </c>
      <c r="AY5" s="21">
        <f t="shared" ref="AY5:AY10" si="19">VLOOKUP(AL5,$CO$5:$DE$19,15,0)</f>
        <v>0</v>
      </c>
      <c r="AZ5" s="21">
        <f t="shared" ref="AZ5:AZ10" si="20">VLOOKUP(AL5,$CO$5:$DE$19,16,0)</f>
        <v>0</v>
      </c>
      <c r="BA5" s="22">
        <f t="shared" ref="BA5:BA10" si="21">VLOOKUP(AL5,$CO$5:$DE$19,17,0)</f>
        <v>0</v>
      </c>
      <c r="BB5" s="356" t="str">
        <f t="shared" ref="BB5:BB10" si="22">VLOOKUP(BV5,$BW$5:$DF$21,2,0)</f>
        <v>Equipe 01</v>
      </c>
      <c r="BC5" s="357"/>
      <c r="BD5" s="357"/>
      <c r="BE5" s="357"/>
      <c r="BF5" s="358"/>
      <c r="BG5" s="51">
        <f t="shared" ref="BG5:BG10" si="23">VLOOKUP(BB5,$DF$5:$DV$19,7,0)</f>
        <v>0</v>
      </c>
      <c r="BH5" s="52" t="str">
        <f t="shared" ref="BH5:BH10" si="24">VLOOKUP(BB5,$DF$5:$DV$19,8,0)</f>
        <v>u</v>
      </c>
      <c r="BI5" s="53">
        <v>1</v>
      </c>
      <c r="BJ5" s="54">
        <f t="shared" ref="BJ5:BJ10" si="25">VLOOKUP(BB5,$DF$5:$DV$19,10,0)</f>
        <v>0</v>
      </c>
      <c r="BK5" s="55">
        <f t="shared" ref="BK5:BK10" si="26">VLOOKUP(BB5,$DF$5:$DV$19,11,0)</f>
        <v>0</v>
      </c>
      <c r="BL5" s="56">
        <f t="shared" ref="BL5:BL10" si="27">VLOOKUP(BB5,$DF$5:$DV$19,12,0)</f>
        <v>0</v>
      </c>
      <c r="BM5" s="56">
        <f t="shared" ref="BM5:BM10" si="28">VLOOKUP(BB5,$DF$5:$DV$19,13,0)</f>
        <v>0</v>
      </c>
      <c r="BN5" s="56">
        <f t="shared" ref="BN5:BN10" si="29">VLOOKUP(BB5,$DF$5:$DV$19,14,0)</f>
        <v>0</v>
      </c>
      <c r="BO5" s="56">
        <f t="shared" ref="BO5:BO10" si="30">VLOOKUP(BB5,$DF$5:$DV$19,15,0)</f>
        <v>0</v>
      </c>
      <c r="BP5" s="56">
        <f t="shared" ref="BP5:BP10" si="31">VLOOKUP(BB5,$DF$5:$DV$19,16,0)</f>
        <v>0</v>
      </c>
      <c r="BQ5" s="57">
        <f t="shared" ref="BQ5:BQ10" si="32">VLOOKUP(BB5,$DF$5:$DV$19,17,0)</f>
        <v>0</v>
      </c>
      <c r="BR5" s="15">
        <v>1</v>
      </c>
      <c r="BS5" s="8">
        <f t="shared" ref="BS5:BS10" si="33">CF5</f>
        <v>1</v>
      </c>
      <c r="BT5" s="10">
        <v>1</v>
      </c>
      <c r="BU5" s="11">
        <f t="shared" ref="BU5:BU10" si="34">CW5</f>
        <v>1</v>
      </c>
      <c r="BV5" s="9">
        <v>1</v>
      </c>
      <c r="BW5" s="2">
        <f t="shared" ref="BW5:BW10" si="35">DN5</f>
        <v>1</v>
      </c>
      <c r="BX5" s="261" t="str">
        <f>Equipes!A2</f>
        <v>Equipe 01</v>
      </c>
      <c r="BY5" s="261"/>
      <c r="BZ5" s="261"/>
      <c r="CA5" s="261"/>
      <c r="CB5" s="261"/>
      <c r="CC5" s="3">
        <f t="shared" ref="CC5:CC10" si="36">RANK(DW5,$DW$5:$DW$19)</f>
        <v>1</v>
      </c>
      <c r="CD5" s="3">
        <f>'J04'!CC5-CC5</f>
        <v>0</v>
      </c>
      <c r="CE5" s="4" t="str">
        <f>IF(CC5&gt;'J04'!CC5,'J04'!$CE$14,IF(CC5='J04'!CC5,'J04'!$CU$14,IF(CC5&lt;'J04'!CC5,'J04'!$CT$14)))</f>
        <v>u</v>
      </c>
      <c r="CF5" s="3">
        <f t="shared" ref="CF5:CF10" si="37">RANK(DX5,$DX$5:$DX$13)</f>
        <v>1</v>
      </c>
      <c r="CG5" s="3">
        <f>SUMPRODUCT(($B$5:$F$13=BX5)*($EG$5:$EG$13))+SUMPRODUCT(($I$5:$M$13=BX5)*($EH$5:$EH$13))+'J04'!CG5</f>
        <v>0</v>
      </c>
      <c r="CH5" s="3">
        <f>SUMPRODUCT(($B$5:$F$13=BX5)*($EI$5:$EI$13))+SUMPRODUCT(($I$5:$M$13=BX5)*($EJ$5:$EJ$13))+'J04'!CH5</f>
        <v>0</v>
      </c>
      <c r="CI5" s="3">
        <f>SUMPRODUCT(($B$5:$F$13=BX5)*($EK$5:$EK$13))+SUMPRODUCT(($I$5:$M$13=BX5)*($EL$5:$EL$13))+'J04'!CI5</f>
        <v>0</v>
      </c>
      <c r="CJ5" s="3">
        <f>SUMPRODUCT(($B$5:$F$13=BX5)*($EM$5:$EM$13))+SUMPRODUCT(($I$5:$M$13=BX5)*($EN$5:$EN$13))+'J04'!CJ5</f>
        <v>0</v>
      </c>
      <c r="CK5" s="3">
        <f>SUMPRODUCT(($B$5:$F$13=BX5)*($EO$5:$EO$13))+SUMPRODUCT(($I$5:$M$13=BX5)*($EP$5:$EP$13))+'J04'!CK5</f>
        <v>0</v>
      </c>
      <c r="CL5" s="3">
        <f>SUMPRODUCT(($B$5:$F$13=BX5)*($EQ$5:$EQ$13))+SUMPRODUCT(($I$5:$M$13=BX5)*($ER$5:$ER$13))+'J04'!CL5</f>
        <v>0</v>
      </c>
      <c r="CM5" s="3">
        <f>SUMPRODUCT(($B$5:$F$13=BX5)*($ES$5:$ES$13))+SUMPRODUCT(($I$5:$M$13=BX5)*($ET$5:$ET$13))+'J04'!CM5</f>
        <v>0</v>
      </c>
      <c r="CN5" s="3">
        <f>CL5-CM5</f>
        <v>0</v>
      </c>
      <c r="CO5" s="212" t="str">
        <f>BX5</f>
        <v>Equipe 01</v>
      </c>
      <c r="CP5" s="213"/>
      <c r="CQ5" s="213"/>
      <c r="CR5" s="213"/>
      <c r="CS5" s="214"/>
      <c r="CT5" s="3">
        <f t="shared" ref="CT5:CT10" si="38">RANK(DY5,$DY$5:$DY$19)</f>
        <v>1</v>
      </c>
      <c r="CU5" s="3">
        <f>'J04'!CT5-CT5</f>
        <v>0</v>
      </c>
      <c r="CV5" s="4" t="str">
        <f>IF(CT5&gt;'J04'!CT5,'J04'!$CV$14,IF(CT5='J04'!CT5,'J04'!$CU$14,IF(CT5&lt;'J04'!CT5,'J04'!$CT$14)))</f>
        <v>u</v>
      </c>
      <c r="CW5" s="3">
        <f t="shared" ref="CW5:CW10" si="39">RANK(DZ5,$DZ$5:$DZ$19)</f>
        <v>1</v>
      </c>
      <c r="CX5" s="3">
        <f>SUMPRODUCT(($B$5:$F$13=CO5)*($EG$5:$EG$13))+'J04'!CX5</f>
        <v>0</v>
      </c>
      <c r="CY5" s="3">
        <f>SUMPRODUCT(($B$5:$F$13=CO5)*($EI$5:$EI$13))+'J04'!CY5</f>
        <v>0</v>
      </c>
      <c r="CZ5" s="3">
        <f>SUMPRODUCT(($B$5:$F$13=CO5)*($EK$5:$EK$13))+'J04'!CZ5</f>
        <v>0</v>
      </c>
      <c r="DA5" s="3">
        <f>SUMPRODUCT(($B$5:$F$13=CO5)*($EM$5:$EM$13))+'J04'!DA5</f>
        <v>0</v>
      </c>
      <c r="DB5" s="3">
        <f>SUMPRODUCT(($B$5:$F$13=CO5)*($EO$5:$EO$13))+'J04'!DB5</f>
        <v>0</v>
      </c>
      <c r="DC5" s="3">
        <f>SUMPRODUCT(($B$5:$F$13=CO5)*($EQ$5:$EQ$13))+'J04'!DC5</f>
        <v>0</v>
      </c>
      <c r="DD5" s="3">
        <f>SUMPRODUCT(($B$5:$F$13=CO5)*($ES$5:$ES$13))+'J04'!DD5</f>
        <v>0</v>
      </c>
      <c r="DE5" s="3">
        <f>DC5-DD5</f>
        <v>0</v>
      </c>
      <c r="DF5" s="212" t="str">
        <f>BX5</f>
        <v>Equipe 01</v>
      </c>
      <c r="DG5" s="213"/>
      <c r="DH5" s="213"/>
      <c r="DI5" s="213"/>
      <c r="DJ5" s="214"/>
      <c r="DK5" s="3">
        <f t="shared" ref="DK5:DK10" si="40">RANK(EA5,$EA$5:$EA$19)</f>
        <v>1</v>
      </c>
      <c r="DL5" s="3">
        <f>'J04'!DK5-DK5</f>
        <v>0</v>
      </c>
      <c r="DM5" s="4" t="str">
        <f>IF(DK5&gt;'J04'!DK5,'J04'!$DM$14,IF(DK5='J04'!DK5,'J04'!$DL$14,IF(DK5&lt;'J04'!DK5,'J04'!$DK$14)))</f>
        <v>u</v>
      </c>
      <c r="DN5" s="3">
        <f t="shared" ref="DN5:DN10" si="41">RANK(EB5,$EB$5:$EB$19)</f>
        <v>1</v>
      </c>
      <c r="DO5" s="3">
        <f>SUMPRODUCT(($I$5:$M$13=DF5)*($EH$5:$EH$13))+'J04'!DO5</f>
        <v>0</v>
      </c>
      <c r="DP5" s="3">
        <f>SUMPRODUCT(($I$5:$M$13=DF5)*($EJ$5:$EJ$13))+'J04'!DP5</f>
        <v>0</v>
      </c>
      <c r="DQ5" s="3">
        <f>SUMPRODUCT(($I$5:$M$13=DF5)*($EL$5:$EL$13))+'J04'!DQ5</f>
        <v>0</v>
      </c>
      <c r="DR5" s="3">
        <f>SUMPRODUCT(($I$5:$M$13=DF5)*($EN$5:$EN$13))+'J04'!DR5</f>
        <v>0</v>
      </c>
      <c r="DS5" s="3">
        <f>SUMPRODUCT(($I$5:$M$13=DF5)*($EP$5:$EP$13))+'J04'!DS5</f>
        <v>0</v>
      </c>
      <c r="DT5" s="3">
        <f>SUMPRODUCT(($I$5:$M$13=DF5)*($ER$5:$ER$13))+'J04'!DT5</f>
        <v>0</v>
      </c>
      <c r="DU5" s="3">
        <f>SUMPRODUCT(($I$5:$M$13=DF5)*($ET$5:$ET$13))+'J04'!DU5</f>
        <v>0</v>
      </c>
      <c r="DV5" s="3">
        <f>DT5-DU5</f>
        <v>0</v>
      </c>
      <c r="DW5" s="6">
        <f>SUM(CG5*1000+(CN5)/100+(CL5)/1000)</f>
        <v>0</v>
      </c>
      <c r="DX5" s="91">
        <f>DW5+0.0000006</f>
        <v>5.9999999999999997E-7</v>
      </c>
      <c r="DY5" s="6">
        <f>SUM(CX5*1000+(DE5)/100+(DC5)/1000)</f>
        <v>0</v>
      </c>
      <c r="DZ5" s="119">
        <f>DY5+0.0000006</f>
        <v>5.9999999999999997E-7</v>
      </c>
      <c r="EA5" s="6">
        <f>SUM(DO5*1000+(DV5)/100+(DT5)/1000)</f>
        <v>0</v>
      </c>
      <c r="EB5" s="119">
        <f>EA5+0.0000006</f>
        <v>5.9999999999999997E-7</v>
      </c>
      <c r="EC5" s="2">
        <f>A5</f>
        <v>0</v>
      </c>
      <c r="ED5" s="2">
        <f>N5</f>
        <v>0</v>
      </c>
      <c r="EE5" s="2">
        <f>IF(G5="",0,IF(G5&gt;H5,3,IF(G5=H5,1,IF(G5&lt;H5,0))))</f>
        <v>0</v>
      </c>
      <c r="EF5" s="2">
        <f>IF(H5="",0,IF(H5&gt;G5,3,IF(H5=G5,1,IF(H5&lt;G5,0))))</f>
        <v>0</v>
      </c>
      <c r="EG5" s="2">
        <f>EE5-EC5</f>
        <v>0</v>
      </c>
      <c r="EH5" s="2">
        <f>EF5-ED5</f>
        <v>0</v>
      </c>
      <c r="EI5" s="2">
        <f>IF(G5="",0,1)</f>
        <v>0</v>
      </c>
      <c r="EJ5" s="2">
        <f>IF(H5="",0,1)</f>
        <v>0</v>
      </c>
      <c r="EK5" s="2" t="b">
        <f>IF(G5&lt;&gt;"",IF(G5&gt;H5,1))</f>
        <v>0</v>
      </c>
      <c r="EL5" s="2" t="b">
        <f>IF(H5&lt;&gt;"",IF(H5&gt;G5,1))</f>
        <v>0</v>
      </c>
      <c r="EM5" s="2" t="b">
        <f>IF(G5&lt;&gt;"",IF(G5=H5,1))</f>
        <v>0</v>
      </c>
      <c r="EN5" s="2" t="b">
        <f>IF(H5&lt;&gt;"",IF(H5=G5,1))</f>
        <v>0</v>
      </c>
      <c r="EO5" s="2" t="b">
        <f>IF(G5&lt;&gt;"",IF(G5&lt;H5,1))</f>
        <v>0</v>
      </c>
      <c r="EP5" s="2" t="b">
        <f>IF(H5&lt;&gt;"",IF(H5&lt;G5,1))</f>
        <v>0</v>
      </c>
      <c r="EQ5" s="2">
        <f>G5</f>
        <v>0</v>
      </c>
      <c r="ER5" s="2">
        <f>H5</f>
        <v>0</v>
      </c>
      <c r="ES5" s="2">
        <f>H5</f>
        <v>0</v>
      </c>
      <c r="ET5" s="2">
        <f>G5</f>
        <v>0</v>
      </c>
      <c r="EU5" s="205" t="str">
        <f t="shared" ref="EU5:EU10" si="42">VLOOKUP(BR5,$BS$5:$CB$13,6,0)</f>
        <v>Equipe 01</v>
      </c>
      <c r="EV5" s="205"/>
      <c r="EW5" s="205"/>
      <c r="EX5" s="205"/>
      <c r="EY5" s="205"/>
      <c r="EZ5" s="6">
        <f t="shared" ref="EZ5:EZ10" si="43">VLOOKUP(EU5,$BX$5:$DW$13,52,0)</f>
        <v>0</v>
      </c>
      <c r="FA5" s="2">
        <f t="shared" ref="FA5:FA10" si="44">RANK(EZ5,$EZ$5:$EZ$13)</f>
        <v>1</v>
      </c>
      <c r="FB5" s="205" t="str">
        <f>BX5</f>
        <v>Equipe 01</v>
      </c>
      <c r="FC5" s="205"/>
      <c r="FD5" s="205"/>
      <c r="FE5" s="205"/>
      <c r="FF5" s="205"/>
      <c r="FG5" s="205" t="str">
        <f t="shared" ref="FG5:FG10" si="45">VLOOKUP(BT5,$BU$5:$CS$13,21,0)</f>
        <v>Equipe 01</v>
      </c>
      <c r="FH5" s="205"/>
      <c r="FI5" s="205"/>
      <c r="FJ5" s="205"/>
      <c r="FK5" s="205"/>
      <c r="FL5" s="6">
        <f t="shared" ref="FL5:FL10" si="46">VLOOKUP(FG5,$CO$5:$DY$13,37,0)</f>
        <v>0</v>
      </c>
      <c r="FM5" s="7">
        <f t="shared" ref="FM5:FM10" si="47">RANK(FL5,$FL$5:$FL$13)</f>
        <v>1</v>
      </c>
      <c r="FN5" s="205" t="str">
        <f>CO5</f>
        <v>Equipe 01</v>
      </c>
      <c r="FO5" s="205"/>
      <c r="FP5" s="205"/>
      <c r="FQ5" s="205"/>
      <c r="FR5" s="205"/>
      <c r="FS5" s="205" t="str">
        <f t="shared" ref="FS5:FS10" si="48">VLOOKUP(BV5,$BW$5:$DF$13,36,0)</f>
        <v>Equipe 01</v>
      </c>
      <c r="FT5" s="205"/>
      <c r="FU5" s="205"/>
      <c r="FV5" s="205"/>
      <c r="FW5" s="205"/>
      <c r="FX5" s="6">
        <f>VLOOKUP(FS5,$DF$5:$EA$21,22,0)</f>
        <v>0</v>
      </c>
      <c r="FY5" s="2">
        <f t="shared" ref="FY5:FY10" si="49">RANK(FX5,$FX$5:$FX$13)</f>
        <v>1</v>
      </c>
      <c r="FZ5" s="205" t="str">
        <f>DF5</f>
        <v>Equipe 01</v>
      </c>
      <c r="GA5" s="205"/>
      <c r="GB5" s="205"/>
      <c r="GC5" s="205"/>
      <c r="GD5" s="205"/>
      <c r="GE5" s="350" t="str">
        <f>BX5</f>
        <v>Equipe 01</v>
      </c>
      <c r="GF5" s="350"/>
      <c r="GG5" s="350"/>
      <c r="GH5" s="350"/>
      <c r="GI5" s="35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</row>
    <row r="6" spans="1:240" x14ac:dyDescent="0.25">
      <c r="A6" s="457"/>
      <c r="B6" s="458"/>
      <c r="C6" s="458"/>
      <c r="D6" s="458"/>
      <c r="E6" s="458"/>
      <c r="F6" s="458"/>
      <c r="G6" s="459"/>
      <c r="H6" s="459"/>
      <c r="I6" s="460"/>
      <c r="J6" s="460"/>
      <c r="K6" s="460"/>
      <c r="L6" s="460"/>
      <c r="M6" s="460"/>
      <c r="N6" s="461"/>
      <c r="O6" s="462"/>
      <c r="P6" s="463"/>
      <c r="Q6" s="463"/>
      <c r="R6" s="463"/>
      <c r="S6" s="464"/>
      <c r="T6" s="465"/>
      <c r="U6" s="30"/>
      <c r="V6" s="396" t="str">
        <f t="shared" si="0"/>
        <v>Equipe 02</v>
      </c>
      <c r="W6" s="397"/>
      <c r="X6" s="397"/>
      <c r="Y6" s="397"/>
      <c r="Z6" s="398"/>
      <c r="AA6" s="41">
        <f t="shared" si="1"/>
        <v>0</v>
      </c>
      <c r="AB6" s="42" t="str">
        <f t="shared" si="2"/>
        <v>u</v>
      </c>
      <c r="AC6" s="43">
        <f>IF(EZ6=EZ5,FA5,FA6)</f>
        <v>1</v>
      </c>
      <c r="AD6" s="44">
        <f t="shared" si="3"/>
        <v>0</v>
      </c>
      <c r="AE6" s="48">
        <f t="shared" si="4"/>
        <v>0</v>
      </c>
      <c r="AF6" s="49">
        <f t="shared" si="5"/>
        <v>0</v>
      </c>
      <c r="AG6" s="49">
        <f t="shared" si="6"/>
        <v>0</v>
      </c>
      <c r="AH6" s="49">
        <f t="shared" si="7"/>
        <v>0</v>
      </c>
      <c r="AI6" s="49">
        <f t="shared" si="8"/>
        <v>0</v>
      </c>
      <c r="AJ6" s="49">
        <f t="shared" si="9"/>
        <v>0</v>
      </c>
      <c r="AK6" s="50">
        <f t="shared" si="10"/>
        <v>0</v>
      </c>
      <c r="AL6" s="361" t="str">
        <f t="shared" si="11"/>
        <v>Equipe 02</v>
      </c>
      <c r="AM6" s="362"/>
      <c r="AN6" s="362"/>
      <c r="AO6" s="362"/>
      <c r="AP6" s="363"/>
      <c r="AQ6" s="23">
        <f t="shared" si="12"/>
        <v>0</v>
      </c>
      <c r="AR6" s="24" t="str">
        <f t="shared" si="13"/>
        <v>u</v>
      </c>
      <c r="AS6" s="25">
        <f>IF(FL6=FL5,FM5,FM6)</f>
        <v>1</v>
      </c>
      <c r="AT6" s="26">
        <f t="shared" si="14"/>
        <v>0</v>
      </c>
      <c r="AU6" s="27">
        <f t="shared" si="15"/>
        <v>0</v>
      </c>
      <c r="AV6" s="28">
        <f t="shared" si="16"/>
        <v>0</v>
      </c>
      <c r="AW6" s="28">
        <f t="shared" si="17"/>
        <v>0</v>
      </c>
      <c r="AX6" s="28">
        <f t="shared" si="18"/>
        <v>0</v>
      </c>
      <c r="AY6" s="28">
        <f t="shared" si="19"/>
        <v>0</v>
      </c>
      <c r="AZ6" s="28">
        <f t="shared" si="20"/>
        <v>0</v>
      </c>
      <c r="BA6" s="29">
        <f t="shared" si="21"/>
        <v>0</v>
      </c>
      <c r="BB6" s="353" t="str">
        <f t="shared" si="22"/>
        <v>Equipe 02</v>
      </c>
      <c r="BC6" s="354"/>
      <c r="BD6" s="354"/>
      <c r="BE6" s="354"/>
      <c r="BF6" s="355"/>
      <c r="BG6" s="58">
        <f t="shared" si="23"/>
        <v>0</v>
      </c>
      <c r="BH6" s="59" t="str">
        <f t="shared" si="24"/>
        <v>u</v>
      </c>
      <c r="BI6" s="60">
        <f>IF(FX6=FX5,FY5,FY6)</f>
        <v>1</v>
      </c>
      <c r="BJ6" s="61">
        <f t="shared" si="25"/>
        <v>0</v>
      </c>
      <c r="BK6" s="62">
        <f t="shared" si="26"/>
        <v>0</v>
      </c>
      <c r="BL6" s="63">
        <f t="shared" si="27"/>
        <v>0</v>
      </c>
      <c r="BM6" s="63">
        <f t="shared" si="28"/>
        <v>0</v>
      </c>
      <c r="BN6" s="63">
        <f t="shared" si="29"/>
        <v>0</v>
      </c>
      <c r="BO6" s="63">
        <f t="shared" si="30"/>
        <v>0</v>
      </c>
      <c r="BP6" s="63">
        <f t="shared" si="31"/>
        <v>0</v>
      </c>
      <c r="BQ6" s="64">
        <f t="shared" si="32"/>
        <v>0</v>
      </c>
      <c r="BR6" s="15">
        <v>2</v>
      </c>
      <c r="BS6" s="8">
        <f t="shared" si="33"/>
        <v>2</v>
      </c>
      <c r="BT6" s="10">
        <v>2</v>
      </c>
      <c r="BU6" s="11">
        <f t="shared" si="34"/>
        <v>2</v>
      </c>
      <c r="BV6" s="9">
        <v>2</v>
      </c>
      <c r="BW6" s="2">
        <f t="shared" si="35"/>
        <v>2</v>
      </c>
      <c r="BX6" s="261" t="str">
        <f>Equipes!A3</f>
        <v>Equipe 02</v>
      </c>
      <c r="BY6" s="261"/>
      <c r="BZ6" s="261"/>
      <c r="CA6" s="261"/>
      <c r="CB6" s="261"/>
      <c r="CC6" s="93">
        <f t="shared" si="36"/>
        <v>1</v>
      </c>
      <c r="CD6" s="3">
        <f>'J04'!CC6-CC6</f>
        <v>0</v>
      </c>
      <c r="CE6" s="4" t="str">
        <f>IF(CC6&gt;'J04'!CC6,'J04'!$CE$14,IF(CC6='J04'!CC6,'J04'!$CU$14,IF(CC6&lt;'J04'!CC6,'J04'!$CT$14)))</f>
        <v>u</v>
      </c>
      <c r="CF6" s="3">
        <f t="shared" si="37"/>
        <v>2</v>
      </c>
      <c r="CG6" s="14">
        <f>SUMPRODUCT(($B$5:$F$13=BX6)*($EG$5:$EG$13))+SUMPRODUCT(($I$5:$M$13=BX6)*($EH$5:$EH$13))+'J04'!CG6</f>
        <v>0</v>
      </c>
      <c r="CH6" s="14">
        <f>SUMPRODUCT(($B$5:$F$13=BX6)*($EI$5:$EI$13))+SUMPRODUCT(($I$5:$M$13=BX6)*($EJ$5:$EJ$13))+'J04'!CH6</f>
        <v>0</v>
      </c>
      <c r="CI6" s="14">
        <f>SUMPRODUCT(($B$5:$F$13=BX6)*($EK$5:$EK$13))+SUMPRODUCT(($I$5:$M$13=BX6)*($EL$5:$EL$13))+'J04'!CI6</f>
        <v>0</v>
      </c>
      <c r="CJ6" s="14">
        <f>SUMPRODUCT(($B$5:$F$13=BX6)*($EM$5:$EM$13))+SUMPRODUCT(($I$5:$M$13=BX6)*($EN$5:$EN$13))+'J04'!CJ6</f>
        <v>0</v>
      </c>
      <c r="CK6" s="14">
        <f>SUMPRODUCT(($B$5:$F$13=BX6)*($EO$5:$EO$13))+SUMPRODUCT(($I$5:$M$13=BX6)*($EP$5:$EP$13))+'J04'!CK6</f>
        <v>0</v>
      </c>
      <c r="CL6" s="14">
        <f>SUMPRODUCT(($B$5:$F$13=BX6)*($EQ$5:$EQ$13))+SUMPRODUCT(($I$5:$M$13=BX6)*($ER$5:$ER$13))+'J04'!CL6</f>
        <v>0</v>
      </c>
      <c r="CM6" s="14">
        <f>SUMPRODUCT(($B$5:$F$13=BX6)*($ES$5:$ES$13))+SUMPRODUCT(($I$5:$M$13=BX6)*($ET$5:$ET$13))+'J04'!CM6</f>
        <v>0</v>
      </c>
      <c r="CN6" s="3">
        <f t="shared" ref="CN6:CN10" si="50">CL6-CM6</f>
        <v>0</v>
      </c>
      <c r="CO6" s="212" t="str">
        <f t="shared" ref="CO6:CO10" si="51">BX6</f>
        <v>Equipe 02</v>
      </c>
      <c r="CP6" s="213"/>
      <c r="CQ6" s="213"/>
      <c r="CR6" s="213"/>
      <c r="CS6" s="214"/>
      <c r="CT6" s="93">
        <f t="shared" si="38"/>
        <v>1</v>
      </c>
      <c r="CU6" s="3">
        <f>'J04'!CT6-CT6</f>
        <v>0</v>
      </c>
      <c r="CV6" s="4" t="str">
        <f>IF(CT6&gt;'J04'!CT6,'J04'!$CV$14,IF(CT6='J04'!CT6,'J04'!$CU$14,IF(CT6&lt;'J04'!CT6,'J04'!$CT$14)))</f>
        <v>u</v>
      </c>
      <c r="CW6" s="3">
        <f t="shared" si="39"/>
        <v>2</v>
      </c>
      <c r="CX6" s="14">
        <f>SUMPRODUCT(($B$5:$F$13=CO6)*($EG$5:$EG$13))+'J04'!CX6</f>
        <v>0</v>
      </c>
      <c r="CY6" s="14">
        <f>SUMPRODUCT(($B$5:$F$13=CO6)*($EI$5:$EI$13))+'J04'!CY6</f>
        <v>0</v>
      </c>
      <c r="CZ6" s="14">
        <f>SUMPRODUCT(($B$5:$F$13=CO6)*($EK$5:$EK$13))+'J04'!CZ6</f>
        <v>0</v>
      </c>
      <c r="DA6" s="14">
        <f>SUMPRODUCT(($B$5:$F$13=CO6)*($EM$5:$EM$13))+'J04'!DA6</f>
        <v>0</v>
      </c>
      <c r="DB6" s="14">
        <f>SUMPRODUCT(($B$5:$F$13=CO6)*($EO$5:$EO$13))+'J04'!DB6</f>
        <v>0</v>
      </c>
      <c r="DC6" s="14">
        <f>SUMPRODUCT(($B$5:$F$13=CO6)*($EQ$5:$EQ$13))+'J04'!DC6</f>
        <v>0</v>
      </c>
      <c r="DD6" s="14">
        <f>SUMPRODUCT(($B$5:$F$13=CO6)*($ES$5:$ES$13))+'J04'!DD6</f>
        <v>0</v>
      </c>
      <c r="DE6" s="3">
        <f t="shared" ref="DE6:DE10" si="52">DC6-DD6</f>
        <v>0</v>
      </c>
      <c r="DF6" s="212" t="str">
        <f t="shared" ref="DF6:DF10" si="53">BX6</f>
        <v>Equipe 02</v>
      </c>
      <c r="DG6" s="213"/>
      <c r="DH6" s="213"/>
      <c r="DI6" s="213"/>
      <c r="DJ6" s="214"/>
      <c r="DK6" s="93">
        <f t="shared" si="40"/>
        <v>1</v>
      </c>
      <c r="DL6" s="3">
        <f>'J04'!DK6-DK6</f>
        <v>0</v>
      </c>
      <c r="DM6" s="4" t="str">
        <f>IF(DK6&gt;'J04'!DK6,'J04'!$DM$14,IF(DK6='J04'!DK6,'J04'!$DL$14,IF(DK6&lt;'J04'!DK6,'J04'!$DK$14)))</f>
        <v>u</v>
      </c>
      <c r="DN6" s="3">
        <f t="shared" si="41"/>
        <v>2</v>
      </c>
      <c r="DO6" s="14">
        <f>SUMPRODUCT(($I$5:$M$13=DF6)*($EH$5:$EH$13))+'J04'!DO6</f>
        <v>0</v>
      </c>
      <c r="DP6" s="14">
        <f>SUMPRODUCT(($I$5:$M$13=DF6)*($EJ$5:$EJ$13))+'J04'!DP6</f>
        <v>0</v>
      </c>
      <c r="DQ6" s="14">
        <f>SUMPRODUCT(($I$5:$M$13=DF6)*($EL$5:$EL$13))+'J04'!DQ6</f>
        <v>0</v>
      </c>
      <c r="DR6" s="14">
        <f>SUMPRODUCT(($I$5:$M$13=DF6)*($EN$5:$EN$13))+'J04'!DR6</f>
        <v>0</v>
      </c>
      <c r="DS6" s="14">
        <f>SUMPRODUCT(($I$5:$M$13=DF6)*($EP$5:$EP$13))+'J04'!DS6</f>
        <v>0</v>
      </c>
      <c r="DT6" s="14">
        <f>SUMPRODUCT(($I$5:$M$13=DF6)*($ER$5:$ER$13))+'J04'!DT6</f>
        <v>0</v>
      </c>
      <c r="DU6" s="14">
        <f>SUMPRODUCT(($I$5:$M$13=DF6)*($ET$5:$ET$13))+'J04'!DU6</f>
        <v>0</v>
      </c>
      <c r="DV6" s="3">
        <f t="shared" ref="DV6:DV10" si="54">DT6-DU6</f>
        <v>0</v>
      </c>
      <c r="DW6" s="6">
        <f t="shared" ref="DW6:DW10" si="55">SUM(CG6*1000+(CN6)/100+(CL6)/1000)</f>
        <v>0</v>
      </c>
      <c r="DX6" s="91">
        <f>DW6+0.0000005</f>
        <v>4.9999999999999998E-7</v>
      </c>
      <c r="DY6" s="6">
        <f t="shared" ref="DY6:DY10" si="56">SUM(CX6*1000+(DE6)/100+(DC6)/1000)</f>
        <v>0</v>
      </c>
      <c r="DZ6" s="119">
        <f>DY6+0.0000005</f>
        <v>4.9999999999999998E-7</v>
      </c>
      <c r="EA6" s="6">
        <f t="shared" ref="EA6:EA10" si="57">SUM(DO6*1000+(DV6)/100+(DT6)/1000)</f>
        <v>0</v>
      </c>
      <c r="EB6" s="119">
        <f>EA6+0.0000005</f>
        <v>4.9999999999999998E-7</v>
      </c>
      <c r="EC6" s="2">
        <f t="shared" ref="EC6:EC7" si="58">A6</f>
        <v>0</v>
      </c>
      <c r="ED6" s="2">
        <f t="shared" ref="ED6:ED7" si="59">N6</f>
        <v>0</v>
      </c>
      <c r="EE6" s="2">
        <f t="shared" ref="EE6:EE7" si="60">IF(G6="",0,IF(G6&gt;H6,3,IF(G6=H6,1,IF(G6&lt;H6,0))))</f>
        <v>0</v>
      </c>
      <c r="EF6" s="2">
        <f t="shared" ref="EF6:EF7" si="61">IF(H6="",0,IF(H6&gt;G6,3,IF(H6=G6,1,IF(H6&lt;G6,0))))</f>
        <v>0</v>
      </c>
      <c r="EG6" s="2">
        <f t="shared" ref="EG6:EG7" si="62">EE6-EC6</f>
        <v>0</v>
      </c>
      <c r="EH6" s="2">
        <f t="shared" ref="EH6:EH7" si="63">EF6-ED6</f>
        <v>0</v>
      </c>
      <c r="EI6" s="2">
        <f t="shared" ref="EI6:EI7" si="64">IF(G6="",0,1)</f>
        <v>0</v>
      </c>
      <c r="EJ6" s="2">
        <f t="shared" ref="EJ6:EJ7" si="65">IF(H6="",0,1)</f>
        <v>0</v>
      </c>
      <c r="EK6" s="2" t="b">
        <f t="shared" ref="EK6:EK7" si="66">IF(G6&lt;&gt;"",IF(G6&gt;H6,1))</f>
        <v>0</v>
      </c>
      <c r="EL6" s="2" t="b">
        <f t="shared" ref="EL6:EL7" si="67">IF(H6&lt;&gt;"",IF(H6&gt;G6,1))</f>
        <v>0</v>
      </c>
      <c r="EM6" s="2" t="b">
        <f t="shared" ref="EM6:EM7" si="68">IF(G6&lt;&gt;"",IF(G6=H6,1))</f>
        <v>0</v>
      </c>
      <c r="EN6" s="2" t="b">
        <f t="shared" ref="EN6:EN7" si="69">IF(H6&lt;&gt;"",IF(H6=G6,1))</f>
        <v>0</v>
      </c>
      <c r="EO6" s="2" t="b">
        <f t="shared" ref="EO6:EO7" si="70">IF(G6&lt;&gt;"",IF(G6&lt;H6,1))</f>
        <v>0</v>
      </c>
      <c r="EP6" s="2" t="b">
        <f t="shared" ref="EP6:EP7" si="71">IF(H6&lt;&gt;"",IF(H6&lt;G6,1))</f>
        <v>0</v>
      </c>
      <c r="EQ6" s="2">
        <f t="shared" ref="EQ6:EQ7" si="72">G6</f>
        <v>0</v>
      </c>
      <c r="ER6" s="2">
        <f t="shared" ref="ER6:ER7" si="73">H6</f>
        <v>0</v>
      </c>
      <c r="ES6" s="2">
        <f t="shared" ref="ES6:ES7" si="74">H6</f>
        <v>0</v>
      </c>
      <c r="ET6" s="2">
        <f t="shared" ref="ET6:ET7" si="75">G6</f>
        <v>0</v>
      </c>
      <c r="EU6" s="205" t="str">
        <f t="shared" si="42"/>
        <v>Equipe 02</v>
      </c>
      <c r="EV6" s="205"/>
      <c r="EW6" s="205"/>
      <c r="EX6" s="205"/>
      <c r="EY6" s="205"/>
      <c r="EZ6" s="109">
        <f t="shared" si="43"/>
        <v>0</v>
      </c>
      <c r="FA6" s="108">
        <f t="shared" si="44"/>
        <v>1</v>
      </c>
      <c r="FB6" s="205" t="str">
        <f t="shared" ref="FB6:FB10" si="76">BX6</f>
        <v>Equipe 02</v>
      </c>
      <c r="FC6" s="205"/>
      <c r="FD6" s="205"/>
      <c r="FE6" s="205"/>
      <c r="FF6" s="205"/>
      <c r="FG6" s="205" t="str">
        <f t="shared" si="45"/>
        <v>Equipe 02</v>
      </c>
      <c r="FH6" s="205"/>
      <c r="FI6" s="205"/>
      <c r="FJ6" s="205"/>
      <c r="FK6" s="205"/>
      <c r="FL6" s="109">
        <f t="shared" si="46"/>
        <v>0</v>
      </c>
      <c r="FM6" s="7">
        <f t="shared" si="47"/>
        <v>1</v>
      </c>
      <c r="FN6" s="205" t="str">
        <f t="shared" ref="FN6:FN10" si="77">CO6</f>
        <v>Equipe 02</v>
      </c>
      <c r="FO6" s="205"/>
      <c r="FP6" s="205"/>
      <c r="FQ6" s="205"/>
      <c r="FR6" s="205"/>
      <c r="FS6" s="205" t="str">
        <f t="shared" si="48"/>
        <v>Equipe 02</v>
      </c>
      <c r="FT6" s="205"/>
      <c r="FU6" s="205"/>
      <c r="FV6" s="205"/>
      <c r="FW6" s="205"/>
      <c r="FX6" s="164">
        <f t="shared" ref="FX6:FX10" si="78">VLOOKUP(FS6,$DF$5:$EA$21,22,0)</f>
        <v>0</v>
      </c>
      <c r="FY6" s="108">
        <f t="shared" si="49"/>
        <v>1</v>
      </c>
      <c r="FZ6" s="205" t="str">
        <f t="shared" ref="FZ6:FZ10" si="79">DF6</f>
        <v>Equipe 02</v>
      </c>
      <c r="GA6" s="205"/>
      <c r="GB6" s="205"/>
      <c r="GC6" s="205"/>
      <c r="GD6" s="205"/>
      <c r="GE6" s="350" t="str">
        <f t="shared" ref="GE6:GE10" si="80">BX6</f>
        <v>Equipe 02</v>
      </c>
      <c r="GF6" s="350"/>
      <c r="GG6" s="350"/>
      <c r="GH6" s="350"/>
      <c r="GI6" s="35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</row>
    <row r="7" spans="1:240" ht="15.75" thickBot="1" x14ac:dyDescent="0.3">
      <c r="A7" s="466"/>
      <c r="B7" s="467"/>
      <c r="C7" s="467"/>
      <c r="D7" s="467"/>
      <c r="E7" s="467"/>
      <c r="F7" s="467"/>
      <c r="G7" s="468"/>
      <c r="H7" s="468"/>
      <c r="I7" s="469"/>
      <c r="J7" s="469"/>
      <c r="K7" s="469"/>
      <c r="L7" s="469"/>
      <c r="M7" s="469"/>
      <c r="N7" s="470"/>
      <c r="O7" s="471"/>
      <c r="P7" s="472"/>
      <c r="Q7" s="472"/>
      <c r="R7" s="472"/>
      <c r="S7" s="473"/>
      <c r="T7" s="474"/>
      <c r="U7" s="30"/>
      <c r="V7" s="396" t="str">
        <f t="shared" si="0"/>
        <v>Equipe 03</v>
      </c>
      <c r="W7" s="397"/>
      <c r="X7" s="397"/>
      <c r="Y7" s="397"/>
      <c r="Z7" s="398"/>
      <c r="AA7" s="41">
        <f t="shared" si="1"/>
        <v>0</v>
      </c>
      <c r="AB7" s="42" t="str">
        <f t="shared" si="2"/>
        <v>u</v>
      </c>
      <c r="AC7" s="43">
        <f t="shared" ref="AC7:AC10" si="81">IF(EZ7=EZ6,FA6,FA7)</f>
        <v>1</v>
      </c>
      <c r="AD7" s="44">
        <f t="shared" si="3"/>
        <v>0</v>
      </c>
      <c r="AE7" s="48">
        <f t="shared" si="4"/>
        <v>0</v>
      </c>
      <c r="AF7" s="49">
        <f t="shared" si="5"/>
        <v>0</v>
      </c>
      <c r="AG7" s="49">
        <f t="shared" si="6"/>
        <v>0</v>
      </c>
      <c r="AH7" s="49">
        <f t="shared" si="7"/>
        <v>0</v>
      </c>
      <c r="AI7" s="49">
        <f t="shared" si="8"/>
        <v>0</v>
      </c>
      <c r="AJ7" s="49">
        <f t="shared" si="9"/>
        <v>0</v>
      </c>
      <c r="AK7" s="50">
        <f t="shared" si="10"/>
        <v>0</v>
      </c>
      <c r="AL7" s="361" t="str">
        <f t="shared" si="11"/>
        <v>Equipe 03</v>
      </c>
      <c r="AM7" s="362"/>
      <c r="AN7" s="362"/>
      <c r="AO7" s="362"/>
      <c r="AP7" s="363"/>
      <c r="AQ7" s="23">
        <f t="shared" si="12"/>
        <v>0</v>
      </c>
      <c r="AR7" s="24" t="str">
        <f t="shared" si="13"/>
        <v>u</v>
      </c>
      <c r="AS7" s="25">
        <f t="shared" ref="AS7:AS10" si="82">IF(FL7=FL6,FM6,FM7)</f>
        <v>1</v>
      </c>
      <c r="AT7" s="26">
        <f t="shared" si="14"/>
        <v>0</v>
      </c>
      <c r="AU7" s="27">
        <f t="shared" si="15"/>
        <v>0</v>
      </c>
      <c r="AV7" s="28">
        <f t="shared" si="16"/>
        <v>0</v>
      </c>
      <c r="AW7" s="28">
        <f t="shared" si="17"/>
        <v>0</v>
      </c>
      <c r="AX7" s="28">
        <f t="shared" si="18"/>
        <v>0</v>
      </c>
      <c r="AY7" s="28">
        <f t="shared" si="19"/>
        <v>0</v>
      </c>
      <c r="AZ7" s="28">
        <f t="shared" si="20"/>
        <v>0</v>
      </c>
      <c r="BA7" s="29">
        <f t="shared" si="21"/>
        <v>0</v>
      </c>
      <c r="BB7" s="353" t="str">
        <f t="shared" si="22"/>
        <v>Equipe 03</v>
      </c>
      <c r="BC7" s="354"/>
      <c r="BD7" s="354"/>
      <c r="BE7" s="354"/>
      <c r="BF7" s="355"/>
      <c r="BG7" s="58">
        <f t="shared" si="23"/>
        <v>0</v>
      </c>
      <c r="BH7" s="59" t="str">
        <f t="shared" si="24"/>
        <v>u</v>
      </c>
      <c r="BI7" s="60">
        <f t="shared" ref="BI7:BI10" si="83">IF(FX7=FX6,FY6,FY7)</f>
        <v>1</v>
      </c>
      <c r="BJ7" s="61">
        <f t="shared" si="25"/>
        <v>0</v>
      </c>
      <c r="BK7" s="62">
        <f t="shared" si="26"/>
        <v>0</v>
      </c>
      <c r="BL7" s="63">
        <f t="shared" si="27"/>
        <v>0</v>
      </c>
      <c r="BM7" s="63">
        <f t="shared" si="28"/>
        <v>0</v>
      </c>
      <c r="BN7" s="63">
        <f t="shared" si="29"/>
        <v>0</v>
      </c>
      <c r="BO7" s="63">
        <f t="shared" si="30"/>
        <v>0</v>
      </c>
      <c r="BP7" s="63">
        <f t="shared" si="31"/>
        <v>0</v>
      </c>
      <c r="BQ7" s="64">
        <f t="shared" si="32"/>
        <v>0</v>
      </c>
      <c r="BR7" s="15">
        <v>3</v>
      </c>
      <c r="BS7" s="8">
        <f t="shared" si="33"/>
        <v>3</v>
      </c>
      <c r="BT7" s="10">
        <v>3</v>
      </c>
      <c r="BU7" s="11">
        <f t="shared" si="34"/>
        <v>3</v>
      </c>
      <c r="BV7" s="9">
        <v>3</v>
      </c>
      <c r="BW7" s="2">
        <f t="shared" si="35"/>
        <v>3</v>
      </c>
      <c r="BX7" s="261" t="str">
        <f>Equipes!A4</f>
        <v>Equipe 03</v>
      </c>
      <c r="BY7" s="261"/>
      <c r="BZ7" s="261"/>
      <c r="CA7" s="261"/>
      <c r="CB7" s="261"/>
      <c r="CC7" s="93">
        <f t="shared" si="36"/>
        <v>1</v>
      </c>
      <c r="CD7" s="3">
        <f>'J04'!CC7-CC7</f>
        <v>0</v>
      </c>
      <c r="CE7" s="4" t="str">
        <f>IF(CC7&gt;'J04'!CC7,'J04'!$CE$14,IF(CC7='J04'!CC7,'J04'!$CU$14,IF(CC7&lt;'J04'!CC7,'J04'!$CT$14)))</f>
        <v>u</v>
      </c>
      <c r="CF7" s="3">
        <f t="shared" si="37"/>
        <v>3</v>
      </c>
      <c r="CG7" s="14">
        <f>SUMPRODUCT(($B$5:$F$13=BX7)*($EG$5:$EG$13))+SUMPRODUCT(($I$5:$M$13=BX7)*($EH$5:$EH$13))+'J04'!CG7</f>
        <v>0</v>
      </c>
      <c r="CH7" s="14">
        <f>SUMPRODUCT(($B$5:$F$13=BX7)*($EI$5:$EI$13))+SUMPRODUCT(($I$5:$M$13=BX7)*($EJ$5:$EJ$13))+'J04'!CH7</f>
        <v>0</v>
      </c>
      <c r="CI7" s="14">
        <f>SUMPRODUCT(($B$5:$F$13=BX7)*($EK$5:$EK$13))+SUMPRODUCT(($I$5:$M$13=BX7)*($EL$5:$EL$13))+'J04'!CI7</f>
        <v>0</v>
      </c>
      <c r="CJ7" s="14">
        <f>SUMPRODUCT(($B$5:$F$13=BX7)*($EM$5:$EM$13))+SUMPRODUCT(($I$5:$M$13=BX7)*($EN$5:$EN$13))+'J04'!CJ7</f>
        <v>0</v>
      </c>
      <c r="CK7" s="14">
        <f>SUMPRODUCT(($B$5:$F$13=BX7)*($EO$5:$EO$13))+SUMPRODUCT(($I$5:$M$13=BX7)*($EP$5:$EP$13))+'J04'!CK7</f>
        <v>0</v>
      </c>
      <c r="CL7" s="14">
        <f>SUMPRODUCT(($B$5:$F$13=BX7)*($EQ$5:$EQ$13))+SUMPRODUCT(($I$5:$M$13=BX7)*($ER$5:$ER$13))+'J04'!CL7</f>
        <v>0</v>
      </c>
      <c r="CM7" s="14">
        <f>SUMPRODUCT(($B$5:$F$13=BX7)*($ES$5:$ES$13))+SUMPRODUCT(($I$5:$M$13=BX7)*($ET$5:$ET$13))+'J04'!CM7</f>
        <v>0</v>
      </c>
      <c r="CN7" s="3">
        <f t="shared" si="50"/>
        <v>0</v>
      </c>
      <c r="CO7" s="212" t="str">
        <f t="shared" si="51"/>
        <v>Equipe 03</v>
      </c>
      <c r="CP7" s="213"/>
      <c r="CQ7" s="213"/>
      <c r="CR7" s="213"/>
      <c r="CS7" s="214"/>
      <c r="CT7" s="93">
        <f t="shared" si="38"/>
        <v>1</v>
      </c>
      <c r="CU7" s="3">
        <f>'J04'!CT7-CT7</f>
        <v>0</v>
      </c>
      <c r="CV7" s="4" t="str">
        <f>IF(CT7&gt;'J04'!CT7,'J04'!$CV$14,IF(CT7='J04'!CT7,'J04'!$CU$14,IF(CT7&lt;'J04'!CT7,'J04'!$CT$14)))</f>
        <v>u</v>
      </c>
      <c r="CW7" s="3">
        <f t="shared" si="39"/>
        <v>3</v>
      </c>
      <c r="CX7" s="14">
        <f>SUMPRODUCT(($B$5:$F$13=CO7)*($EG$5:$EG$13))+'J04'!CX7</f>
        <v>0</v>
      </c>
      <c r="CY7" s="14">
        <f>SUMPRODUCT(($B$5:$F$13=CO7)*($EI$5:$EI$13))+'J04'!CY7</f>
        <v>0</v>
      </c>
      <c r="CZ7" s="14">
        <f>SUMPRODUCT(($B$5:$F$13=CO7)*($EK$5:$EK$13))+'J04'!CZ7</f>
        <v>0</v>
      </c>
      <c r="DA7" s="14">
        <f>SUMPRODUCT(($B$5:$F$13=CO7)*($EM$5:$EM$13))+'J04'!DA7</f>
        <v>0</v>
      </c>
      <c r="DB7" s="14">
        <f>SUMPRODUCT(($B$5:$F$13=CO7)*($EO$5:$EO$13))+'J04'!DB7</f>
        <v>0</v>
      </c>
      <c r="DC7" s="14">
        <f>SUMPRODUCT(($B$5:$F$13=CO7)*($EQ$5:$EQ$13))+'J04'!DC7</f>
        <v>0</v>
      </c>
      <c r="DD7" s="14">
        <f>SUMPRODUCT(($B$5:$F$13=CO7)*($ES$5:$ES$13))+'J04'!DD7</f>
        <v>0</v>
      </c>
      <c r="DE7" s="3">
        <f t="shared" si="52"/>
        <v>0</v>
      </c>
      <c r="DF7" s="212" t="str">
        <f t="shared" si="53"/>
        <v>Equipe 03</v>
      </c>
      <c r="DG7" s="213"/>
      <c r="DH7" s="213"/>
      <c r="DI7" s="213"/>
      <c r="DJ7" s="214"/>
      <c r="DK7" s="93">
        <f t="shared" si="40"/>
        <v>1</v>
      </c>
      <c r="DL7" s="3">
        <f>'J04'!DK7-DK7</f>
        <v>0</v>
      </c>
      <c r="DM7" s="4" t="str">
        <f>IF(DK7&gt;'J04'!DK7,'J04'!$DM$14,IF(DK7='J04'!DK7,'J04'!$DL$14,IF(DK7&lt;'J04'!DK7,'J04'!$DK$14)))</f>
        <v>u</v>
      </c>
      <c r="DN7" s="3">
        <f t="shared" si="41"/>
        <v>3</v>
      </c>
      <c r="DO7" s="14">
        <f>SUMPRODUCT(($I$5:$M$13=DF7)*($EH$5:$EH$13))+'J04'!DO7</f>
        <v>0</v>
      </c>
      <c r="DP7" s="14">
        <f>SUMPRODUCT(($I$5:$M$13=DF7)*($EJ$5:$EJ$13))+'J04'!DP7</f>
        <v>0</v>
      </c>
      <c r="DQ7" s="14">
        <f>SUMPRODUCT(($I$5:$M$13=DF7)*($EL$5:$EL$13))+'J04'!DQ7</f>
        <v>0</v>
      </c>
      <c r="DR7" s="14">
        <f>SUMPRODUCT(($I$5:$M$13=DF7)*($EN$5:$EN$13))+'J04'!DR7</f>
        <v>0</v>
      </c>
      <c r="DS7" s="14">
        <f>SUMPRODUCT(($I$5:$M$13=DF7)*($EP$5:$EP$13))+'J04'!DS7</f>
        <v>0</v>
      </c>
      <c r="DT7" s="14">
        <f>SUMPRODUCT(($I$5:$M$13=DF7)*($ER$5:$ER$13))+'J04'!DT7</f>
        <v>0</v>
      </c>
      <c r="DU7" s="14">
        <f>SUMPRODUCT(($I$5:$M$13=DF7)*($ET$5:$ET$13))+'J04'!DU7</f>
        <v>0</v>
      </c>
      <c r="DV7" s="3">
        <f t="shared" si="54"/>
        <v>0</v>
      </c>
      <c r="DW7" s="6">
        <f t="shared" si="55"/>
        <v>0</v>
      </c>
      <c r="DX7" s="111">
        <f>DW7+0.0000004</f>
        <v>3.9999999999999998E-7</v>
      </c>
      <c r="DY7" s="6">
        <f t="shared" si="56"/>
        <v>0</v>
      </c>
      <c r="DZ7" s="119">
        <f>DY7+0.0000004</f>
        <v>3.9999999999999998E-7</v>
      </c>
      <c r="EA7" s="6">
        <f t="shared" si="57"/>
        <v>0</v>
      </c>
      <c r="EB7" s="119">
        <f>EA7+0.0000004</f>
        <v>3.9999999999999998E-7</v>
      </c>
      <c r="EC7" s="2">
        <f t="shared" si="58"/>
        <v>0</v>
      </c>
      <c r="ED7" s="2">
        <f t="shared" si="59"/>
        <v>0</v>
      </c>
      <c r="EE7" s="2">
        <f t="shared" si="60"/>
        <v>0</v>
      </c>
      <c r="EF7" s="2">
        <f t="shared" si="61"/>
        <v>0</v>
      </c>
      <c r="EG7" s="2">
        <f t="shared" si="62"/>
        <v>0</v>
      </c>
      <c r="EH7" s="2">
        <f t="shared" si="63"/>
        <v>0</v>
      </c>
      <c r="EI7" s="2">
        <f t="shared" si="64"/>
        <v>0</v>
      </c>
      <c r="EJ7" s="2">
        <f t="shared" si="65"/>
        <v>0</v>
      </c>
      <c r="EK7" s="2" t="b">
        <f t="shared" si="66"/>
        <v>0</v>
      </c>
      <c r="EL7" s="2" t="b">
        <f t="shared" si="67"/>
        <v>0</v>
      </c>
      <c r="EM7" s="2" t="b">
        <f t="shared" si="68"/>
        <v>0</v>
      </c>
      <c r="EN7" s="2" t="b">
        <f t="shared" si="69"/>
        <v>0</v>
      </c>
      <c r="EO7" s="2" t="b">
        <f t="shared" si="70"/>
        <v>0</v>
      </c>
      <c r="EP7" s="2" t="b">
        <f t="shared" si="71"/>
        <v>0</v>
      </c>
      <c r="EQ7" s="2">
        <f t="shared" si="72"/>
        <v>0</v>
      </c>
      <c r="ER7" s="2">
        <f t="shared" si="73"/>
        <v>0</v>
      </c>
      <c r="ES7" s="2">
        <f t="shared" si="74"/>
        <v>0</v>
      </c>
      <c r="ET7" s="2">
        <f t="shared" si="75"/>
        <v>0</v>
      </c>
      <c r="EU7" s="205" t="str">
        <f t="shared" si="42"/>
        <v>Equipe 03</v>
      </c>
      <c r="EV7" s="205"/>
      <c r="EW7" s="205"/>
      <c r="EX7" s="205"/>
      <c r="EY7" s="205"/>
      <c r="EZ7" s="109">
        <f t="shared" si="43"/>
        <v>0</v>
      </c>
      <c r="FA7" s="108">
        <f t="shared" si="44"/>
        <v>1</v>
      </c>
      <c r="FB7" s="205" t="str">
        <f t="shared" si="76"/>
        <v>Equipe 03</v>
      </c>
      <c r="FC7" s="205"/>
      <c r="FD7" s="205"/>
      <c r="FE7" s="205"/>
      <c r="FF7" s="205"/>
      <c r="FG7" s="205" t="str">
        <f t="shared" si="45"/>
        <v>Equipe 03</v>
      </c>
      <c r="FH7" s="205"/>
      <c r="FI7" s="205"/>
      <c r="FJ7" s="205"/>
      <c r="FK7" s="205"/>
      <c r="FL7" s="109">
        <f t="shared" si="46"/>
        <v>0</v>
      </c>
      <c r="FM7" s="7">
        <f t="shared" si="47"/>
        <v>1</v>
      </c>
      <c r="FN7" s="205" t="str">
        <f t="shared" si="77"/>
        <v>Equipe 03</v>
      </c>
      <c r="FO7" s="205"/>
      <c r="FP7" s="205"/>
      <c r="FQ7" s="205"/>
      <c r="FR7" s="205"/>
      <c r="FS7" s="205" t="str">
        <f t="shared" si="48"/>
        <v>Equipe 03</v>
      </c>
      <c r="FT7" s="205"/>
      <c r="FU7" s="205"/>
      <c r="FV7" s="205"/>
      <c r="FW7" s="205"/>
      <c r="FX7" s="164">
        <f t="shared" si="78"/>
        <v>0</v>
      </c>
      <c r="FY7" s="108">
        <f t="shared" si="49"/>
        <v>1</v>
      </c>
      <c r="FZ7" s="205" t="str">
        <f t="shared" si="79"/>
        <v>Equipe 03</v>
      </c>
      <c r="GA7" s="205"/>
      <c r="GB7" s="205"/>
      <c r="GC7" s="205"/>
      <c r="GD7" s="205"/>
      <c r="GE7" s="350" t="str">
        <f t="shared" si="80"/>
        <v>Equipe 03</v>
      </c>
      <c r="GF7" s="350"/>
      <c r="GG7" s="350"/>
      <c r="GH7" s="350"/>
      <c r="GI7" s="35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</row>
    <row r="8" spans="1:240" ht="15.75" thickTop="1" x14ac:dyDescent="0.25">
      <c r="A8" s="101"/>
      <c r="B8" s="242"/>
      <c r="C8" s="242"/>
      <c r="D8" s="242"/>
      <c r="E8" s="242"/>
      <c r="F8" s="242"/>
      <c r="G8" s="102"/>
      <c r="H8" s="102"/>
      <c r="I8" s="242"/>
      <c r="J8" s="242"/>
      <c r="K8" s="242"/>
      <c r="L8" s="242"/>
      <c r="M8" s="242"/>
      <c r="N8" s="101"/>
      <c r="O8" s="321"/>
      <c r="P8" s="321"/>
      <c r="Q8" s="321"/>
      <c r="R8" s="321"/>
      <c r="S8" s="349"/>
      <c r="T8" s="349"/>
      <c r="U8" s="30"/>
      <c r="V8" s="396" t="str">
        <f t="shared" si="0"/>
        <v>Equipe 04</v>
      </c>
      <c r="W8" s="397"/>
      <c r="X8" s="397"/>
      <c r="Y8" s="397"/>
      <c r="Z8" s="398"/>
      <c r="AA8" s="41">
        <f t="shared" si="1"/>
        <v>0</v>
      </c>
      <c r="AB8" s="42" t="str">
        <f t="shared" si="2"/>
        <v>u</v>
      </c>
      <c r="AC8" s="43">
        <f t="shared" si="81"/>
        <v>1</v>
      </c>
      <c r="AD8" s="44">
        <f t="shared" si="3"/>
        <v>0</v>
      </c>
      <c r="AE8" s="48">
        <f t="shared" si="4"/>
        <v>0</v>
      </c>
      <c r="AF8" s="49">
        <f t="shared" si="5"/>
        <v>0</v>
      </c>
      <c r="AG8" s="49">
        <f t="shared" si="6"/>
        <v>0</v>
      </c>
      <c r="AH8" s="49">
        <f t="shared" si="7"/>
        <v>0</v>
      </c>
      <c r="AI8" s="49">
        <f t="shared" si="8"/>
        <v>0</v>
      </c>
      <c r="AJ8" s="49">
        <f t="shared" si="9"/>
        <v>0</v>
      </c>
      <c r="AK8" s="50">
        <f t="shared" si="10"/>
        <v>0</v>
      </c>
      <c r="AL8" s="361" t="str">
        <f t="shared" si="11"/>
        <v>Equipe 04</v>
      </c>
      <c r="AM8" s="362"/>
      <c r="AN8" s="362"/>
      <c r="AO8" s="362"/>
      <c r="AP8" s="363"/>
      <c r="AQ8" s="23">
        <f t="shared" si="12"/>
        <v>0</v>
      </c>
      <c r="AR8" s="24" t="str">
        <f t="shared" si="13"/>
        <v>u</v>
      </c>
      <c r="AS8" s="25">
        <f t="shared" si="82"/>
        <v>1</v>
      </c>
      <c r="AT8" s="26">
        <f t="shared" si="14"/>
        <v>0</v>
      </c>
      <c r="AU8" s="27">
        <f t="shared" si="15"/>
        <v>0</v>
      </c>
      <c r="AV8" s="28">
        <f t="shared" si="16"/>
        <v>0</v>
      </c>
      <c r="AW8" s="28">
        <f t="shared" si="17"/>
        <v>0</v>
      </c>
      <c r="AX8" s="28">
        <f t="shared" si="18"/>
        <v>0</v>
      </c>
      <c r="AY8" s="28">
        <f t="shared" si="19"/>
        <v>0</v>
      </c>
      <c r="AZ8" s="28">
        <f t="shared" si="20"/>
        <v>0</v>
      </c>
      <c r="BA8" s="29">
        <f t="shared" si="21"/>
        <v>0</v>
      </c>
      <c r="BB8" s="353" t="str">
        <f t="shared" si="22"/>
        <v>Equipe 04</v>
      </c>
      <c r="BC8" s="354"/>
      <c r="BD8" s="354"/>
      <c r="BE8" s="354"/>
      <c r="BF8" s="355"/>
      <c r="BG8" s="58">
        <f t="shared" si="23"/>
        <v>0</v>
      </c>
      <c r="BH8" s="59" t="str">
        <f t="shared" si="24"/>
        <v>u</v>
      </c>
      <c r="BI8" s="60">
        <f t="shared" si="83"/>
        <v>1</v>
      </c>
      <c r="BJ8" s="61">
        <f t="shared" si="25"/>
        <v>0</v>
      </c>
      <c r="BK8" s="62">
        <f t="shared" si="26"/>
        <v>0</v>
      </c>
      <c r="BL8" s="63">
        <f t="shared" si="27"/>
        <v>0</v>
      </c>
      <c r="BM8" s="63">
        <f t="shared" si="28"/>
        <v>0</v>
      </c>
      <c r="BN8" s="63">
        <f t="shared" si="29"/>
        <v>0</v>
      </c>
      <c r="BO8" s="63">
        <f t="shared" si="30"/>
        <v>0</v>
      </c>
      <c r="BP8" s="63">
        <f t="shared" si="31"/>
        <v>0</v>
      </c>
      <c r="BQ8" s="64">
        <f t="shared" si="32"/>
        <v>0</v>
      </c>
      <c r="BR8" s="15">
        <v>4</v>
      </c>
      <c r="BS8" s="8">
        <f t="shared" si="33"/>
        <v>4</v>
      </c>
      <c r="BT8" s="10">
        <v>4</v>
      </c>
      <c r="BU8" s="11">
        <f t="shared" si="34"/>
        <v>4</v>
      </c>
      <c r="BV8" s="9">
        <v>4</v>
      </c>
      <c r="BW8" s="2">
        <f t="shared" si="35"/>
        <v>4</v>
      </c>
      <c r="BX8" s="261" t="str">
        <f>Equipes!A5</f>
        <v>Equipe 04</v>
      </c>
      <c r="BY8" s="261"/>
      <c r="BZ8" s="261"/>
      <c r="CA8" s="261"/>
      <c r="CB8" s="261"/>
      <c r="CC8" s="93">
        <f t="shared" si="36"/>
        <v>1</v>
      </c>
      <c r="CD8" s="3">
        <f>'J04'!CC8-CC8</f>
        <v>0</v>
      </c>
      <c r="CE8" s="4" t="str">
        <f>IF(CC8&gt;'J04'!CC8,'J04'!$CE$14,IF(CC8='J04'!CC8,'J04'!$CU$14,IF(CC8&lt;'J04'!CC8,'J04'!$CT$14)))</f>
        <v>u</v>
      </c>
      <c r="CF8" s="3">
        <f t="shared" si="37"/>
        <v>4</v>
      </c>
      <c r="CG8" s="14">
        <f>SUMPRODUCT(($B$5:$F$13=BX8)*($EG$5:$EG$13))+SUMPRODUCT(($I$5:$M$13=BX8)*($EH$5:$EH$13))+'J04'!CG8</f>
        <v>0</v>
      </c>
      <c r="CH8" s="14">
        <f>SUMPRODUCT(($B$5:$F$13=BX8)*($EI$5:$EI$13))+SUMPRODUCT(($I$5:$M$13=BX8)*($EJ$5:$EJ$13))+'J04'!CH8</f>
        <v>0</v>
      </c>
      <c r="CI8" s="14">
        <f>SUMPRODUCT(($B$5:$F$13=BX8)*($EK$5:$EK$13))+SUMPRODUCT(($I$5:$M$13=BX8)*($EL$5:$EL$13))+'J04'!CI8</f>
        <v>0</v>
      </c>
      <c r="CJ8" s="14">
        <f>SUMPRODUCT(($B$5:$F$13=BX8)*($EM$5:$EM$13))+SUMPRODUCT(($I$5:$M$13=BX8)*($EN$5:$EN$13))+'J04'!CJ8</f>
        <v>0</v>
      </c>
      <c r="CK8" s="14">
        <f>SUMPRODUCT(($B$5:$F$13=BX8)*($EO$5:$EO$13))+SUMPRODUCT(($I$5:$M$13=BX8)*($EP$5:$EP$13))+'J04'!CK8</f>
        <v>0</v>
      </c>
      <c r="CL8" s="14">
        <f>SUMPRODUCT(($B$5:$F$13=BX8)*($EQ$5:$EQ$13))+SUMPRODUCT(($I$5:$M$13=BX8)*($ER$5:$ER$13))+'J04'!CL8</f>
        <v>0</v>
      </c>
      <c r="CM8" s="14">
        <f>SUMPRODUCT(($B$5:$F$13=BX8)*($ES$5:$ES$13))+SUMPRODUCT(($I$5:$M$13=BX8)*($ET$5:$ET$13))+'J04'!CM8</f>
        <v>0</v>
      </c>
      <c r="CN8" s="3">
        <f t="shared" si="50"/>
        <v>0</v>
      </c>
      <c r="CO8" s="212" t="str">
        <f t="shared" si="51"/>
        <v>Equipe 04</v>
      </c>
      <c r="CP8" s="213"/>
      <c r="CQ8" s="213"/>
      <c r="CR8" s="213"/>
      <c r="CS8" s="214"/>
      <c r="CT8" s="93">
        <f t="shared" si="38"/>
        <v>1</v>
      </c>
      <c r="CU8" s="3">
        <f>'J04'!CT8-CT8</f>
        <v>0</v>
      </c>
      <c r="CV8" s="4" t="str">
        <f>IF(CT8&gt;'J04'!CT8,'J04'!$CV$14,IF(CT8='J04'!CT8,'J04'!$CU$14,IF(CT8&lt;'J04'!CT8,'J04'!$CT$14)))</f>
        <v>u</v>
      </c>
      <c r="CW8" s="3">
        <f t="shared" si="39"/>
        <v>4</v>
      </c>
      <c r="CX8" s="14">
        <f>SUMPRODUCT(($B$5:$F$13=CO8)*($EG$5:$EG$13))+'J04'!CX8</f>
        <v>0</v>
      </c>
      <c r="CY8" s="14">
        <f>SUMPRODUCT(($B$5:$F$13=CO8)*($EI$5:$EI$13))+'J04'!CY8</f>
        <v>0</v>
      </c>
      <c r="CZ8" s="14">
        <f>SUMPRODUCT(($B$5:$F$13=CO8)*($EK$5:$EK$13))+'J04'!CZ8</f>
        <v>0</v>
      </c>
      <c r="DA8" s="14">
        <f>SUMPRODUCT(($B$5:$F$13=CO8)*($EM$5:$EM$13))+'J04'!DA8</f>
        <v>0</v>
      </c>
      <c r="DB8" s="14">
        <f>SUMPRODUCT(($B$5:$F$13=CO8)*($EO$5:$EO$13))+'J04'!DB8</f>
        <v>0</v>
      </c>
      <c r="DC8" s="14">
        <f>SUMPRODUCT(($B$5:$F$13=CO8)*($EQ$5:$EQ$13))+'J04'!DC8</f>
        <v>0</v>
      </c>
      <c r="DD8" s="14">
        <f>SUMPRODUCT(($B$5:$F$13=CO8)*($ES$5:$ES$13))+'J04'!DD8</f>
        <v>0</v>
      </c>
      <c r="DE8" s="3">
        <f t="shared" si="52"/>
        <v>0</v>
      </c>
      <c r="DF8" s="212" t="str">
        <f t="shared" si="53"/>
        <v>Equipe 04</v>
      </c>
      <c r="DG8" s="213"/>
      <c r="DH8" s="213"/>
      <c r="DI8" s="213"/>
      <c r="DJ8" s="214"/>
      <c r="DK8" s="93">
        <f t="shared" si="40"/>
        <v>1</v>
      </c>
      <c r="DL8" s="3">
        <f>'J04'!DK8-DK8</f>
        <v>0</v>
      </c>
      <c r="DM8" s="4" t="str">
        <f>IF(DK8&gt;'J04'!DK8,'J04'!$DM$14,IF(DK8='J04'!DK8,'J04'!$DL$14,IF(DK8&lt;'J04'!DK8,'J04'!$DK$14)))</f>
        <v>u</v>
      </c>
      <c r="DN8" s="3">
        <f t="shared" si="41"/>
        <v>4</v>
      </c>
      <c r="DO8" s="14">
        <f>SUMPRODUCT(($I$5:$M$13=DF8)*($EH$5:$EH$13))+'J04'!DO8</f>
        <v>0</v>
      </c>
      <c r="DP8" s="14">
        <f>SUMPRODUCT(($I$5:$M$13=DF8)*($EJ$5:$EJ$13))+'J04'!DP8</f>
        <v>0</v>
      </c>
      <c r="DQ8" s="14">
        <f>SUMPRODUCT(($I$5:$M$13=DF8)*($EL$5:$EL$13))+'J04'!DQ8</f>
        <v>0</v>
      </c>
      <c r="DR8" s="14">
        <f>SUMPRODUCT(($I$5:$M$13=DF8)*($EN$5:$EN$13))+'J04'!DR8</f>
        <v>0</v>
      </c>
      <c r="DS8" s="14">
        <f>SUMPRODUCT(($I$5:$M$13=DF8)*($EP$5:$EP$13))+'J04'!DS8</f>
        <v>0</v>
      </c>
      <c r="DT8" s="14">
        <f>SUMPRODUCT(($I$5:$M$13=DF8)*($ER$5:$ER$13))+'J04'!DT8</f>
        <v>0</v>
      </c>
      <c r="DU8" s="14">
        <f>SUMPRODUCT(($I$5:$M$13=DF8)*($ET$5:$ET$13))+'J04'!DU8</f>
        <v>0</v>
      </c>
      <c r="DV8" s="3">
        <f t="shared" si="54"/>
        <v>0</v>
      </c>
      <c r="DW8" s="6">
        <f t="shared" si="55"/>
        <v>0</v>
      </c>
      <c r="DX8" s="91">
        <f>DW8+0.0000003</f>
        <v>2.9999999999999999E-7</v>
      </c>
      <c r="DY8" s="6">
        <f t="shared" si="56"/>
        <v>0</v>
      </c>
      <c r="DZ8" s="119">
        <f>DY8+0.0000003</f>
        <v>2.9999999999999999E-7</v>
      </c>
      <c r="EA8" s="6">
        <f t="shared" si="57"/>
        <v>0</v>
      </c>
      <c r="EB8" s="119">
        <f>EA8+0.0000003</f>
        <v>2.9999999999999999E-7</v>
      </c>
      <c r="EC8" s="97"/>
      <c r="ED8" s="117"/>
      <c r="EE8" s="117"/>
      <c r="EF8" s="117"/>
      <c r="EG8" s="117"/>
      <c r="EH8" s="117"/>
      <c r="EI8" s="117"/>
      <c r="EJ8" s="117"/>
      <c r="EK8" s="117"/>
      <c r="EL8" s="117"/>
      <c r="EM8" s="117"/>
      <c r="EN8" s="117"/>
      <c r="EO8" s="117"/>
      <c r="EP8" s="117"/>
      <c r="EQ8" s="117"/>
      <c r="ER8" s="117"/>
      <c r="ES8" s="117"/>
      <c r="ET8" s="96"/>
      <c r="EU8" s="205" t="str">
        <f t="shared" si="42"/>
        <v>Equipe 04</v>
      </c>
      <c r="EV8" s="205"/>
      <c r="EW8" s="205"/>
      <c r="EX8" s="205"/>
      <c r="EY8" s="205"/>
      <c r="EZ8" s="109">
        <f t="shared" si="43"/>
        <v>0</v>
      </c>
      <c r="FA8" s="108">
        <f t="shared" si="44"/>
        <v>1</v>
      </c>
      <c r="FB8" s="205" t="str">
        <f t="shared" si="76"/>
        <v>Equipe 04</v>
      </c>
      <c r="FC8" s="205"/>
      <c r="FD8" s="205"/>
      <c r="FE8" s="205"/>
      <c r="FF8" s="205"/>
      <c r="FG8" s="205" t="str">
        <f t="shared" si="45"/>
        <v>Equipe 04</v>
      </c>
      <c r="FH8" s="205"/>
      <c r="FI8" s="205"/>
      <c r="FJ8" s="205"/>
      <c r="FK8" s="205"/>
      <c r="FL8" s="109">
        <f t="shared" si="46"/>
        <v>0</v>
      </c>
      <c r="FM8" s="7">
        <f t="shared" si="47"/>
        <v>1</v>
      </c>
      <c r="FN8" s="205" t="str">
        <f t="shared" si="77"/>
        <v>Equipe 04</v>
      </c>
      <c r="FO8" s="205"/>
      <c r="FP8" s="205"/>
      <c r="FQ8" s="205"/>
      <c r="FR8" s="205"/>
      <c r="FS8" s="205" t="str">
        <f t="shared" si="48"/>
        <v>Equipe 04</v>
      </c>
      <c r="FT8" s="205"/>
      <c r="FU8" s="205"/>
      <c r="FV8" s="205"/>
      <c r="FW8" s="205"/>
      <c r="FX8" s="164">
        <f t="shared" si="78"/>
        <v>0</v>
      </c>
      <c r="FY8" s="108">
        <f t="shared" si="49"/>
        <v>1</v>
      </c>
      <c r="FZ8" s="205" t="str">
        <f t="shared" si="79"/>
        <v>Equipe 04</v>
      </c>
      <c r="GA8" s="205"/>
      <c r="GB8" s="205"/>
      <c r="GC8" s="205"/>
      <c r="GD8" s="205"/>
      <c r="GE8" s="350" t="str">
        <f t="shared" si="80"/>
        <v>Equipe 04</v>
      </c>
      <c r="GF8" s="350"/>
      <c r="GG8" s="350"/>
      <c r="GH8" s="350"/>
      <c r="GI8" s="350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/>
      <c r="GY8" s="30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30"/>
      <c r="HK8" s="30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</row>
    <row r="9" spans="1:240" x14ac:dyDescent="0.25">
      <c r="A9" s="89"/>
      <c r="B9" s="234"/>
      <c r="C9" s="234"/>
      <c r="D9" s="234"/>
      <c r="E9" s="234"/>
      <c r="F9" s="234"/>
      <c r="G9" s="90"/>
      <c r="H9" s="90"/>
      <c r="I9" s="234"/>
      <c r="J9" s="234"/>
      <c r="K9" s="234"/>
      <c r="L9" s="234"/>
      <c r="M9" s="234"/>
      <c r="N9" s="89"/>
      <c r="O9" s="320"/>
      <c r="P9" s="320"/>
      <c r="Q9" s="320"/>
      <c r="R9" s="320"/>
      <c r="S9" s="348"/>
      <c r="T9" s="348"/>
      <c r="U9" s="30"/>
      <c r="V9" s="396" t="str">
        <f t="shared" si="0"/>
        <v>Equipe 05</v>
      </c>
      <c r="W9" s="397"/>
      <c r="X9" s="397"/>
      <c r="Y9" s="397"/>
      <c r="Z9" s="398"/>
      <c r="AA9" s="41">
        <f t="shared" si="1"/>
        <v>0</v>
      </c>
      <c r="AB9" s="42" t="str">
        <f t="shared" si="2"/>
        <v>u</v>
      </c>
      <c r="AC9" s="43">
        <f t="shared" si="81"/>
        <v>1</v>
      </c>
      <c r="AD9" s="44">
        <f t="shared" si="3"/>
        <v>0</v>
      </c>
      <c r="AE9" s="48">
        <f t="shared" si="4"/>
        <v>0</v>
      </c>
      <c r="AF9" s="49">
        <f t="shared" si="5"/>
        <v>0</v>
      </c>
      <c r="AG9" s="49">
        <f t="shared" si="6"/>
        <v>0</v>
      </c>
      <c r="AH9" s="49">
        <f t="shared" si="7"/>
        <v>0</v>
      </c>
      <c r="AI9" s="49">
        <f t="shared" si="8"/>
        <v>0</v>
      </c>
      <c r="AJ9" s="49">
        <f t="shared" si="9"/>
        <v>0</v>
      </c>
      <c r="AK9" s="50">
        <f t="shared" si="10"/>
        <v>0</v>
      </c>
      <c r="AL9" s="361" t="str">
        <f t="shared" si="11"/>
        <v>Equipe 05</v>
      </c>
      <c r="AM9" s="362"/>
      <c r="AN9" s="362"/>
      <c r="AO9" s="362"/>
      <c r="AP9" s="363"/>
      <c r="AQ9" s="23">
        <f t="shared" si="12"/>
        <v>0</v>
      </c>
      <c r="AR9" s="24" t="str">
        <f t="shared" si="13"/>
        <v>u</v>
      </c>
      <c r="AS9" s="25">
        <f t="shared" si="82"/>
        <v>1</v>
      </c>
      <c r="AT9" s="26">
        <f t="shared" si="14"/>
        <v>0</v>
      </c>
      <c r="AU9" s="27">
        <f t="shared" si="15"/>
        <v>0</v>
      </c>
      <c r="AV9" s="28">
        <f t="shared" si="16"/>
        <v>0</v>
      </c>
      <c r="AW9" s="28">
        <f t="shared" si="17"/>
        <v>0</v>
      </c>
      <c r="AX9" s="28">
        <f t="shared" si="18"/>
        <v>0</v>
      </c>
      <c r="AY9" s="28">
        <f t="shared" si="19"/>
        <v>0</v>
      </c>
      <c r="AZ9" s="28">
        <f t="shared" si="20"/>
        <v>0</v>
      </c>
      <c r="BA9" s="29">
        <f t="shared" si="21"/>
        <v>0</v>
      </c>
      <c r="BB9" s="353" t="str">
        <f t="shared" si="22"/>
        <v>Equipe 05</v>
      </c>
      <c r="BC9" s="354"/>
      <c r="BD9" s="354"/>
      <c r="BE9" s="354"/>
      <c r="BF9" s="355"/>
      <c r="BG9" s="58">
        <f t="shared" si="23"/>
        <v>0</v>
      </c>
      <c r="BH9" s="59" t="str">
        <f t="shared" si="24"/>
        <v>u</v>
      </c>
      <c r="BI9" s="60">
        <f t="shared" si="83"/>
        <v>1</v>
      </c>
      <c r="BJ9" s="61">
        <f t="shared" si="25"/>
        <v>0</v>
      </c>
      <c r="BK9" s="62">
        <f t="shared" si="26"/>
        <v>0</v>
      </c>
      <c r="BL9" s="63">
        <f t="shared" si="27"/>
        <v>0</v>
      </c>
      <c r="BM9" s="63">
        <f t="shared" si="28"/>
        <v>0</v>
      </c>
      <c r="BN9" s="63">
        <f t="shared" si="29"/>
        <v>0</v>
      </c>
      <c r="BO9" s="63">
        <f t="shared" si="30"/>
        <v>0</v>
      </c>
      <c r="BP9" s="63">
        <f t="shared" si="31"/>
        <v>0</v>
      </c>
      <c r="BQ9" s="64">
        <f t="shared" si="32"/>
        <v>0</v>
      </c>
      <c r="BR9" s="15">
        <v>5</v>
      </c>
      <c r="BS9" s="8">
        <f t="shared" si="33"/>
        <v>5</v>
      </c>
      <c r="BT9" s="10">
        <v>5</v>
      </c>
      <c r="BU9" s="11">
        <f t="shared" si="34"/>
        <v>5</v>
      </c>
      <c r="BV9" s="9">
        <v>5</v>
      </c>
      <c r="BW9" s="2">
        <f t="shared" si="35"/>
        <v>5</v>
      </c>
      <c r="BX9" s="261" t="str">
        <f>Equipes!A6</f>
        <v>Equipe 05</v>
      </c>
      <c r="BY9" s="261"/>
      <c r="BZ9" s="261"/>
      <c r="CA9" s="261"/>
      <c r="CB9" s="261"/>
      <c r="CC9" s="93">
        <f t="shared" si="36"/>
        <v>1</v>
      </c>
      <c r="CD9" s="3">
        <f>'J04'!CC9-CC9</f>
        <v>0</v>
      </c>
      <c r="CE9" s="4" t="str">
        <f>IF(CC9&gt;'J04'!CC9,'J04'!$CE$14,IF(CC9='J04'!CC9,'J04'!$CU$14,IF(CC9&lt;'J04'!CC9,'J04'!$CT$14)))</f>
        <v>u</v>
      </c>
      <c r="CF9" s="3">
        <f t="shared" si="37"/>
        <v>5</v>
      </c>
      <c r="CG9" s="14">
        <f>SUMPRODUCT(($B$5:$F$13=BX9)*($EG$5:$EG$13))+SUMPRODUCT(($I$5:$M$13=BX9)*($EH$5:$EH$13))+'J04'!CG9</f>
        <v>0</v>
      </c>
      <c r="CH9" s="14">
        <f>SUMPRODUCT(($B$5:$F$13=BX9)*($EI$5:$EI$13))+SUMPRODUCT(($I$5:$M$13=BX9)*($EJ$5:$EJ$13))+'J04'!CH9</f>
        <v>0</v>
      </c>
      <c r="CI9" s="14">
        <f>SUMPRODUCT(($B$5:$F$13=BX9)*($EK$5:$EK$13))+SUMPRODUCT(($I$5:$M$13=BX9)*($EL$5:$EL$13))+'J04'!CI9</f>
        <v>0</v>
      </c>
      <c r="CJ9" s="14">
        <f>SUMPRODUCT(($B$5:$F$13=BX9)*($EM$5:$EM$13))+SUMPRODUCT(($I$5:$M$13=BX9)*($EN$5:$EN$13))+'J04'!CJ9</f>
        <v>0</v>
      </c>
      <c r="CK9" s="14">
        <f>SUMPRODUCT(($B$5:$F$13=BX9)*($EO$5:$EO$13))+SUMPRODUCT(($I$5:$M$13=BX9)*($EP$5:$EP$13))+'J04'!CK9</f>
        <v>0</v>
      </c>
      <c r="CL9" s="14">
        <f>SUMPRODUCT(($B$5:$F$13=BX9)*($EQ$5:$EQ$13))+SUMPRODUCT(($I$5:$M$13=BX9)*($ER$5:$ER$13))+'J04'!CL9</f>
        <v>0</v>
      </c>
      <c r="CM9" s="14">
        <f>SUMPRODUCT(($B$5:$F$13=BX9)*($ES$5:$ES$13))+SUMPRODUCT(($I$5:$M$13=BX9)*($ET$5:$ET$13))+'J04'!CM9</f>
        <v>0</v>
      </c>
      <c r="CN9" s="3">
        <f t="shared" si="50"/>
        <v>0</v>
      </c>
      <c r="CO9" s="212" t="str">
        <f t="shared" si="51"/>
        <v>Equipe 05</v>
      </c>
      <c r="CP9" s="213"/>
      <c r="CQ9" s="213"/>
      <c r="CR9" s="213"/>
      <c r="CS9" s="214"/>
      <c r="CT9" s="93">
        <f t="shared" si="38"/>
        <v>1</v>
      </c>
      <c r="CU9" s="3">
        <f>'J04'!CT9-CT9</f>
        <v>0</v>
      </c>
      <c r="CV9" s="4" t="str">
        <f>IF(CT9&gt;'J04'!CT9,'J04'!$CV$14,IF(CT9='J04'!CT9,'J04'!$CU$14,IF(CT9&lt;'J04'!CT9,'J04'!$CT$14)))</f>
        <v>u</v>
      </c>
      <c r="CW9" s="3">
        <f t="shared" si="39"/>
        <v>5</v>
      </c>
      <c r="CX9" s="14">
        <f>SUMPRODUCT(($B$5:$F$13=CO9)*($EG$5:$EG$13))+'J04'!CX9</f>
        <v>0</v>
      </c>
      <c r="CY9" s="14">
        <f>SUMPRODUCT(($B$5:$F$13=CO9)*($EI$5:$EI$13))+'J04'!CY9</f>
        <v>0</v>
      </c>
      <c r="CZ9" s="14">
        <f>SUMPRODUCT(($B$5:$F$13=CO9)*($EK$5:$EK$13))+'J04'!CZ9</f>
        <v>0</v>
      </c>
      <c r="DA9" s="14">
        <f>SUMPRODUCT(($B$5:$F$13=CO9)*($EM$5:$EM$13))+'J04'!DA9</f>
        <v>0</v>
      </c>
      <c r="DB9" s="14">
        <f>SUMPRODUCT(($B$5:$F$13=CO9)*($EO$5:$EO$13))+'J04'!DB9</f>
        <v>0</v>
      </c>
      <c r="DC9" s="14">
        <f>SUMPRODUCT(($B$5:$F$13=CO9)*($EQ$5:$EQ$13))+'J04'!DC9</f>
        <v>0</v>
      </c>
      <c r="DD9" s="14">
        <f>SUMPRODUCT(($B$5:$F$13=CO9)*($ES$5:$ES$13))+'J04'!DD9</f>
        <v>0</v>
      </c>
      <c r="DE9" s="3">
        <f t="shared" si="52"/>
        <v>0</v>
      </c>
      <c r="DF9" s="212" t="str">
        <f t="shared" si="53"/>
        <v>Equipe 05</v>
      </c>
      <c r="DG9" s="213"/>
      <c r="DH9" s="213"/>
      <c r="DI9" s="213"/>
      <c r="DJ9" s="214"/>
      <c r="DK9" s="93">
        <f t="shared" si="40"/>
        <v>1</v>
      </c>
      <c r="DL9" s="3">
        <f>'J04'!DK9-DK9</f>
        <v>0</v>
      </c>
      <c r="DM9" s="4" t="str">
        <f>IF(DK9&gt;'J04'!DK9,'J04'!$DM$14,IF(DK9='J04'!DK9,'J04'!$DL$14,IF(DK9&lt;'J04'!DK9,'J04'!$DK$14)))</f>
        <v>u</v>
      </c>
      <c r="DN9" s="3">
        <f t="shared" si="41"/>
        <v>5</v>
      </c>
      <c r="DO9" s="14">
        <f>SUMPRODUCT(($I$5:$M$13=DF9)*($EH$5:$EH$13))+'J04'!DO9</f>
        <v>0</v>
      </c>
      <c r="DP9" s="14">
        <f>SUMPRODUCT(($I$5:$M$13=DF9)*($EJ$5:$EJ$13))+'J04'!DP9</f>
        <v>0</v>
      </c>
      <c r="DQ9" s="14">
        <f>SUMPRODUCT(($I$5:$M$13=DF9)*($EL$5:$EL$13))+'J04'!DQ9</f>
        <v>0</v>
      </c>
      <c r="DR9" s="14">
        <f>SUMPRODUCT(($I$5:$M$13=DF9)*($EN$5:$EN$13))+'J04'!DR9</f>
        <v>0</v>
      </c>
      <c r="DS9" s="14">
        <f>SUMPRODUCT(($I$5:$M$13=DF9)*($EP$5:$EP$13))+'J04'!DS9</f>
        <v>0</v>
      </c>
      <c r="DT9" s="14">
        <f>SUMPRODUCT(($I$5:$M$13=DF9)*($ER$5:$ER$13))+'J04'!DT9</f>
        <v>0</v>
      </c>
      <c r="DU9" s="14">
        <f>SUMPRODUCT(($I$5:$M$13=DF9)*($ET$5:$ET$13))+'J04'!DU9</f>
        <v>0</v>
      </c>
      <c r="DV9" s="3">
        <f t="shared" si="54"/>
        <v>0</v>
      </c>
      <c r="DW9" s="6">
        <f t="shared" si="55"/>
        <v>0</v>
      </c>
      <c r="DX9" s="91">
        <f>DW9+0.0000002</f>
        <v>1.9999999999999999E-7</v>
      </c>
      <c r="DY9" s="6">
        <f t="shared" si="56"/>
        <v>0</v>
      </c>
      <c r="DZ9" s="119">
        <f>DY9+0.0000002</f>
        <v>1.9999999999999999E-7</v>
      </c>
      <c r="EA9" s="6">
        <f t="shared" si="57"/>
        <v>0</v>
      </c>
      <c r="EB9" s="119">
        <f>EA9+0.0000002</f>
        <v>1.9999999999999999E-7</v>
      </c>
      <c r="EC9" s="121"/>
      <c r="ED9" s="118"/>
      <c r="EE9" s="118"/>
      <c r="EF9" s="118"/>
      <c r="EG9" s="118"/>
      <c r="EH9" s="118"/>
      <c r="EI9" s="118"/>
      <c r="EJ9" s="118"/>
      <c r="EK9" s="118"/>
      <c r="EL9" s="118"/>
      <c r="EM9" s="118"/>
      <c r="EN9" s="118"/>
      <c r="EO9" s="118"/>
      <c r="EP9" s="118"/>
      <c r="EQ9" s="118"/>
      <c r="ER9" s="118"/>
      <c r="ES9" s="118"/>
      <c r="ET9" s="120"/>
      <c r="EU9" s="205" t="str">
        <f t="shared" si="42"/>
        <v>Equipe 05</v>
      </c>
      <c r="EV9" s="205"/>
      <c r="EW9" s="205"/>
      <c r="EX9" s="205"/>
      <c r="EY9" s="205"/>
      <c r="EZ9" s="109">
        <f t="shared" si="43"/>
        <v>0</v>
      </c>
      <c r="FA9" s="108">
        <f t="shared" si="44"/>
        <v>1</v>
      </c>
      <c r="FB9" s="205" t="str">
        <f t="shared" si="76"/>
        <v>Equipe 05</v>
      </c>
      <c r="FC9" s="205"/>
      <c r="FD9" s="205"/>
      <c r="FE9" s="205"/>
      <c r="FF9" s="205"/>
      <c r="FG9" s="205" t="str">
        <f t="shared" si="45"/>
        <v>Equipe 05</v>
      </c>
      <c r="FH9" s="205"/>
      <c r="FI9" s="205"/>
      <c r="FJ9" s="205"/>
      <c r="FK9" s="205"/>
      <c r="FL9" s="109">
        <f t="shared" si="46"/>
        <v>0</v>
      </c>
      <c r="FM9" s="7">
        <f t="shared" si="47"/>
        <v>1</v>
      </c>
      <c r="FN9" s="205" t="str">
        <f t="shared" si="77"/>
        <v>Equipe 05</v>
      </c>
      <c r="FO9" s="205"/>
      <c r="FP9" s="205"/>
      <c r="FQ9" s="205"/>
      <c r="FR9" s="205"/>
      <c r="FS9" s="205" t="str">
        <f t="shared" si="48"/>
        <v>Equipe 05</v>
      </c>
      <c r="FT9" s="205"/>
      <c r="FU9" s="205"/>
      <c r="FV9" s="205"/>
      <c r="FW9" s="205"/>
      <c r="FX9" s="164">
        <f t="shared" si="78"/>
        <v>0</v>
      </c>
      <c r="FY9" s="108">
        <f t="shared" si="49"/>
        <v>1</v>
      </c>
      <c r="FZ9" s="205" t="str">
        <f t="shared" si="79"/>
        <v>Equipe 05</v>
      </c>
      <c r="GA9" s="205"/>
      <c r="GB9" s="205"/>
      <c r="GC9" s="205"/>
      <c r="GD9" s="205"/>
      <c r="GE9" s="350" t="str">
        <f t="shared" si="80"/>
        <v>Equipe 05</v>
      </c>
      <c r="GF9" s="350"/>
      <c r="GG9" s="350"/>
      <c r="GH9" s="350"/>
      <c r="GI9" s="350"/>
      <c r="GJ9" s="30"/>
      <c r="GK9" s="30"/>
      <c r="GL9" s="30"/>
      <c r="GM9" s="30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30"/>
      <c r="GY9" s="30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30"/>
      <c r="HK9" s="30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30"/>
      <c r="HW9" s="30"/>
      <c r="HX9" s="30"/>
      <c r="HY9" s="30"/>
      <c r="HZ9" s="30"/>
      <c r="IA9" s="30"/>
      <c r="IB9" s="30"/>
      <c r="IC9" s="30"/>
      <c r="ID9" s="30"/>
      <c r="IE9" s="30"/>
      <c r="IF9" s="30"/>
    </row>
    <row r="10" spans="1:240" ht="15.75" thickBot="1" x14ac:dyDescent="0.3">
      <c r="A10" s="89"/>
      <c r="B10" s="234"/>
      <c r="C10" s="234"/>
      <c r="D10" s="234"/>
      <c r="E10" s="234"/>
      <c r="F10" s="234"/>
      <c r="G10" s="90"/>
      <c r="H10" s="90"/>
      <c r="I10" s="234"/>
      <c r="J10" s="234"/>
      <c r="K10" s="234"/>
      <c r="L10" s="234"/>
      <c r="M10" s="234"/>
      <c r="N10" s="89"/>
      <c r="O10" s="320"/>
      <c r="P10" s="320"/>
      <c r="Q10" s="320"/>
      <c r="R10" s="320"/>
      <c r="S10" s="348"/>
      <c r="T10" s="348"/>
      <c r="U10" s="30"/>
      <c r="V10" s="393" t="str">
        <f t="shared" si="0"/>
        <v>Equipe 06</v>
      </c>
      <c r="W10" s="394"/>
      <c r="X10" s="394"/>
      <c r="Y10" s="394"/>
      <c r="Z10" s="395"/>
      <c r="AA10" s="125">
        <f t="shared" si="1"/>
        <v>0</v>
      </c>
      <c r="AB10" s="126" t="str">
        <f t="shared" si="2"/>
        <v>u</v>
      </c>
      <c r="AC10" s="127">
        <f t="shared" si="81"/>
        <v>1</v>
      </c>
      <c r="AD10" s="128">
        <f t="shared" si="3"/>
        <v>0</v>
      </c>
      <c r="AE10" s="159">
        <f t="shared" si="4"/>
        <v>0</v>
      </c>
      <c r="AF10" s="160">
        <f t="shared" si="5"/>
        <v>0</v>
      </c>
      <c r="AG10" s="160">
        <f t="shared" si="6"/>
        <v>0</v>
      </c>
      <c r="AH10" s="160">
        <f t="shared" si="7"/>
        <v>0</v>
      </c>
      <c r="AI10" s="160">
        <f t="shared" si="8"/>
        <v>0</v>
      </c>
      <c r="AJ10" s="160">
        <f t="shared" si="9"/>
        <v>0</v>
      </c>
      <c r="AK10" s="161">
        <f t="shared" si="10"/>
        <v>0</v>
      </c>
      <c r="AL10" s="371" t="str">
        <f t="shared" si="11"/>
        <v>Equipe 06</v>
      </c>
      <c r="AM10" s="372"/>
      <c r="AN10" s="372"/>
      <c r="AO10" s="372"/>
      <c r="AP10" s="373"/>
      <c r="AQ10" s="129">
        <f t="shared" si="12"/>
        <v>0</v>
      </c>
      <c r="AR10" s="130" t="str">
        <f t="shared" si="13"/>
        <v>u</v>
      </c>
      <c r="AS10" s="131">
        <f t="shared" si="82"/>
        <v>1</v>
      </c>
      <c r="AT10" s="132">
        <f t="shared" si="14"/>
        <v>0</v>
      </c>
      <c r="AU10" s="133">
        <f t="shared" si="15"/>
        <v>0</v>
      </c>
      <c r="AV10" s="134">
        <f t="shared" si="16"/>
        <v>0</v>
      </c>
      <c r="AW10" s="134">
        <f t="shared" si="17"/>
        <v>0</v>
      </c>
      <c r="AX10" s="134">
        <f t="shared" si="18"/>
        <v>0</v>
      </c>
      <c r="AY10" s="134">
        <f t="shared" si="19"/>
        <v>0</v>
      </c>
      <c r="AZ10" s="134">
        <f t="shared" si="20"/>
        <v>0</v>
      </c>
      <c r="BA10" s="135">
        <f t="shared" si="21"/>
        <v>0</v>
      </c>
      <c r="BB10" s="368" t="str">
        <f t="shared" si="22"/>
        <v>Equipe 06</v>
      </c>
      <c r="BC10" s="369"/>
      <c r="BD10" s="369"/>
      <c r="BE10" s="369"/>
      <c r="BF10" s="370"/>
      <c r="BG10" s="136">
        <f t="shared" si="23"/>
        <v>0</v>
      </c>
      <c r="BH10" s="137" t="str">
        <f t="shared" si="24"/>
        <v>u</v>
      </c>
      <c r="BI10" s="138">
        <f t="shared" si="83"/>
        <v>1</v>
      </c>
      <c r="BJ10" s="139">
        <f t="shared" si="25"/>
        <v>0</v>
      </c>
      <c r="BK10" s="140">
        <f t="shared" si="26"/>
        <v>0</v>
      </c>
      <c r="BL10" s="141">
        <f t="shared" si="27"/>
        <v>0</v>
      </c>
      <c r="BM10" s="141">
        <f t="shared" si="28"/>
        <v>0</v>
      </c>
      <c r="BN10" s="141">
        <f t="shared" si="29"/>
        <v>0</v>
      </c>
      <c r="BO10" s="141">
        <f t="shared" si="30"/>
        <v>0</v>
      </c>
      <c r="BP10" s="141">
        <f t="shared" si="31"/>
        <v>0</v>
      </c>
      <c r="BQ10" s="142">
        <f t="shared" si="32"/>
        <v>0</v>
      </c>
      <c r="BR10" s="143">
        <v>6</v>
      </c>
      <c r="BS10" s="144">
        <f t="shared" si="33"/>
        <v>6</v>
      </c>
      <c r="BT10" s="145">
        <v>6</v>
      </c>
      <c r="BU10" s="146">
        <f t="shared" si="34"/>
        <v>6</v>
      </c>
      <c r="BV10" s="143">
        <v>6</v>
      </c>
      <c r="BW10" s="147">
        <f t="shared" si="35"/>
        <v>6</v>
      </c>
      <c r="BX10" s="262" t="str">
        <f>Equipes!A7</f>
        <v>Equipe 06</v>
      </c>
      <c r="BY10" s="262"/>
      <c r="BZ10" s="262"/>
      <c r="CA10" s="262"/>
      <c r="CB10" s="262"/>
      <c r="CC10" s="148">
        <f t="shared" si="36"/>
        <v>1</v>
      </c>
      <c r="CD10" s="148">
        <f>'J04'!CC10-CC10</f>
        <v>0</v>
      </c>
      <c r="CE10" s="162" t="str">
        <f>IF(CC10&gt;'J04'!CC10,'J04'!$CE$14,IF(CC10='J04'!CC10,'J04'!$CU$14,IF(CC10&lt;'J04'!CC10,'J04'!$CT$14)))</f>
        <v>u</v>
      </c>
      <c r="CF10" s="148">
        <f t="shared" si="37"/>
        <v>6</v>
      </c>
      <c r="CG10" s="148">
        <f>SUMPRODUCT(($B$5:$F$13=BX10)*($EG$5:$EG$13))+SUMPRODUCT(($I$5:$M$13=BX10)*($EH$5:$EH$13))+'J04'!CG10</f>
        <v>0</v>
      </c>
      <c r="CH10" s="148">
        <f>SUMPRODUCT(($B$5:$F$13=BX10)*($EI$5:$EI$13))+SUMPRODUCT(($I$5:$M$13=BX10)*($EJ$5:$EJ$13))+'J04'!CH10</f>
        <v>0</v>
      </c>
      <c r="CI10" s="148">
        <f>SUMPRODUCT(($B$5:$F$13=BX10)*($EK$5:$EK$13))+SUMPRODUCT(($I$5:$M$13=BX10)*($EL$5:$EL$13))+'J04'!CI10</f>
        <v>0</v>
      </c>
      <c r="CJ10" s="148">
        <f>SUMPRODUCT(($B$5:$F$13=BX10)*($EM$5:$EM$13))+SUMPRODUCT(($I$5:$M$13=BX10)*($EN$5:$EN$13))+'J04'!CJ10</f>
        <v>0</v>
      </c>
      <c r="CK10" s="148">
        <f>SUMPRODUCT(($B$5:$F$13=BX10)*($EO$5:$EO$13))+SUMPRODUCT(($I$5:$M$13=BX10)*($EP$5:$EP$13))+'J04'!CK10</f>
        <v>0</v>
      </c>
      <c r="CL10" s="148">
        <f>SUMPRODUCT(($B$5:$F$13=BX10)*($EQ$5:$EQ$13))+SUMPRODUCT(($I$5:$M$13=BX10)*($ER$5:$ER$13))+'J04'!CL10</f>
        <v>0</v>
      </c>
      <c r="CM10" s="148">
        <f>SUMPRODUCT(($B$5:$F$13=BX10)*($ES$5:$ES$13))+SUMPRODUCT(($I$5:$M$13=BX10)*($ET$5:$ET$13))+'J04'!CM10</f>
        <v>0</v>
      </c>
      <c r="CN10" s="148">
        <f t="shared" si="50"/>
        <v>0</v>
      </c>
      <c r="CO10" s="249" t="str">
        <f t="shared" si="51"/>
        <v>Equipe 06</v>
      </c>
      <c r="CP10" s="250"/>
      <c r="CQ10" s="250"/>
      <c r="CR10" s="250"/>
      <c r="CS10" s="251"/>
      <c r="CT10" s="148">
        <f t="shared" si="38"/>
        <v>1</v>
      </c>
      <c r="CU10" s="148">
        <f>'J04'!CT10-CT10</f>
        <v>0</v>
      </c>
      <c r="CV10" s="162" t="str">
        <f>IF(CT10&gt;'J04'!CT10,'J04'!$CV$14,IF(CT10='J04'!CT10,'J04'!$CU$14,IF(CT10&lt;'J04'!CT10,'J04'!$CT$14)))</f>
        <v>u</v>
      </c>
      <c r="CW10" s="148">
        <f t="shared" si="39"/>
        <v>6</v>
      </c>
      <c r="CX10" s="148">
        <f>SUMPRODUCT(($B$5:$F$13=CO10)*($EG$5:$EG$13))+'J04'!CX10</f>
        <v>0</v>
      </c>
      <c r="CY10" s="148">
        <f>SUMPRODUCT(($B$5:$F$13=CO10)*($EI$5:$EI$13))+'J04'!CY10</f>
        <v>0</v>
      </c>
      <c r="CZ10" s="148">
        <f>SUMPRODUCT(($B$5:$F$13=CO10)*($EK$5:$EK$13))+'J04'!CZ10</f>
        <v>0</v>
      </c>
      <c r="DA10" s="148">
        <f>SUMPRODUCT(($B$5:$F$13=CO10)*($EM$5:$EM$13))+'J04'!DA10</f>
        <v>0</v>
      </c>
      <c r="DB10" s="148">
        <f>SUMPRODUCT(($B$5:$F$13=CO10)*($EO$5:$EO$13))+'J04'!DB10</f>
        <v>0</v>
      </c>
      <c r="DC10" s="148">
        <f>SUMPRODUCT(($B$5:$F$13=CO10)*($EQ$5:$EQ$13))+'J04'!DC10</f>
        <v>0</v>
      </c>
      <c r="DD10" s="148">
        <f>SUMPRODUCT(($B$5:$F$13=CO10)*($ES$5:$ES$13))+'J04'!DD10</f>
        <v>0</v>
      </c>
      <c r="DE10" s="148">
        <f t="shared" si="52"/>
        <v>0</v>
      </c>
      <c r="DF10" s="249" t="str">
        <f t="shared" si="53"/>
        <v>Equipe 06</v>
      </c>
      <c r="DG10" s="250"/>
      <c r="DH10" s="250"/>
      <c r="DI10" s="250"/>
      <c r="DJ10" s="251"/>
      <c r="DK10" s="148">
        <f t="shared" si="40"/>
        <v>1</v>
      </c>
      <c r="DL10" s="148">
        <f>'J04'!DK10-DK10</f>
        <v>0</v>
      </c>
      <c r="DM10" s="162" t="str">
        <f>IF(DK10&gt;'J04'!DK10,'J04'!$DM$14,IF(DK10='J04'!DK10,'J04'!$DL$14,IF(DK10&lt;'J04'!DK10,'J04'!$DK$14)))</f>
        <v>u</v>
      </c>
      <c r="DN10" s="148">
        <f t="shared" si="41"/>
        <v>6</v>
      </c>
      <c r="DO10" s="148">
        <f>SUMPRODUCT(($I$5:$M$13=DF10)*($EH$5:$EH$13))+'J04'!DO10</f>
        <v>0</v>
      </c>
      <c r="DP10" s="148">
        <f>SUMPRODUCT(($I$5:$M$13=DF10)*($EJ$5:$EJ$13))+'J04'!DP10</f>
        <v>0</v>
      </c>
      <c r="DQ10" s="148">
        <f>SUMPRODUCT(($I$5:$M$13=DF10)*($EL$5:$EL$13))+'J04'!DQ10</f>
        <v>0</v>
      </c>
      <c r="DR10" s="148">
        <f>SUMPRODUCT(($I$5:$M$13=DF10)*($EN$5:$EN$13))+'J04'!DR10</f>
        <v>0</v>
      </c>
      <c r="DS10" s="148">
        <f>SUMPRODUCT(($I$5:$M$13=DF10)*($EP$5:$EP$13))+'J04'!DS10</f>
        <v>0</v>
      </c>
      <c r="DT10" s="148">
        <f>SUMPRODUCT(($I$5:$M$13=DF10)*($ER$5:$ER$13))+'J04'!DT10</f>
        <v>0</v>
      </c>
      <c r="DU10" s="148">
        <f>SUMPRODUCT(($I$5:$M$13=DF10)*($ET$5:$ET$13))+'J04'!DU10</f>
        <v>0</v>
      </c>
      <c r="DV10" s="148">
        <f t="shared" si="54"/>
        <v>0</v>
      </c>
      <c r="DW10" s="149">
        <f t="shared" si="55"/>
        <v>0</v>
      </c>
      <c r="DX10" s="149">
        <f>DW10+0.0000001</f>
        <v>9.9999999999999995E-8</v>
      </c>
      <c r="DY10" s="149">
        <f t="shared" si="56"/>
        <v>0</v>
      </c>
      <c r="DZ10" s="149">
        <f>DY10+0.0000001</f>
        <v>9.9999999999999995E-8</v>
      </c>
      <c r="EA10" s="149">
        <f t="shared" si="57"/>
        <v>0</v>
      </c>
      <c r="EB10" s="149">
        <f>EA10+0.0000001</f>
        <v>9.9999999999999995E-8</v>
      </c>
      <c r="EC10" s="116"/>
      <c r="ED10" s="114"/>
      <c r="EE10" s="114"/>
      <c r="EF10" s="114"/>
      <c r="EG10" s="114"/>
      <c r="EH10" s="114"/>
      <c r="EI10" s="114"/>
      <c r="EJ10" s="114"/>
      <c r="EK10" s="114"/>
      <c r="EL10" s="114"/>
      <c r="EM10" s="114"/>
      <c r="EN10" s="114"/>
      <c r="EO10" s="114"/>
      <c r="EP10" s="114"/>
      <c r="EQ10" s="114"/>
      <c r="ER10" s="114"/>
      <c r="ES10" s="114"/>
      <c r="ET10" s="115"/>
      <c r="EU10" s="205" t="str">
        <f t="shared" si="42"/>
        <v>Equipe 06</v>
      </c>
      <c r="EV10" s="205"/>
      <c r="EW10" s="205"/>
      <c r="EX10" s="205"/>
      <c r="EY10" s="205"/>
      <c r="EZ10" s="109">
        <f t="shared" si="43"/>
        <v>0</v>
      </c>
      <c r="FA10" s="108">
        <f t="shared" si="44"/>
        <v>1</v>
      </c>
      <c r="FB10" s="205" t="str">
        <f t="shared" si="76"/>
        <v>Equipe 06</v>
      </c>
      <c r="FC10" s="205"/>
      <c r="FD10" s="205"/>
      <c r="FE10" s="205"/>
      <c r="FF10" s="205"/>
      <c r="FG10" s="205" t="str">
        <f t="shared" si="45"/>
        <v>Equipe 06</v>
      </c>
      <c r="FH10" s="205"/>
      <c r="FI10" s="205"/>
      <c r="FJ10" s="205"/>
      <c r="FK10" s="205"/>
      <c r="FL10" s="109">
        <f t="shared" si="46"/>
        <v>0</v>
      </c>
      <c r="FM10" s="7">
        <f t="shared" si="47"/>
        <v>1</v>
      </c>
      <c r="FN10" s="205" t="str">
        <f t="shared" si="77"/>
        <v>Equipe 06</v>
      </c>
      <c r="FO10" s="205"/>
      <c r="FP10" s="205"/>
      <c r="FQ10" s="205"/>
      <c r="FR10" s="205"/>
      <c r="FS10" s="205" t="str">
        <f t="shared" si="48"/>
        <v>Equipe 06</v>
      </c>
      <c r="FT10" s="205"/>
      <c r="FU10" s="205"/>
      <c r="FV10" s="205"/>
      <c r="FW10" s="205"/>
      <c r="FX10" s="164">
        <f t="shared" si="78"/>
        <v>0</v>
      </c>
      <c r="FY10" s="108">
        <f t="shared" si="49"/>
        <v>1</v>
      </c>
      <c r="FZ10" s="205" t="str">
        <f t="shared" si="79"/>
        <v>Equipe 06</v>
      </c>
      <c r="GA10" s="205"/>
      <c r="GB10" s="205"/>
      <c r="GC10" s="205"/>
      <c r="GD10" s="205"/>
      <c r="GE10" s="350" t="str">
        <f t="shared" si="80"/>
        <v>Equipe 06</v>
      </c>
      <c r="GF10" s="350"/>
      <c r="GG10" s="350"/>
      <c r="GH10" s="350"/>
      <c r="GI10" s="350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/>
      <c r="GY10" s="30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30"/>
      <c r="HK10" s="30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30"/>
      <c r="HW10" s="30"/>
      <c r="HX10" s="30"/>
      <c r="HY10" s="30"/>
      <c r="HZ10" s="30"/>
      <c r="IA10" s="30"/>
      <c r="IB10" s="30"/>
      <c r="IC10" s="30"/>
      <c r="ID10" s="30"/>
      <c r="IE10" s="30"/>
      <c r="IF10" s="30"/>
    </row>
    <row r="11" spans="1:240" ht="15.75" thickTop="1" x14ac:dyDescent="0.25">
      <c r="A11" s="89"/>
      <c r="B11" s="234"/>
      <c r="C11" s="234"/>
      <c r="D11" s="234"/>
      <c r="E11" s="234"/>
      <c r="F11" s="234"/>
      <c r="G11" s="90"/>
      <c r="H11" s="90"/>
      <c r="I11" s="234"/>
      <c r="J11" s="234"/>
      <c r="K11" s="234"/>
      <c r="L11" s="234"/>
      <c r="M11" s="234"/>
      <c r="N11" s="89"/>
      <c r="O11" s="320"/>
      <c r="P11" s="320"/>
      <c r="Q11" s="320"/>
      <c r="R11" s="320"/>
      <c r="S11" s="348"/>
      <c r="T11" s="348"/>
      <c r="U11" s="30"/>
      <c r="V11" s="367"/>
      <c r="W11" s="367"/>
      <c r="X11" s="367"/>
      <c r="Y11" s="367"/>
      <c r="Z11" s="367"/>
      <c r="AA11" s="150"/>
      <c r="AB11" s="151"/>
      <c r="AC11" s="152"/>
      <c r="AD11" s="153"/>
      <c r="AE11" s="150"/>
      <c r="AF11" s="150"/>
      <c r="AG11" s="150"/>
      <c r="AH11" s="150"/>
      <c r="AI11" s="150"/>
      <c r="AJ11" s="150"/>
      <c r="AK11" s="150"/>
      <c r="AL11" s="367"/>
      <c r="AM11" s="367"/>
      <c r="AN11" s="367"/>
      <c r="AO11" s="367"/>
      <c r="AP11" s="367"/>
      <c r="AQ11" s="150"/>
      <c r="AR11" s="151"/>
      <c r="AS11" s="152"/>
      <c r="AT11" s="153"/>
      <c r="AU11" s="150"/>
      <c r="AV11" s="150"/>
      <c r="AW11" s="150"/>
      <c r="AX11" s="150"/>
      <c r="AY11" s="150"/>
      <c r="AZ11" s="150"/>
      <c r="BA11" s="150"/>
      <c r="BB11" s="367"/>
      <c r="BC11" s="367"/>
      <c r="BD11" s="367"/>
      <c r="BE11" s="367"/>
      <c r="BF11" s="367"/>
      <c r="BG11" s="150"/>
      <c r="BH11" s="151"/>
      <c r="BI11" s="152"/>
      <c r="BJ11" s="153"/>
      <c r="BK11" s="150"/>
      <c r="BL11" s="150"/>
      <c r="BM11" s="150"/>
      <c r="BN11" s="150"/>
      <c r="BO11" s="150"/>
      <c r="BP11" s="150"/>
      <c r="BQ11" s="150"/>
      <c r="BR11" s="154"/>
      <c r="BS11" s="154"/>
      <c r="BT11" s="154"/>
      <c r="BU11" s="154"/>
      <c r="BV11" s="154"/>
      <c r="BW11" s="154"/>
      <c r="BX11" s="252"/>
      <c r="BY11" s="252"/>
      <c r="BZ11" s="252"/>
      <c r="CA11" s="252"/>
      <c r="CB11" s="252"/>
      <c r="CC11" s="155"/>
      <c r="CD11" s="155"/>
      <c r="CE11" s="163"/>
      <c r="CF11" s="155"/>
      <c r="CG11" s="155"/>
      <c r="CH11" s="155"/>
      <c r="CI11" s="155"/>
      <c r="CJ11" s="155"/>
      <c r="CK11" s="155"/>
      <c r="CL11" s="155"/>
      <c r="CM11" s="155"/>
      <c r="CN11" s="155"/>
      <c r="CO11" s="252"/>
      <c r="CP11" s="252"/>
      <c r="CQ11" s="252"/>
      <c r="CR11" s="252"/>
      <c r="CS11" s="252"/>
      <c r="CT11" s="155"/>
      <c r="CU11" s="155"/>
      <c r="CV11" s="163"/>
      <c r="CW11" s="155"/>
      <c r="CX11" s="155"/>
      <c r="CY11" s="155"/>
      <c r="CZ11" s="155"/>
      <c r="DA11" s="155"/>
      <c r="DB11" s="155"/>
      <c r="DC11" s="155"/>
      <c r="DD11" s="155"/>
      <c r="DE11" s="155"/>
      <c r="DF11" s="252"/>
      <c r="DG11" s="252"/>
      <c r="DH11" s="252"/>
      <c r="DI11" s="252"/>
      <c r="DJ11" s="252"/>
      <c r="DK11" s="155"/>
      <c r="DL11" s="155"/>
      <c r="DM11" s="163"/>
      <c r="DN11" s="155"/>
      <c r="DO11" s="155"/>
      <c r="DP11" s="155"/>
      <c r="DQ11" s="155"/>
      <c r="DR11" s="155"/>
      <c r="DS11" s="155"/>
      <c r="DT11" s="155"/>
      <c r="DU11" s="155"/>
      <c r="DV11" s="155"/>
      <c r="DW11" s="156"/>
      <c r="DX11" s="156"/>
      <c r="DY11" s="156"/>
      <c r="DZ11" s="156"/>
      <c r="EA11" s="156"/>
      <c r="EB11" s="156"/>
      <c r="EC11" s="118"/>
      <c r="ED11" s="114"/>
      <c r="EE11" s="114"/>
      <c r="EF11" s="114"/>
      <c r="EG11" s="114"/>
      <c r="EH11" s="114"/>
      <c r="EI11" s="114"/>
      <c r="EJ11" s="114"/>
      <c r="EK11" s="114"/>
      <c r="EL11" s="114"/>
      <c r="EM11" s="114"/>
      <c r="EN11" s="114"/>
      <c r="EO11" s="114"/>
      <c r="EP11" s="114"/>
      <c r="EQ11" s="114"/>
      <c r="ER11" s="114"/>
      <c r="ES11" s="114"/>
      <c r="ET11" s="118"/>
      <c r="EU11" s="206"/>
      <c r="EV11" s="206"/>
      <c r="EW11" s="206"/>
      <c r="EX11" s="206"/>
      <c r="EY11" s="206"/>
      <c r="EZ11" s="79"/>
      <c r="FA11" s="117"/>
      <c r="FB11" s="206"/>
      <c r="FC11" s="206"/>
      <c r="FD11" s="206"/>
      <c r="FE11" s="206"/>
      <c r="FF11" s="206"/>
      <c r="FG11" s="206"/>
      <c r="FH11" s="206"/>
      <c r="FI11" s="206"/>
      <c r="FJ11" s="206"/>
      <c r="FK11" s="206"/>
      <c r="FL11" s="79"/>
      <c r="FM11" s="80"/>
      <c r="FN11" s="206"/>
      <c r="FO11" s="206"/>
      <c r="FP11" s="206"/>
      <c r="FQ11" s="206"/>
      <c r="FR11" s="206"/>
      <c r="FS11" s="206"/>
      <c r="FT11" s="206"/>
      <c r="FU11" s="206"/>
      <c r="FV11" s="206"/>
      <c r="FW11" s="206"/>
      <c r="FX11" s="79"/>
      <c r="FY11" s="117"/>
      <c r="FZ11" s="206"/>
      <c r="GA11" s="206"/>
      <c r="GB11" s="206"/>
      <c r="GC11" s="206"/>
      <c r="GD11" s="206"/>
      <c r="GE11" s="206"/>
      <c r="GF11" s="206"/>
      <c r="GG11" s="206"/>
      <c r="GH11" s="206"/>
      <c r="GI11" s="206"/>
      <c r="GJ11" s="30"/>
      <c r="GK11" s="30"/>
      <c r="GL11" s="30"/>
      <c r="GM11" s="30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30"/>
      <c r="GY11" s="30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30"/>
      <c r="HK11" s="30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30"/>
      <c r="HW11" s="30"/>
      <c r="HX11" s="30"/>
      <c r="HY11" s="30"/>
      <c r="HZ11" s="30"/>
      <c r="IA11" s="30"/>
      <c r="IB11" s="30"/>
      <c r="IC11" s="30"/>
      <c r="ID11" s="30"/>
      <c r="IE11" s="30"/>
      <c r="IF11" s="30"/>
    </row>
    <row r="12" spans="1:240" ht="15.75" thickBot="1" x14ac:dyDescent="0.3">
      <c r="A12" s="89"/>
      <c r="B12" s="234"/>
      <c r="C12" s="234"/>
      <c r="D12" s="234"/>
      <c r="E12" s="234"/>
      <c r="F12" s="234"/>
      <c r="G12" s="90"/>
      <c r="H12" s="90"/>
      <c r="I12" s="234"/>
      <c r="J12" s="234"/>
      <c r="K12" s="234"/>
      <c r="L12" s="234"/>
      <c r="M12" s="234"/>
      <c r="N12" s="89"/>
      <c r="O12" s="320"/>
      <c r="P12" s="320"/>
      <c r="Q12" s="320"/>
      <c r="R12" s="320"/>
      <c r="S12" s="348"/>
      <c r="T12" s="348"/>
      <c r="U12" s="30"/>
      <c r="V12" s="360"/>
      <c r="W12" s="360"/>
      <c r="X12" s="360"/>
      <c r="Y12" s="360"/>
      <c r="Z12" s="360"/>
      <c r="AA12" s="83"/>
      <c r="AB12" s="84"/>
      <c r="AC12" s="85"/>
      <c r="AD12" s="86"/>
      <c r="AE12" s="83"/>
      <c r="AF12" s="83"/>
      <c r="AG12" s="83"/>
      <c r="AH12" s="83"/>
      <c r="AI12" s="83"/>
      <c r="AJ12" s="83"/>
      <c r="AK12" s="83"/>
      <c r="AL12" s="360"/>
      <c r="AM12" s="360"/>
      <c r="AN12" s="360"/>
      <c r="AO12" s="360"/>
      <c r="AP12" s="360"/>
      <c r="AQ12" s="83"/>
      <c r="AR12" s="84"/>
      <c r="AS12" s="85"/>
      <c r="AT12" s="86"/>
      <c r="AU12" s="83"/>
      <c r="AV12" s="83"/>
      <c r="AW12" s="83"/>
      <c r="AX12" s="83"/>
      <c r="AY12" s="83"/>
      <c r="AZ12" s="83"/>
      <c r="BA12" s="83"/>
      <c r="BB12" s="360"/>
      <c r="BC12" s="360"/>
      <c r="BD12" s="360"/>
      <c r="BE12" s="360"/>
      <c r="BF12" s="360"/>
      <c r="BG12" s="83"/>
      <c r="BH12" s="84"/>
      <c r="BI12" s="85"/>
      <c r="BJ12" s="86"/>
      <c r="BK12" s="83"/>
      <c r="BL12" s="83"/>
      <c r="BM12" s="83"/>
      <c r="BN12" s="83"/>
      <c r="BO12" s="83"/>
      <c r="BP12" s="83"/>
      <c r="BQ12" s="83"/>
      <c r="BR12" s="118"/>
      <c r="BS12" s="118"/>
      <c r="BT12" s="118"/>
      <c r="BU12" s="118"/>
      <c r="BV12" s="118"/>
      <c r="BW12" s="118"/>
      <c r="BX12" s="235"/>
      <c r="BY12" s="235"/>
      <c r="BZ12" s="235"/>
      <c r="CA12" s="235"/>
      <c r="CB12" s="235"/>
      <c r="CC12" s="122"/>
      <c r="CD12" s="122"/>
      <c r="CE12" s="88"/>
      <c r="CF12" s="122"/>
      <c r="CG12" s="122"/>
      <c r="CH12" s="122"/>
      <c r="CI12" s="122"/>
      <c r="CJ12" s="122"/>
      <c r="CK12" s="122"/>
      <c r="CL12" s="122"/>
      <c r="CM12" s="122"/>
      <c r="CN12" s="122"/>
      <c r="CO12" s="235"/>
      <c r="CP12" s="235"/>
      <c r="CQ12" s="235"/>
      <c r="CR12" s="235"/>
      <c r="CS12" s="235"/>
      <c r="CT12" s="122"/>
      <c r="CU12" s="122"/>
      <c r="CV12" s="88"/>
      <c r="CW12" s="122"/>
      <c r="CX12" s="122"/>
      <c r="CY12" s="122"/>
      <c r="CZ12" s="122"/>
      <c r="DA12" s="122"/>
      <c r="DB12" s="122"/>
      <c r="DC12" s="122"/>
      <c r="DD12" s="122"/>
      <c r="DE12" s="122"/>
      <c r="DF12" s="235"/>
      <c r="DG12" s="235"/>
      <c r="DH12" s="235"/>
      <c r="DI12" s="235"/>
      <c r="DJ12" s="235"/>
      <c r="DK12" s="122"/>
      <c r="DL12" s="122"/>
      <c r="DM12" s="88"/>
      <c r="DN12" s="122"/>
      <c r="DO12" s="122"/>
      <c r="DP12" s="122"/>
      <c r="DQ12" s="122"/>
      <c r="DR12" s="122"/>
      <c r="DS12" s="122"/>
      <c r="DT12" s="122"/>
      <c r="DU12" s="122"/>
      <c r="DV12" s="122"/>
      <c r="DW12" s="81"/>
      <c r="DX12" s="81"/>
      <c r="DY12" s="81"/>
      <c r="DZ12" s="81"/>
      <c r="EA12" s="81"/>
      <c r="EB12" s="81"/>
      <c r="EC12" s="118"/>
      <c r="ED12" s="110"/>
      <c r="EE12" s="110"/>
      <c r="EF12" s="110"/>
      <c r="EG12" s="110"/>
      <c r="EH12" s="110"/>
      <c r="EI12" s="110"/>
      <c r="EJ12" s="110"/>
      <c r="EK12" s="110"/>
      <c r="EL12" s="110"/>
      <c r="EM12" s="110"/>
      <c r="EN12" s="110"/>
      <c r="EO12" s="110"/>
      <c r="EP12" s="110"/>
      <c r="EQ12" s="110"/>
      <c r="ER12" s="110"/>
      <c r="ES12" s="110"/>
      <c r="ET12" s="118"/>
      <c r="EU12" s="191"/>
      <c r="EV12" s="191"/>
      <c r="EW12" s="191"/>
      <c r="EX12" s="191"/>
      <c r="EY12" s="191"/>
      <c r="EZ12" s="81"/>
      <c r="FA12" s="118"/>
      <c r="FB12" s="191"/>
      <c r="FC12" s="191"/>
      <c r="FD12" s="191"/>
      <c r="FE12" s="191"/>
      <c r="FF12" s="191"/>
      <c r="FG12" s="191"/>
      <c r="FH12" s="191"/>
      <c r="FI12" s="191"/>
      <c r="FJ12" s="191"/>
      <c r="FK12" s="191"/>
      <c r="FL12" s="81"/>
      <c r="FM12" s="82"/>
      <c r="FN12" s="191"/>
      <c r="FO12" s="191"/>
      <c r="FP12" s="191"/>
      <c r="FQ12" s="191"/>
      <c r="FR12" s="191"/>
      <c r="FS12" s="191"/>
      <c r="FT12" s="191"/>
      <c r="FU12" s="191"/>
      <c r="FV12" s="191"/>
      <c r="FW12" s="191"/>
      <c r="FX12" s="81"/>
      <c r="FY12" s="118"/>
      <c r="FZ12" s="191"/>
      <c r="GA12" s="191"/>
      <c r="GB12" s="191"/>
      <c r="GC12" s="191"/>
      <c r="GD12" s="191"/>
      <c r="GE12" s="191"/>
      <c r="GF12" s="191"/>
      <c r="GG12" s="191"/>
      <c r="GH12" s="191"/>
      <c r="GI12" s="191"/>
      <c r="GJ12" s="30"/>
      <c r="GK12" s="30"/>
      <c r="GL12" s="30"/>
      <c r="GM12" s="30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30"/>
      <c r="GY12" s="30"/>
      <c r="GZ12" s="30"/>
      <c r="HA12" s="30"/>
      <c r="HB12" s="30"/>
      <c r="HC12" s="30"/>
      <c r="HD12" s="30"/>
      <c r="HE12" s="30"/>
      <c r="HF12" s="30"/>
      <c r="HG12" s="30"/>
      <c r="HH12" s="30"/>
      <c r="HI12" s="30"/>
      <c r="HJ12" s="30"/>
      <c r="HK12" s="30"/>
      <c r="HL12" s="30"/>
      <c r="HM12" s="30"/>
      <c r="HN12" s="30"/>
      <c r="HO12" s="30"/>
      <c r="HP12" s="30"/>
      <c r="HQ12" s="30"/>
      <c r="HR12" s="30"/>
      <c r="HS12" s="30"/>
      <c r="HT12" s="30"/>
      <c r="HU12" s="30"/>
      <c r="HV12" s="30"/>
      <c r="HW12" s="30"/>
      <c r="HX12" s="30"/>
      <c r="HY12" s="30"/>
      <c r="HZ12" s="30"/>
      <c r="IA12" s="30"/>
      <c r="IB12" s="30"/>
      <c r="IC12" s="30"/>
      <c r="ID12" s="30"/>
      <c r="IE12" s="30"/>
      <c r="IF12" s="30"/>
    </row>
    <row r="13" spans="1:240" ht="15.75" thickTop="1" x14ac:dyDescent="0.25">
      <c r="A13" s="89"/>
      <c r="B13" s="234"/>
      <c r="C13" s="234"/>
      <c r="D13" s="234"/>
      <c r="E13" s="234"/>
      <c r="F13" s="234"/>
      <c r="G13" s="90"/>
      <c r="H13" s="90"/>
      <c r="I13" s="234"/>
      <c r="J13" s="234"/>
      <c r="K13" s="234"/>
      <c r="L13" s="234"/>
      <c r="M13" s="234"/>
      <c r="N13" s="89"/>
      <c r="O13" s="320"/>
      <c r="P13" s="320"/>
      <c r="Q13" s="320"/>
      <c r="R13" s="320"/>
      <c r="S13" s="348"/>
      <c r="T13" s="348"/>
      <c r="U13" s="30"/>
      <c r="V13" s="360"/>
      <c r="W13" s="360"/>
      <c r="X13" s="360"/>
      <c r="Y13" s="360"/>
      <c r="Z13" s="360"/>
      <c r="AA13" s="83"/>
      <c r="AB13" s="84"/>
      <c r="AC13" s="85"/>
      <c r="AD13" s="86"/>
      <c r="AE13" s="322" t="s">
        <v>42</v>
      </c>
      <c r="AF13" s="323"/>
      <c r="AG13" s="323"/>
      <c r="AH13" s="324"/>
      <c r="AI13" s="328">
        <f>SUM(G5:H13)</f>
        <v>0</v>
      </c>
      <c r="AJ13" s="329"/>
      <c r="AK13" s="330"/>
      <c r="AL13" s="360"/>
      <c r="AM13" s="360"/>
      <c r="AN13" s="360"/>
      <c r="AO13" s="360"/>
      <c r="AP13" s="360"/>
      <c r="AQ13" s="83"/>
      <c r="AR13" s="84"/>
      <c r="AS13" s="85"/>
      <c r="AT13" s="86"/>
      <c r="AU13" s="83"/>
      <c r="AV13" s="83"/>
      <c r="AW13" s="83"/>
      <c r="AX13" s="83"/>
      <c r="AY13" s="83"/>
      <c r="AZ13" s="83"/>
      <c r="BA13" s="83"/>
      <c r="BB13" s="360"/>
      <c r="BC13" s="360"/>
      <c r="BD13" s="360"/>
      <c r="BE13" s="360"/>
      <c r="BF13" s="360"/>
      <c r="BG13" s="83"/>
      <c r="BH13" s="84"/>
      <c r="BI13" s="85"/>
      <c r="BJ13" s="86"/>
      <c r="BK13" s="83"/>
      <c r="BL13" s="83"/>
      <c r="BM13" s="83"/>
      <c r="BN13" s="83"/>
      <c r="BO13" s="83"/>
      <c r="BP13" s="83"/>
      <c r="BQ13" s="83"/>
      <c r="BR13" s="118"/>
      <c r="BS13" s="118"/>
      <c r="BT13" s="118"/>
      <c r="BU13" s="118"/>
      <c r="BV13" s="118"/>
      <c r="BW13" s="118"/>
      <c r="BX13" s="235"/>
      <c r="BY13" s="235"/>
      <c r="BZ13" s="235"/>
      <c r="CA13" s="235"/>
      <c r="CB13" s="235"/>
      <c r="CC13" s="32" t="s">
        <v>23</v>
      </c>
      <c r="CD13" s="32" t="s">
        <v>22</v>
      </c>
      <c r="CE13" s="32" t="s">
        <v>24</v>
      </c>
      <c r="CF13" s="122"/>
      <c r="CG13" s="122"/>
      <c r="CH13" s="122"/>
      <c r="CI13" s="122"/>
      <c r="CJ13" s="122"/>
      <c r="CK13" s="122"/>
      <c r="CL13" s="122"/>
      <c r="CM13" s="122"/>
      <c r="CN13" s="122"/>
      <c r="CO13" s="235"/>
      <c r="CP13" s="235"/>
      <c r="CQ13" s="235"/>
      <c r="CR13" s="235"/>
      <c r="CS13" s="235"/>
      <c r="CT13" s="32" t="s">
        <v>23</v>
      </c>
      <c r="CU13" s="32" t="s">
        <v>22</v>
      </c>
      <c r="CV13" s="32" t="s">
        <v>24</v>
      </c>
      <c r="CW13" s="122"/>
      <c r="CX13" s="122"/>
      <c r="CY13" s="122"/>
      <c r="CZ13" s="122"/>
      <c r="DA13" s="122"/>
      <c r="DB13" s="122"/>
      <c r="DC13" s="122"/>
      <c r="DD13" s="122"/>
      <c r="DE13" s="122"/>
      <c r="DF13" s="235"/>
      <c r="DG13" s="235"/>
      <c r="DH13" s="235"/>
      <c r="DI13" s="235"/>
      <c r="DJ13" s="235"/>
      <c r="DK13" s="32" t="s">
        <v>23</v>
      </c>
      <c r="DL13" s="32" t="s">
        <v>22</v>
      </c>
      <c r="DM13" s="32" t="s">
        <v>24</v>
      </c>
      <c r="DN13" s="122"/>
      <c r="DO13" s="122"/>
      <c r="DP13" s="122"/>
      <c r="DQ13" s="122"/>
      <c r="DR13" s="122"/>
      <c r="DS13" s="122"/>
      <c r="DT13" s="122"/>
      <c r="DU13" s="122"/>
      <c r="DV13" s="122"/>
      <c r="DW13" s="81"/>
      <c r="DX13" s="81"/>
      <c r="DY13" s="81"/>
      <c r="DZ13" s="81"/>
      <c r="EA13" s="81"/>
      <c r="EB13" s="81"/>
      <c r="EC13" s="114"/>
      <c r="ED13" s="103"/>
      <c r="EE13" s="103"/>
      <c r="EF13" s="103"/>
      <c r="EG13" s="103"/>
      <c r="EH13" s="103"/>
      <c r="EI13" s="103"/>
      <c r="EJ13" s="103"/>
      <c r="EK13" s="103"/>
      <c r="EL13" s="103"/>
      <c r="EM13" s="103"/>
      <c r="EN13" s="103"/>
      <c r="EO13" s="103"/>
      <c r="EP13" s="103"/>
      <c r="EQ13" s="103"/>
      <c r="ER13" s="103"/>
      <c r="ES13" s="103"/>
      <c r="ET13" s="114"/>
      <c r="EU13" s="191"/>
      <c r="EV13" s="191"/>
      <c r="EW13" s="191"/>
      <c r="EX13" s="191"/>
      <c r="EY13" s="191"/>
      <c r="EZ13" s="81"/>
      <c r="FA13" s="118"/>
      <c r="FB13" s="191"/>
      <c r="FC13" s="191"/>
      <c r="FD13" s="191"/>
      <c r="FE13" s="191"/>
      <c r="FF13" s="191"/>
      <c r="FG13" s="191"/>
      <c r="FH13" s="191"/>
      <c r="FI13" s="191"/>
      <c r="FJ13" s="191"/>
      <c r="FK13" s="191"/>
      <c r="FL13" s="81"/>
      <c r="FM13" s="82"/>
      <c r="FN13" s="191"/>
      <c r="FO13" s="191"/>
      <c r="FP13" s="191"/>
      <c r="FQ13" s="191"/>
      <c r="FR13" s="191"/>
      <c r="FS13" s="191"/>
      <c r="FT13" s="191"/>
      <c r="FU13" s="191"/>
      <c r="FV13" s="191"/>
      <c r="FW13" s="191"/>
      <c r="FX13" s="81"/>
      <c r="FY13" s="118"/>
      <c r="FZ13" s="191"/>
      <c r="GA13" s="191"/>
      <c r="GB13" s="191"/>
      <c r="GC13" s="191"/>
      <c r="GD13" s="191"/>
      <c r="GE13" s="191"/>
      <c r="GF13" s="191"/>
      <c r="GG13" s="191"/>
      <c r="GH13" s="191"/>
      <c r="GI13" s="191"/>
      <c r="GJ13" s="30"/>
      <c r="GK13" s="30"/>
      <c r="GL13" s="30"/>
      <c r="GM13" s="30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30"/>
      <c r="GY13" s="30"/>
      <c r="GZ13" s="30"/>
      <c r="HA13" s="30"/>
      <c r="HB13" s="30"/>
      <c r="HC13" s="30"/>
      <c r="HD13" s="30"/>
      <c r="HE13" s="30"/>
      <c r="HF13" s="30"/>
      <c r="HG13" s="30"/>
      <c r="HH13" s="30"/>
      <c r="HI13" s="30"/>
      <c r="HJ13" s="30"/>
      <c r="HK13" s="30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30"/>
      <c r="HW13" s="30"/>
      <c r="HX13" s="30"/>
      <c r="HY13" s="30"/>
      <c r="HZ13" s="30"/>
      <c r="IA13" s="30"/>
      <c r="IB13" s="30"/>
      <c r="IC13" s="30"/>
      <c r="ID13" s="30"/>
      <c r="IE13" s="30"/>
      <c r="IF13" s="30"/>
    </row>
    <row r="14" spans="1:240" x14ac:dyDescent="0.25">
      <c r="A14" s="30"/>
      <c r="B14" s="165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30"/>
      <c r="O14" s="30"/>
      <c r="P14" s="30"/>
      <c r="Q14" s="30"/>
      <c r="R14" s="30"/>
      <c r="S14" s="30"/>
      <c r="T14" s="30"/>
      <c r="U14" s="30"/>
      <c r="V14" s="360"/>
      <c r="W14" s="360"/>
      <c r="X14" s="360"/>
      <c r="Y14" s="360"/>
      <c r="Z14" s="360"/>
      <c r="AA14" s="83"/>
      <c r="AB14" s="84"/>
      <c r="AC14" s="85"/>
      <c r="AD14" s="86"/>
      <c r="AE14" s="325"/>
      <c r="AF14" s="326"/>
      <c r="AG14" s="326"/>
      <c r="AH14" s="327"/>
      <c r="AI14" s="331"/>
      <c r="AJ14" s="332"/>
      <c r="AK14" s="333"/>
      <c r="AL14" s="360"/>
      <c r="AM14" s="360"/>
      <c r="AN14" s="360"/>
      <c r="AO14" s="360"/>
      <c r="AP14" s="360"/>
      <c r="AQ14" s="83"/>
      <c r="AR14" s="84"/>
      <c r="AS14" s="85"/>
      <c r="AT14" s="86"/>
      <c r="AU14" s="83"/>
      <c r="AV14" s="83"/>
      <c r="AW14" s="83"/>
      <c r="AX14" s="83"/>
      <c r="AY14" s="83"/>
      <c r="AZ14" s="83"/>
      <c r="BA14" s="83"/>
      <c r="BB14" s="360"/>
      <c r="BC14" s="360"/>
      <c r="BD14" s="360"/>
      <c r="BE14" s="360"/>
      <c r="BF14" s="360"/>
      <c r="BG14" s="83"/>
      <c r="BH14" s="84"/>
      <c r="BI14" s="85"/>
      <c r="BJ14" s="86"/>
      <c r="BK14" s="83"/>
      <c r="BL14" s="83"/>
      <c r="BM14" s="83"/>
      <c r="BN14" s="83"/>
      <c r="BO14" s="83"/>
      <c r="BP14" s="83"/>
      <c r="BQ14" s="83"/>
      <c r="BR14" s="114"/>
      <c r="BS14" s="114"/>
      <c r="BT14" s="114"/>
      <c r="BU14" s="114"/>
      <c r="BV14" s="114"/>
      <c r="BW14" s="114"/>
      <c r="BX14" s="235"/>
      <c r="BY14" s="235"/>
      <c r="BZ14" s="235"/>
      <c r="CA14" s="235"/>
      <c r="CB14" s="235"/>
      <c r="CC14" s="30" t="s">
        <v>23</v>
      </c>
      <c r="CD14" s="30" t="s">
        <v>22</v>
      </c>
      <c r="CE14" s="30" t="s">
        <v>24</v>
      </c>
      <c r="CF14" s="114"/>
      <c r="CG14" s="113"/>
      <c r="CH14" s="113"/>
      <c r="CI14" s="113"/>
      <c r="CJ14" s="113"/>
      <c r="CK14" s="113"/>
      <c r="CL14" s="113"/>
      <c r="CM14" s="113"/>
      <c r="CN14" s="113"/>
      <c r="CO14" s="235"/>
      <c r="CP14" s="235"/>
      <c r="CQ14" s="235"/>
      <c r="CR14" s="235"/>
      <c r="CS14" s="235"/>
      <c r="CT14" s="30" t="s">
        <v>23</v>
      </c>
      <c r="CU14" s="30" t="s">
        <v>22</v>
      </c>
      <c r="CV14" s="30" t="s">
        <v>24</v>
      </c>
      <c r="CW14" s="113"/>
      <c r="CX14" s="113"/>
      <c r="CY14" s="113"/>
      <c r="CZ14" s="113"/>
      <c r="DA14" s="113"/>
      <c r="DB14" s="113"/>
      <c r="DC14" s="113"/>
      <c r="DD14" s="113"/>
      <c r="DE14" s="113"/>
      <c r="DF14" s="235"/>
      <c r="DG14" s="235"/>
      <c r="DH14" s="235"/>
      <c r="DI14" s="235"/>
      <c r="DJ14" s="235"/>
      <c r="DK14" s="30" t="s">
        <v>23</v>
      </c>
      <c r="DL14" s="30" t="s">
        <v>22</v>
      </c>
      <c r="DM14" s="30" t="s">
        <v>24</v>
      </c>
      <c r="DN14" s="113"/>
      <c r="DO14" s="113"/>
      <c r="DP14" s="113"/>
      <c r="DQ14" s="113"/>
      <c r="DR14" s="113"/>
      <c r="DS14" s="113"/>
      <c r="DT14" s="113"/>
      <c r="DU14" s="113"/>
      <c r="DV14" s="113"/>
      <c r="DW14" s="81"/>
      <c r="DX14" s="81"/>
      <c r="DY14" s="81"/>
      <c r="DZ14" s="81"/>
      <c r="EA14" s="81"/>
      <c r="EB14" s="81"/>
      <c r="EC14" s="30"/>
      <c r="ED14" s="30"/>
      <c r="EE14" s="30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30"/>
      <c r="EQ14" s="30"/>
      <c r="ER14" s="30"/>
      <c r="ES14" s="30"/>
      <c r="ET14" s="30"/>
      <c r="EU14" s="191"/>
      <c r="EV14" s="191"/>
      <c r="EW14" s="191"/>
      <c r="EX14" s="191"/>
      <c r="EY14" s="191"/>
      <c r="EZ14" s="81"/>
      <c r="FA14" s="114"/>
      <c r="FB14" s="191"/>
      <c r="FC14" s="191"/>
      <c r="FD14" s="191"/>
      <c r="FE14" s="191"/>
      <c r="FF14" s="191"/>
      <c r="FG14" s="191"/>
      <c r="FH14" s="191"/>
      <c r="FI14" s="191"/>
      <c r="FJ14" s="191"/>
      <c r="FK14" s="191"/>
      <c r="FL14" s="81"/>
      <c r="FM14" s="82"/>
      <c r="FN14" s="191"/>
      <c r="FO14" s="191"/>
      <c r="FP14" s="191"/>
      <c r="FQ14" s="191"/>
      <c r="FR14" s="191"/>
      <c r="FS14" s="191"/>
      <c r="FT14" s="191"/>
      <c r="FU14" s="191"/>
      <c r="FV14" s="191"/>
      <c r="FW14" s="191"/>
      <c r="FX14" s="81"/>
      <c r="FY14" s="114"/>
      <c r="FZ14" s="191"/>
      <c r="GA14" s="191"/>
      <c r="GB14" s="191"/>
      <c r="GC14" s="191"/>
      <c r="GD14" s="191"/>
      <c r="GE14" s="191"/>
      <c r="GF14" s="191"/>
      <c r="GG14" s="191"/>
      <c r="GH14" s="191"/>
      <c r="GI14" s="191"/>
      <c r="GJ14" s="30"/>
      <c r="GK14" s="30"/>
      <c r="GL14" s="30"/>
      <c r="GM14" s="30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30"/>
      <c r="GY14" s="30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30"/>
      <c r="HK14" s="30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30"/>
      <c r="HW14" s="30"/>
      <c r="HX14" s="30"/>
      <c r="HY14" s="30"/>
      <c r="HZ14" s="30"/>
      <c r="IA14" s="30"/>
      <c r="IB14" s="30"/>
      <c r="IC14" s="30"/>
      <c r="ID14" s="30"/>
      <c r="IE14" s="30"/>
      <c r="IF14" s="30"/>
    </row>
    <row r="15" spans="1:240" x14ac:dyDescent="0.25">
      <c r="A15" s="273"/>
      <c r="B15" s="273"/>
      <c r="C15" s="273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30"/>
      <c r="R15" s="30"/>
      <c r="S15" s="30"/>
      <c r="T15" s="30"/>
      <c r="U15" s="30"/>
      <c r="V15" s="360"/>
      <c r="W15" s="360"/>
      <c r="X15" s="360"/>
      <c r="Y15" s="360"/>
      <c r="Z15" s="360"/>
      <c r="AA15" s="83"/>
      <c r="AB15" s="84"/>
      <c r="AC15" s="85"/>
      <c r="AD15" s="86"/>
      <c r="AE15" s="198" t="s">
        <v>43</v>
      </c>
      <c r="AF15" s="199"/>
      <c r="AG15" s="199"/>
      <c r="AH15" s="199"/>
      <c r="AI15" s="196">
        <f>AI13+'J04'!AI15:AK16</f>
        <v>0</v>
      </c>
      <c r="AJ15" s="196"/>
      <c r="AK15" s="197"/>
      <c r="AL15" s="360"/>
      <c r="AM15" s="360"/>
      <c r="AN15" s="360"/>
      <c r="AO15" s="360"/>
      <c r="AP15" s="360"/>
      <c r="AQ15" s="83"/>
      <c r="AR15" s="84"/>
      <c r="AS15" s="85"/>
      <c r="AT15" s="86"/>
      <c r="AU15" s="83"/>
      <c r="AV15" s="83"/>
      <c r="AW15" s="83"/>
      <c r="AX15" s="83"/>
      <c r="AY15" s="83"/>
      <c r="AZ15" s="83"/>
      <c r="BA15" s="83"/>
      <c r="BB15" s="360"/>
      <c r="BC15" s="360"/>
      <c r="BD15" s="360"/>
      <c r="BE15" s="360"/>
      <c r="BF15" s="360"/>
      <c r="BG15" s="83"/>
      <c r="BH15" s="84"/>
      <c r="BI15" s="85"/>
      <c r="BJ15" s="86"/>
      <c r="BK15" s="83"/>
      <c r="BL15" s="83"/>
      <c r="BM15" s="83"/>
      <c r="BN15" s="83"/>
      <c r="BO15" s="83"/>
      <c r="BP15" s="83"/>
      <c r="BQ15" s="83"/>
      <c r="BR15" s="110"/>
      <c r="BS15" s="110"/>
      <c r="BT15" s="110"/>
      <c r="BU15" s="110"/>
      <c r="BV15" s="110"/>
      <c r="BW15" s="110"/>
      <c r="BX15" s="235"/>
      <c r="BY15" s="235"/>
      <c r="BZ15" s="235"/>
      <c r="CA15" s="235"/>
      <c r="CB15" s="235"/>
      <c r="CC15" s="112"/>
      <c r="CD15" s="112"/>
      <c r="CE15" s="112"/>
      <c r="CF15" s="110"/>
      <c r="CG15" s="107"/>
      <c r="CH15" s="107"/>
      <c r="CI15" s="107"/>
      <c r="CJ15" s="107"/>
      <c r="CK15" s="107"/>
      <c r="CL15" s="107"/>
      <c r="CM15" s="107"/>
      <c r="CN15" s="107"/>
      <c r="CO15" s="235"/>
      <c r="CP15" s="235"/>
      <c r="CQ15" s="235"/>
      <c r="CR15" s="235"/>
      <c r="CS15" s="235"/>
      <c r="CT15" s="112"/>
      <c r="CU15" s="112"/>
      <c r="CV15" s="112"/>
      <c r="CW15" s="107"/>
      <c r="CX15" s="107"/>
      <c r="CY15" s="107"/>
      <c r="CZ15" s="107"/>
      <c r="DA15" s="107"/>
      <c r="DB15" s="107"/>
      <c r="DC15" s="107"/>
      <c r="DD15" s="107"/>
      <c r="DE15" s="107"/>
      <c r="DF15" s="235"/>
      <c r="DG15" s="235"/>
      <c r="DH15" s="235"/>
      <c r="DI15" s="235"/>
      <c r="DJ15" s="235"/>
      <c r="DK15" s="112"/>
      <c r="DL15" s="112"/>
      <c r="DM15" s="112"/>
      <c r="DN15" s="107"/>
      <c r="DO15" s="107"/>
      <c r="DP15" s="107"/>
      <c r="DQ15" s="107"/>
      <c r="DR15" s="107"/>
      <c r="DS15" s="107"/>
      <c r="DT15" s="107"/>
      <c r="DU15" s="107"/>
      <c r="DV15" s="107"/>
      <c r="DW15" s="81"/>
      <c r="DX15" s="81"/>
      <c r="DY15" s="81"/>
      <c r="DZ15" s="81"/>
      <c r="EA15" s="81"/>
      <c r="EB15" s="81"/>
      <c r="EC15" s="30"/>
      <c r="ED15" s="30"/>
      <c r="EE15" s="30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191"/>
      <c r="EV15" s="191"/>
      <c r="EW15" s="191"/>
      <c r="EX15" s="191"/>
      <c r="EY15" s="191"/>
      <c r="EZ15" s="81"/>
      <c r="FA15" s="110"/>
      <c r="FB15" s="191"/>
      <c r="FC15" s="191"/>
      <c r="FD15" s="191"/>
      <c r="FE15" s="191"/>
      <c r="FF15" s="191"/>
      <c r="FG15" s="191"/>
      <c r="FH15" s="191"/>
      <c r="FI15" s="191"/>
      <c r="FJ15" s="191"/>
      <c r="FK15" s="191"/>
      <c r="FL15" s="81"/>
      <c r="FM15" s="82"/>
      <c r="FN15" s="191"/>
      <c r="FO15" s="191"/>
      <c r="FP15" s="191"/>
      <c r="FQ15" s="191"/>
      <c r="FR15" s="191"/>
      <c r="FS15" s="191"/>
      <c r="FT15" s="191"/>
      <c r="FU15" s="191"/>
      <c r="FV15" s="191"/>
      <c r="FW15" s="191"/>
      <c r="FX15" s="81"/>
      <c r="FY15" s="110"/>
      <c r="FZ15" s="191"/>
      <c r="GA15" s="191"/>
      <c r="GB15" s="191"/>
      <c r="GC15" s="191"/>
      <c r="GD15" s="191"/>
      <c r="GE15" s="191"/>
      <c r="GF15" s="191"/>
      <c r="GG15" s="191"/>
      <c r="GH15" s="191"/>
      <c r="GI15" s="191"/>
      <c r="GJ15" s="30"/>
      <c r="GK15" s="30"/>
      <c r="GL15" s="30"/>
      <c r="GM15" s="30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30"/>
      <c r="GY15" s="30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30"/>
      <c r="HK15" s="30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30"/>
      <c r="HW15" s="30"/>
      <c r="HX15" s="30"/>
      <c r="HY15" s="30"/>
      <c r="HZ15" s="30"/>
      <c r="IA15" s="30"/>
      <c r="IB15" s="30"/>
      <c r="IC15" s="30"/>
      <c r="ID15" s="30"/>
      <c r="IE15" s="30"/>
      <c r="IF15" s="30"/>
    </row>
    <row r="16" spans="1:240" x14ac:dyDescent="0.25">
      <c r="A16" s="273"/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30"/>
      <c r="R16" s="30"/>
      <c r="S16" s="30"/>
      <c r="T16" s="30"/>
      <c r="U16" s="30"/>
      <c r="V16" s="360"/>
      <c r="W16" s="360"/>
      <c r="X16" s="360"/>
      <c r="Y16" s="360"/>
      <c r="Z16" s="360"/>
      <c r="AA16" s="83"/>
      <c r="AB16" s="84"/>
      <c r="AC16" s="85"/>
      <c r="AD16" s="86"/>
      <c r="AE16" s="198"/>
      <c r="AF16" s="199"/>
      <c r="AG16" s="199"/>
      <c r="AH16" s="199"/>
      <c r="AI16" s="196"/>
      <c r="AJ16" s="196"/>
      <c r="AK16" s="197"/>
      <c r="AL16" s="360"/>
      <c r="AM16" s="360"/>
      <c r="AN16" s="360"/>
      <c r="AO16" s="360"/>
      <c r="AP16" s="360"/>
      <c r="AQ16" s="83"/>
      <c r="AR16" s="84"/>
      <c r="AS16" s="85"/>
      <c r="AT16" s="86"/>
      <c r="AU16" s="83"/>
      <c r="AV16" s="83"/>
      <c r="AW16" s="83"/>
      <c r="AX16" s="83"/>
      <c r="AY16" s="83"/>
      <c r="AZ16" s="83"/>
      <c r="BA16" s="83"/>
      <c r="BB16" s="360"/>
      <c r="BC16" s="360"/>
      <c r="BD16" s="360"/>
      <c r="BE16" s="360"/>
      <c r="BF16" s="360"/>
      <c r="BG16" s="83"/>
      <c r="BH16" s="84"/>
      <c r="BI16" s="85"/>
      <c r="BJ16" s="86"/>
      <c r="BK16" s="83"/>
      <c r="BL16" s="83"/>
      <c r="BM16" s="83"/>
      <c r="BN16" s="83"/>
      <c r="BO16" s="83"/>
      <c r="BP16" s="83"/>
      <c r="BQ16" s="83"/>
      <c r="BR16" s="110"/>
      <c r="BS16" s="110"/>
      <c r="BT16" s="110"/>
      <c r="BU16" s="110"/>
      <c r="BV16" s="110"/>
      <c r="BW16" s="110"/>
      <c r="BX16" s="235"/>
      <c r="BY16" s="235"/>
      <c r="BZ16" s="235"/>
      <c r="CA16" s="235"/>
      <c r="CB16" s="235"/>
      <c r="CC16" s="106"/>
      <c r="CD16" s="106"/>
      <c r="CE16" s="106"/>
      <c r="CF16" s="110"/>
      <c r="CG16" s="107"/>
      <c r="CH16" s="107"/>
      <c r="CI16" s="107"/>
      <c r="CJ16" s="107"/>
      <c r="CK16" s="107"/>
      <c r="CL16" s="107"/>
      <c r="CM16" s="107"/>
      <c r="CN16" s="107"/>
      <c r="CO16" s="235"/>
      <c r="CP16" s="235"/>
      <c r="CQ16" s="235"/>
      <c r="CR16" s="235"/>
      <c r="CS16" s="235"/>
      <c r="CT16" s="106"/>
      <c r="CU16" s="106"/>
      <c r="CV16" s="106"/>
      <c r="CW16" s="107"/>
      <c r="CX16" s="107"/>
      <c r="CY16" s="107"/>
      <c r="CZ16" s="107"/>
      <c r="DA16" s="107"/>
      <c r="DB16" s="107"/>
      <c r="DC16" s="107"/>
      <c r="DD16" s="107"/>
      <c r="DE16" s="107"/>
      <c r="DF16" s="235"/>
      <c r="DG16" s="235"/>
      <c r="DH16" s="235"/>
      <c r="DI16" s="235"/>
      <c r="DJ16" s="235"/>
      <c r="DK16" s="106"/>
      <c r="DL16" s="106"/>
      <c r="DM16" s="106"/>
      <c r="DN16" s="107"/>
      <c r="DO16" s="107"/>
      <c r="DP16" s="107"/>
      <c r="DQ16" s="107"/>
      <c r="DR16" s="107"/>
      <c r="DS16" s="107"/>
      <c r="DT16" s="107"/>
      <c r="DU16" s="107"/>
      <c r="DV16" s="107"/>
      <c r="DW16" s="81"/>
      <c r="DX16" s="81"/>
      <c r="DY16" s="81"/>
      <c r="DZ16" s="81"/>
      <c r="EA16" s="81"/>
      <c r="EB16" s="81"/>
      <c r="EC16" s="30"/>
      <c r="ED16" s="30"/>
      <c r="EE16" s="30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191"/>
      <c r="EV16" s="191"/>
      <c r="EW16" s="191"/>
      <c r="EX16" s="191"/>
      <c r="EY16" s="191"/>
      <c r="EZ16" s="81"/>
      <c r="FA16" s="110"/>
      <c r="FB16" s="191"/>
      <c r="FC16" s="191"/>
      <c r="FD16" s="191"/>
      <c r="FE16" s="191"/>
      <c r="FF16" s="191"/>
      <c r="FG16" s="191"/>
      <c r="FH16" s="191"/>
      <c r="FI16" s="191"/>
      <c r="FJ16" s="191"/>
      <c r="FK16" s="191"/>
      <c r="FL16" s="81"/>
      <c r="FM16" s="82"/>
      <c r="FN16" s="191"/>
      <c r="FO16" s="191"/>
      <c r="FP16" s="191"/>
      <c r="FQ16" s="191"/>
      <c r="FR16" s="191"/>
      <c r="FS16" s="191"/>
      <c r="FT16" s="191"/>
      <c r="FU16" s="191"/>
      <c r="FV16" s="191"/>
      <c r="FW16" s="191"/>
      <c r="FX16" s="81"/>
      <c r="FY16" s="110"/>
      <c r="FZ16" s="191"/>
      <c r="GA16" s="191"/>
      <c r="GB16" s="191"/>
      <c r="GC16" s="191"/>
      <c r="GD16" s="191"/>
      <c r="GE16" s="191"/>
      <c r="GF16" s="191"/>
      <c r="GG16" s="191"/>
      <c r="GH16" s="191"/>
      <c r="GI16" s="191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30"/>
      <c r="GY16" s="30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30"/>
      <c r="HK16" s="30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30"/>
      <c r="HW16" s="30"/>
      <c r="HX16" s="30"/>
      <c r="HY16" s="30"/>
      <c r="HZ16" s="30"/>
      <c r="IA16" s="30"/>
      <c r="IB16" s="30"/>
      <c r="IC16" s="30"/>
      <c r="ID16" s="30"/>
      <c r="IE16" s="30"/>
      <c r="IF16" s="30"/>
    </row>
    <row r="17" spans="1:240" x14ac:dyDescent="0.25">
      <c r="A17" s="273"/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30"/>
      <c r="R17" s="30"/>
      <c r="S17" s="30"/>
      <c r="T17" s="30"/>
      <c r="U17" s="30"/>
      <c r="V17" s="360"/>
      <c r="W17" s="360"/>
      <c r="X17" s="360"/>
      <c r="Y17" s="360"/>
      <c r="Z17" s="360"/>
      <c r="AA17" s="83"/>
      <c r="AB17" s="84"/>
      <c r="AC17" s="85"/>
      <c r="AD17" s="86"/>
      <c r="AE17" s="198" t="s">
        <v>41</v>
      </c>
      <c r="AF17" s="199"/>
      <c r="AG17" s="199"/>
      <c r="AH17" s="199"/>
      <c r="AI17" s="192" t="str">
        <f>IF(AE5=0,"",SUM(AI5:AI12)/SUM(AE5:AE12)*2)</f>
        <v/>
      </c>
      <c r="AJ17" s="192"/>
      <c r="AK17" s="193"/>
      <c r="AL17" s="360"/>
      <c r="AM17" s="360"/>
      <c r="AN17" s="360"/>
      <c r="AO17" s="360"/>
      <c r="AP17" s="360"/>
      <c r="AQ17" s="83"/>
      <c r="AR17" s="84"/>
      <c r="AS17" s="85"/>
      <c r="AT17" s="86"/>
      <c r="AU17" s="83"/>
      <c r="AV17" s="83"/>
      <c r="AW17" s="83"/>
      <c r="AX17" s="83"/>
      <c r="AY17" s="83"/>
      <c r="AZ17" s="83"/>
      <c r="BA17" s="83"/>
      <c r="BB17" s="360"/>
      <c r="BC17" s="360"/>
      <c r="BD17" s="360"/>
      <c r="BE17" s="360"/>
      <c r="BF17" s="360"/>
      <c r="BG17" s="83"/>
      <c r="BH17" s="84"/>
      <c r="BI17" s="85"/>
      <c r="BJ17" s="86"/>
      <c r="BK17" s="83"/>
      <c r="BL17" s="83"/>
      <c r="BM17" s="83"/>
      <c r="BN17" s="83"/>
      <c r="BO17" s="83"/>
      <c r="BP17" s="83"/>
      <c r="BQ17" s="83"/>
      <c r="BR17" s="103"/>
      <c r="BS17" s="103"/>
      <c r="BT17" s="103"/>
      <c r="BU17" s="103"/>
      <c r="BV17" s="103"/>
      <c r="BW17" s="103"/>
      <c r="BX17" s="235"/>
      <c r="BY17" s="235"/>
      <c r="BZ17" s="235"/>
      <c r="CA17" s="235"/>
      <c r="CB17" s="235"/>
      <c r="CC17" s="106"/>
      <c r="CD17" s="106"/>
      <c r="CE17" s="106"/>
      <c r="CF17" s="103"/>
      <c r="CG17" s="104"/>
      <c r="CH17" s="104"/>
      <c r="CI17" s="104"/>
      <c r="CJ17" s="104"/>
      <c r="CK17" s="104"/>
      <c r="CL17" s="104"/>
      <c r="CM17" s="104"/>
      <c r="CN17" s="104"/>
      <c r="CO17" s="235"/>
      <c r="CP17" s="235"/>
      <c r="CQ17" s="235"/>
      <c r="CR17" s="235"/>
      <c r="CS17" s="235"/>
      <c r="CT17" s="106"/>
      <c r="CU17" s="106"/>
      <c r="CV17" s="106"/>
      <c r="CW17" s="104"/>
      <c r="CX17" s="104"/>
      <c r="CY17" s="104"/>
      <c r="CZ17" s="104"/>
      <c r="DA17" s="104"/>
      <c r="DB17" s="104"/>
      <c r="DC17" s="104"/>
      <c r="DD17" s="104"/>
      <c r="DE17" s="104"/>
      <c r="DF17" s="235"/>
      <c r="DG17" s="235"/>
      <c r="DH17" s="235"/>
      <c r="DI17" s="235"/>
      <c r="DJ17" s="235"/>
      <c r="DK17" s="106"/>
      <c r="DL17" s="106"/>
      <c r="DM17" s="106"/>
      <c r="DN17" s="104"/>
      <c r="DO17" s="104"/>
      <c r="DP17" s="104"/>
      <c r="DQ17" s="104"/>
      <c r="DR17" s="104"/>
      <c r="DS17" s="104"/>
      <c r="DT17" s="104"/>
      <c r="DU17" s="104"/>
      <c r="DV17" s="104"/>
      <c r="DW17" s="81"/>
      <c r="DX17" s="81"/>
      <c r="DY17" s="81"/>
      <c r="DZ17" s="81"/>
      <c r="EA17" s="81"/>
      <c r="EB17" s="81"/>
      <c r="EC17" s="30"/>
      <c r="ED17" s="30"/>
      <c r="EE17" s="30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30"/>
      <c r="EQ17" s="30"/>
      <c r="ER17" s="30"/>
      <c r="ES17" s="30"/>
      <c r="ET17" s="30"/>
      <c r="EU17" s="191"/>
      <c r="EV17" s="191"/>
      <c r="EW17" s="191"/>
      <c r="EX17" s="191"/>
      <c r="EY17" s="191"/>
      <c r="EZ17" s="81"/>
      <c r="FA17" s="103"/>
      <c r="FB17" s="191"/>
      <c r="FC17" s="191"/>
      <c r="FD17" s="191"/>
      <c r="FE17" s="191"/>
      <c r="FF17" s="191"/>
      <c r="FG17" s="191"/>
      <c r="FH17" s="191"/>
      <c r="FI17" s="191"/>
      <c r="FJ17" s="191"/>
      <c r="FK17" s="191"/>
      <c r="FL17" s="81"/>
      <c r="FM17" s="82"/>
      <c r="FN17" s="191"/>
      <c r="FO17" s="191"/>
      <c r="FP17" s="191"/>
      <c r="FQ17" s="191"/>
      <c r="FR17" s="191"/>
      <c r="FS17" s="191"/>
      <c r="FT17" s="191"/>
      <c r="FU17" s="191"/>
      <c r="FV17" s="191"/>
      <c r="FW17" s="191"/>
      <c r="FX17" s="81"/>
      <c r="FY17" s="103"/>
      <c r="FZ17" s="191"/>
      <c r="GA17" s="191"/>
      <c r="GB17" s="191"/>
      <c r="GC17" s="191"/>
      <c r="GD17" s="191"/>
      <c r="GE17" s="191"/>
      <c r="GF17" s="191"/>
      <c r="GG17" s="191"/>
      <c r="GH17" s="191"/>
      <c r="GI17" s="191"/>
      <c r="GJ17" s="30"/>
      <c r="GK17" s="30"/>
      <c r="GL17" s="30"/>
      <c r="GM17" s="30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30"/>
      <c r="GY17" s="30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30"/>
      <c r="HK17" s="30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30"/>
      <c r="HW17" s="30"/>
      <c r="HX17" s="30"/>
      <c r="HY17" s="30"/>
      <c r="HZ17" s="30"/>
      <c r="IA17" s="30"/>
      <c r="IB17" s="30"/>
      <c r="IC17" s="30"/>
      <c r="ID17" s="30"/>
      <c r="IE17" s="30"/>
      <c r="IF17" s="30"/>
    </row>
    <row r="18" spans="1:240" ht="15.75" thickBot="1" x14ac:dyDescent="0.3">
      <c r="A18" s="273"/>
      <c r="B18" s="273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30"/>
      <c r="R18" s="30"/>
      <c r="S18" s="30"/>
      <c r="T18" s="30"/>
      <c r="U18" s="30"/>
      <c r="V18" s="360"/>
      <c r="W18" s="360"/>
      <c r="X18" s="360"/>
      <c r="Y18" s="360"/>
      <c r="Z18" s="360"/>
      <c r="AA18" s="83"/>
      <c r="AB18" s="84"/>
      <c r="AC18" s="85"/>
      <c r="AD18" s="86"/>
      <c r="AE18" s="200"/>
      <c r="AF18" s="201"/>
      <c r="AG18" s="201"/>
      <c r="AH18" s="201"/>
      <c r="AI18" s="194"/>
      <c r="AJ18" s="194"/>
      <c r="AK18" s="195"/>
      <c r="AL18" s="360"/>
      <c r="AM18" s="360"/>
      <c r="AN18" s="360"/>
      <c r="AO18" s="360"/>
      <c r="AP18" s="360"/>
      <c r="AQ18" s="83"/>
      <c r="AR18" s="84"/>
      <c r="AS18" s="85"/>
      <c r="AT18" s="86"/>
      <c r="AU18" s="83"/>
      <c r="AV18" s="83"/>
      <c r="AW18" s="83"/>
      <c r="AX18" s="83"/>
      <c r="AY18" s="83"/>
      <c r="AZ18" s="83"/>
      <c r="BA18" s="83"/>
      <c r="BB18" s="360"/>
      <c r="BC18" s="360"/>
      <c r="BD18" s="360"/>
      <c r="BE18" s="360"/>
      <c r="BF18" s="360"/>
      <c r="BG18" s="83"/>
      <c r="BH18" s="84"/>
      <c r="BI18" s="85"/>
      <c r="BJ18" s="86"/>
      <c r="BK18" s="83"/>
      <c r="BL18" s="83"/>
      <c r="BM18" s="83"/>
      <c r="BN18" s="83"/>
      <c r="BO18" s="83"/>
      <c r="BP18" s="83"/>
      <c r="BQ18" s="83"/>
      <c r="BR18" s="103"/>
      <c r="BS18" s="103"/>
      <c r="BT18" s="103"/>
      <c r="BU18" s="103"/>
      <c r="BV18" s="103"/>
      <c r="BW18" s="103"/>
      <c r="BX18" s="235"/>
      <c r="BY18" s="235"/>
      <c r="BZ18" s="235"/>
      <c r="CA18" s="235"/>
      <c r="CB18" s="235"/>
      <c r="CC18" s="105"/>
      <c r="CD18" s="105"/>
      <c r="CE18" s="105"/>
      <c r="CF18" s="103"/>
      <c r="CG18" s="104"/>
      <c r="CH18" s="104"/>
      <c r="CI18" s="104"/>
      <c r="CJ18" s="104"/>
      <c r="CK18" s="104"/>
      <c r="CL18" s="104"/>
      <c r="CM18" s="104"/>
      <c r="CN18" s="104"/>
      <c r="CO18" s="235"/>
      <c r="CP18" s="235"/>
      <c r="CQ18" s="235"/>
      <c r="CR18" s="235"/>
      <c r="CS18" s="235"/>
      <c r="CT18" s="105"/>
      <c r="CU18" s="105"/>
      <c r="CV18" s="105"/>
      <c r="CW18" s="104"/>
      <c r="CX18" s="104"/>
      <c r="CY18" s="104"/>
      <c r="CZ18" s="104"/>
      <c r="DA18" s="104"/>
      <c r="DB18" s="104"/>
      <c r="DC18" s="104"/>
      <c r="DD18" s="104"/>
      <c r="DE18" s="104"/>
      <c r="DF18" s="235"/>
      <c r="DG18" s="235"/>
      <c r="DH18" s="235"/>
      <c r="DI18" s="235"/>
      <c r="DJ18" s="235"/>
      <c r="DK18" s="105"/>
      <c r="DL18" s="105"/>
      <c r="DM18" s="105"/>
      <c r="DN18" s="104"/>
      <c r="DO18" s="104"/>
      <c r="DP18" s="104"/>
      <c r="DQ18" s="104"/>
      <c r="DR18" s="104"/>
      <c r="DS18" s="104"/>
      <c r="DT18" s="104"/>
      <c r="DU18" s="104"/>
      <c r="DV18" s="104"/>
      <c r="DW18" s="81"/>
      <c r="DX18" s="81"/>
      <c r="DY18" s="81"/>
      <c r="DZ18" s="81"/>
      <c r="EA18" s="81"/>
      <c r="EB18" s="81"/>
      <c r="EC18" s="30"/>
      <c r="ED18" s="30"/>
      <c r="EE18" s="30"/>
      <c r="EF18" s="30"/>
      <c r="EG18" s="30"/>
      <c r="EH18" s="36"/>
      <c r="EI18" s="30"/>
      <c r="EJ18" s="30"/>
      <c r="EK18" s="30"/>
      <c r="EL18" s="30"/>
      <c r="EM18" s="30"/>
      <c r="EN18" s="30"/>
      <c r="EO18" s="30"/>
      <c r="EP18" s="30"/>
      <c r="EQ18" s="30"/>
      <c r="ER18" s="30"/>
      <c r="ES18" s="30"/>
      <c r="ET18" s="30"/>
      <c r="EU18" s="191"/>
      <c r="EV18" s="191"/>
      <c r="EW18" s="191"/>
      <c r="EX18" s="191"/>
      <c r="EY18" s="191"/>
      <c r="EZ18" s="81"/>
      <c r="FA18" s="103"/>
      <c r="FB18" s="191"/>
      <c r="FC18" s="191"/>
      <c r="FD18" s="191"/>
      <c r="FE18" s="191"/>
      <c r="FF18" s="191"/>
      <c r="FG18" s="191"/>
      <c r="FH18" s="191"/>
      <c r="FI18" s="191"/>
      <c r="FJ18" s="191"/>
      <c r="FK18" s="191"/>
      <c r="FL18" s="81"/>
      <c r="FM18" s="82"/>
      <c r="FN18" s="191"/>
      <c r="FO18" s="191"/>
      <c r="FP18" s="191"/>
      <c r="FQ18" s="191"/>
      <c r="FR18" s="191"/>
      <c r="FS18" s="191"/>
      <c r="FT18" s="191"/>
      <c r="FU18" s="191"/>
      <c r="FV18" s="191"/>
      <c r="FW18" s="191"/>
      <c r="FX18" s="81"/>
      <c r="FY18" s="103"/>
      <c r="FZ18" s="191"/>
      <c r="GA18" s="191"/>
      <c r="GB18" s="191"/>
      <c r="GC18" s="191"/>
      <c r="GD18" s="191"/>
      <c r="GE18" s="191"/>
      <c r="GF18" s="191"/>
      <c r="GG18" s="191"/>
      <c r="GH18" s="191"/>
      <c r="GI18" s="191"/>
      <c r="GJ18" s="30"/>
      <c r="GK18" s="30"/>
      <c r="GL18" s="30"/>
      <c r="GM18" s="30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30"/>
      <c r="GY18" s="30"/>
      <c r="GZ18" s="30"/>
      <c r="HA18" s="30"/>
      <c r="HB18" s="30"/>
      <c r="HC18" s="30"/>
      <c r="HD18" s="30"/>
      <c r="HE18" s="30"/>
      <c r="HF18" s="30"/>
      <c r="HG18" s="30"/>
      <c r="HH18" s="30"/>
      <c r="HI18" s="30"/>
      <c r="HJ18" s="30"/>
      <c r="HK18" s="30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30"/>
      <c r="HW18" s="30"/>
      <c r="HX18" s="30"/>
      <c r="HY18" s="30"/>
      <c r="HZ18" s="30"/>
      <c r="IA18" s="30"/>
      <c r="IB18" s="30"/>
      <c r="IC18" s="30"/>
      <c r="ID18" s="30"/>
      <c r="IE18" s="30"/>
      <c r="IF18" s="30"/>
    </row>
    <row r="19" spans="1:240" ht="15.75" thickTop="1" x14ac:dyDescent="0.25">
      <c r="A19" s="273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30"/>
      <c r="R19" s="30"/>
      <c r="S19" s="30"/>
      <c r="T19" s="30"/>
      <c r="U19" s="30"/>
      <c r="V19" s="360"/>
      <c r="W19" s="360"/>
      <c r="X19" s="360"/>
      <c r="Y19" s="360"/>
      <c r="Z19" s="360"/>
      <c r="AA19" s="83"/>
      <c r="AB19" s="84"/>
      <c r="AC19" s="85"/>
      <c r="AD19" s="86"/>
      <c r="AE19" s="112"/>
      <c r="AF19" s="112"/>
      <c r="AG19" s="112"/>
      <c r="AH19" s="112"/>
      <c r="AI19" s="112"/>
      <c r="AJ19" s="112"/>
      <c r="AK19" s="112"/>
      <c r="AL19" s="360"/>
      <c r="AM19" s="360"/>
      <c r="AN19" s="360"/>
      <c r="AO19" s="360"/>
      <c r="AP19" s="360"/>
      <c r="AQ19" s="83"/>
      <c r="AR19" s="84"/>
      <c r="AS19" s="85"/>
      <c r="AT19" s="86"/>
      <c r="AU19" s="83"/>
      <c r="AV19" s="83"/>
      <c r="AW19" s="83"/>
      <c r="AX19" s="83"/>
      <c r="AY19" s="83"/>
      <c r="AZ19" s="83"/>
      <c r="BA19" s="83"/>
      <c r="BB19" s="360"/>
      <c r="BC19" s="360"/>
      <c r="BD19" s="360"/>
      <c r="BE19" s="360"/>
      <c r="BF19" s="360"/>
      <c r="BG19" s="83"/>
      <c r="BH19" s="84"/>
      <c r="BI19" s="85"/>
      <c r="BJ19" s="86"/>
      <c r="BK19" s="83"/>
      <c r="BL19" s="83"/>
      <c r="BM19" s="83"/>
      <c r="BN19" s="83"/>
      <c r="BO19" s="83"/>
      <c r="BP19" s="83"/>
      <c r="BQ19" s="83"/>
      <c r="BR19" s="98"/>
      <c r="BS19" s="98"/>
      <c r="BT19" s="98"/>
      <c r="BU19" s="98"/>
      <c r="BV19" s="98"/>
      <c r="BW19" s="98"/>
      <c r="BX19" s="235"/>
      <c r="BY19" s="235"/>
      <c r="BZ19" s="235"/>
      <c r="CA19" s="235"/>
      <c r="CB19" s="235"/>
      <c r="CC19" s="105"/>
      <c r="CD19" s="105"/>
      <c r="CE19" s="105"/>
      <c r="CF19" s="98"/>
      <c r="CG19" s="99"/>
      <c r="CH19" s="99"/>
      <c r="CI19" s="99"/>
      <c r="CJ19" s="99"/>
      <c r="CK19" s="99"/>
      <c r="CL19" s="99"/>
      <c r="CM19" s="99"/>
      <c r="CN19" s="99"/>
      <c r="CO19" s="235"/>
      <c r="CP19" s="235"/>
      <c r="CQ19" s="235"/>
      <c r="CR19" s="235"/>
      <c r="CS19" s="235"/>
      <c r="CT19" s="105"/>
      <c r="CU19" s="105"/>
      <c r="CV19" s="105"/>
      <c r="CW19" s="99"/>
      <c r="CX19" s="99"/>
      <c r="CY19" s="99"/>
      <c r="CZ19" s="99"/>
      <c r="DA19" s="99"/>
      <c r="DB19" s="99"/>
      <c r="DC19" s="99"/>
      <c r="DD19" s="99"/>
      <c r="DE19" s="99"/>
      <c r="DF19" s="235"/>
      <c r="DG19" s="235"/>
      <c r="DH19" s="235"/>
      <c r="DI19" s="235"/>
      <c r="DJ19" s="235"/>
      <c r="DK19" s="105"/>
      <c r="DL19" s="105"/>
      <c r="DM19" s="105"/>
      <c r="DN19" s="99"/>
      <c r="DO19" s="99"/>
      <c r="DP19" s="99"/>
      <c r="DQ19" s="99"/>
      <c r="DR19" s="99"/>
      <c r="DS19" s="99"/>
      <c r="DT19" s="99"/>
      <c r="DU19" s="99"/>
      <c r="DV19" s="99"/>
      <c r="DW19" s="81"/>
      <c r="DX19" s="81"/>
      <c r="DY19" s="81"/>
      <c r="DZ19" s="81"/>
      <c r="EA19" s="81"/>
      <c r="EB19" s="81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191"/>
      <c r="EV19" s="191"/>
      <c r="EW19" s="191"/>
      <c r="EX19" s="191"/>
      <c r="EY19" s="191"/>
      <c r="EZ19" s="81"/>
      <c r="FA19" s="98"/>
      <c r="FB19" s="191"/>
      <c r="FC19" s="191"/>
      <c r="FD19" s="191"/>
      <c r="FE19" s="191"/>
      <c r="FF19" s="191"/>
      <c r="FG19" s="191"/>
      <c r="FH19" s="191"/>
      <c r="FI19" s="191"/>
      <c r="FJ19" s="191"/>
      <c r="FK19" s="191"/>
      <c r="FL19" s="81"/>
      <c r="FM19" s="82"/>
      <c r="FN19" s="191"/>
      <c r="FO19" s="191"/>
      <c r="FP19" s="191"/>
      <c r="FQ19" s="191"/>
      <c r="FR19" s="191"/>
      <c r="FS19" s="191"/>
      <c r="FT19" s="191"/>
      <c r="FU19" s="191"/>
      <c r="FV19" s="191"/>
      <c r="FW19" s="191"/>
      <c r="FX19" s="81"/>
      <c r="FY19" s="98"/>
      <c r="FZ19" s="191"/>
      <c r="GA19" s="191"/>
      <c r="GB19" s="191"/>
      <c r="GC19" s="191"/>
      <c r="GD19" s="191"/>
      <c r="GE19" s="191"/>
      <c r="GF19" s="191"/>
      <c r="GG19" s="191"/>
      <c r="GH19" s="191"/>
      <c r="GI19" s="191"/>
      <c r="GJ19" s="30"/>
      <c r="GK19" s="30"/>
      <c r="GL19" s="30"/>
      <c r="GM19" s="30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30"/>
      <c r="HK19" s="30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30"/>
      <c r="HW19" s="30"/>
      <c r="HX19" s="30"/>
      <c r="HY19" s="30"/>
      <c r="HZ19" s="30"/>
      <c r="IA19" s="30"/>
      <c r="IB19" s="30"/>
      <c r="IC19" s="30"/>
      <c r="ID19" s="30"/>
      <c r="IE19" s="30"/>
      <c r="IF19" s="30"/>
    </row>
    <row r="20" spans="1:240" x14ac:dyDescent="0.25">
      <c r="A20" s="273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273"/>
      <c r="Q20" s="30"/>
      <c r="R20" s="30"/>
      <c r="S20" s="30"/>
      <c r="T20" s="30"/>
      <c r="U20" s="30"/>
      <c r="V20" s="360"/>
      <c r="W20" s="360"/>
      <c r="X20" s="360"/>
      <c r="Y20" s="360"/>
      <c r="Z20" s="360"/>
      <c r="AA20" s="83"/>
      <c r="AB20" s="84"/>
      <c r="AC20" s="85"/>
      <c r="AD20" s="86"/>
      <c r="AE20" s="112"/>
      <c r="AF20" s="112"/>
      <c r="AG20" s="112"/>
      <c r="AH20" s="112"/>
      <c r="AI20" s="112"/>
      <c r="AJ20" s="112"/>
      <c r="AK20" s="112"/>
      <c r="AL20" s="360"/>
      <c r="AM20" s="360"/>
      <c r="AN20" s="360"/>
      <c r="AO20" s="360"/>
      <c r="AP20" s="360"/>
      <c r="AQ20" s="83"/>
      <c r="AR20" s="84"/>
      <c r="AS20" s="85"/>
      <c r="AT20" s="86"/>
      <c r="AU20" s="83"/>
      <c r="AV20" s="83"/>
      <c r="AW20" s="83"/>
      <c r="AX20" s="83"/>
      <c r="AY20" s="83"/>
      <c r="AZ20" s="83"/>
      <c r="BA20" s="83"/>
      <c r="BB20" s="360"/>
      <c r="BC20" s="360"/>
      <c r="BD20" s="360"/>
      <c r="BE20" s="360"/>
      <c r="BF20" s="360"/>
      <c r="BG20" s="83"/>
      <c r="BH20" s="84"/>
      <c r="BI20" s="85"/>
      <c r="BJ20" s="86"/>
      <c r="BK20" s="83"/>
      <c r="BL20" s="83"/>
      <c r="BM20" s="83"/>
      <c r="BN20" s="83"/>
      <c r="BO20" s="83"/>
      <c r="BP20" s="83"/>
      <c r="BQ20" s="83"/>
      <c r="BR20" s="95"/>
      <c r="BS20" s="95"/>
      <c r="BT20" s="95"/>
      <c r="BU20" s="95"/>
      <c r="BV20" s="95"/>
      <c r="BW20" s="95"/>
      <c r="BX20" s="235"/>
      <c r="BY20" s="235"/>
      <c r="BZ20" s="235"/>
      <c r="CA20" s="235"/>
      <c r="CB20" s="235"/>
      <c r="CC20" s="100"/>
      <c r="CD20" s="100"/>
      <c r="CE20" s="100"/>
      <c r="CF20" s="95"/>
      <c r="CG20" s="94"/>
      <c r="CH20" s="94"/>
      <c r="CI20" s="94"/>
      <c r="CJ20" s="94"/>
      <c r="CK20" s="94"/>
      <c r="CL20" s="94"/>
      <c r="CM20" s="94"/>
      <c r="CN20" s="94"/>
      <c r="CO20" s="235"/>
      <c r="CP20" s="235"/>
      <c r="CQ20" s="235"/>
      <c r="CR20" s="235"/>
      <c r="CS20" s="235"/>
      <c r="CT20" s="100"/>
      <c r="CU20" s="100"/>
      <c r="CV20" s="100"/>
      <c r="CW20" s="95"/>
      <c r="CX20" s="94"/>
      <c r="CY20" s="94"/>
      <c r="CZ20" s="94"/>
      <c r="DA20" s="94"/>
      <c r="DB20" s="94"/>
      <c r="DC20" s="94"/>
      <c r="DD20" s="94"/>
      <c r="DE20" s="94"/>
      <c r="DF20" s="235"/>
      <c r="DG20" s="235"/>
      <c r="DH20" s="235"/>
      <c r="DI20" s="235"/>
      <c r="DJ20" s="235"/>
      <c r="DK20" s="100"/>
      <c r="DL20" s="100"/>
      <c r="DM20" s="100"/>
      <c r="DN20" s="95"/>
      <c r="DO20" s="94"/>
      <c r="DP20" s="94"/>
      <c r="DQ20" s="94"/>
      <c r="DR20" s="94"/>
      <c r="DS20" s="94"/>
      <c r="DT20" s="94"/>
      <c r="DU20" s="94"/>
      <c r="DV20" s="94"/>
      <c r="DW20" s="81"/>
      <c r="DX20" s="81"/>
      <c r="DY20" s="81"/>
      <c r="DZ20" s="81"/>
      <c r="EA20" s="81"/>
      <c r="EB20" s="33"/>
      <c r="EC20" s="30"/>
      <c r="ED20" s="30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30"/>
      <c r="EQ20" s="30"/>
      <c r="ER20" s="30"/>
      <c r="ES20" s="30"/>
      <c r="ET20" s="30"/>
      <c r="EU20" s="191"/>
      <c r="EV20" s="191"/>
      <c r="EW20" s="191"/>
      <c r="EX20" s="191"/>
      <c r="EY20" s="191"/>
      <c r="EZ20" s="81"/>
      <c r="FA20" s="98"/>
      <c r="FB20" s="191"/>
      <c r="FC20" s="191"/>
      <c r="FD20" s="191"/>
      <c r="FE20" s="191"/>
      <c r="FF20" s="191"/>
      <c r="FG20" s="191"/>
      <c r="FH20" s="191"/>
      <c r="FI20" s="191"/>
      <c r="FJ20" s="191"/>
      <c r="FK20" s="191"/>
      <c r="FL20" s="81"/>
      <c r="FM20" s="82"/>
      <c r="FN20" s="191"/>
      <c r="FO20" s="191"/>
      <c r="FP20" s="191"/>
      <c r="FQ20" s="191"/>
      <c r="FR20" s="191"/>
      <c r="FS20" s="191"/>
      <c r="FT20" s="191"/>
      <c r="FU20" s="191"/>
      <c r="FV20" s="191"/>
      <c r="FW20" s="191"/>
      <c r="FX20" s="81"/>
      <c r="FY20" s="98"/>
      <c r="FZ20" s="191"/>
      <c r="GA20" s="191"/>
      <c r="GB20" s="191"/>
      <c r="GC20" s="191"/>
      <c r="GD20" s="191"/>
      <c r="GE20" s="191"/>
      <c r="GF20" s="191"/>
      <c r="GG20" s="191"/>
      <c r="GH20" s="191"/>
      <c r="GI20" s="191"/>
      <c r="GJ20" s="30"/>
      <c r="GK20" s="30"/>
      <c r="GL20" s="30"/>
      <c r="GM20" s="30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30"/>
      <c r="GY20" s="30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30"/>
      <c r="HK20" s="30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30"/>
      <c r="HW20" s="30"/>
      <c r="HX20" s="30"/>
      <c r="HY20" s="30"/>
      <c r="HZ20" s="30"/>
      <c r="IA20" s="30"/>
      <c r="IB20" s="30"/>
      <c r="IC20" s="30"/>
      <c r="ID20" s="30"/>
      <c r="IE20" s="30"/>
      <c r="IF20" s="30"/>
    </row>
    <row r="21" spans="1:240" ht="15.75" customHeight="1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30"/>
      <c r="R21" s="30"/>
      <c r="S21" s="30"/>
      <c r="T21" s="30"/>
      <c r="U21" s="30"/>
      <c r="V21" s="360"/>
      <c r="W21" s="360"/>
      <c r="X21" s="360"/>
      <c r="Y21" s="360"/>
      <c r="Z21" s="360"/>
      <c r="AA21" s="83"/>
      <c r="AB21" s="84"/>
      <c r="AC21" s="85"/>
      <c r="AD21" s="86"/>
      <c r="AE21" s="112"/>
      <c r="AF21" s="112"/>
      <c r="AG21" s="112"/>
      <c r="AH21" s="112"/>
      <c r="AI21" s="112"/>
      <c r="AJ21" s="112"/>
      <c r="AK21" s="112"/>
      <c r="AL21" s="360"/>
      <c r="AM21" s="360"/>
      <c r="AN21" s="360"/>
      <c r="AO21" s="360"/>
      <c r="AP21" s="360"/>
      <c r="AQ21" s="83"/>
      <c r="AR21" s="84"/>
      <c r="AS21" s="85"/>
      <c r="AT21" s="86"/>
      <c r="AU21" s="83"/>
      <c r="AV21" s="83"/>
      <c r="AW21" s="83"/>
      <c r="AX21" s="83"/>
      <c r="AY21" s="83"/>
      <c r="AZ21" s="83"/>
      <c r="BA21" s="83"/>
      <c r="BB21" s="360"/>
      <c r="BC21" s="360"/>
      <c r="BD21" s="360"/>
      <c r="BE21" s="360"/>
      <c r="BF21" s="360"/>
      <c r="BG21" s="83"/>
      <c r="BH21" s="84"/>
      <c r="BI21" s="85"/>
      <c r="BJ21" s="86"/>
      <c r="BK21" s="83"/>
      <c r="BL21" s="83"/>
      <c r="BM21" s="83"/>
      <c r="BN21" s="83"/>
      <c r="BO21" s="83"/>
      <c r="BP21" s="83"/>
      <c r="BQ21" s="83"/>
      <c r="BR21" s="95"/>
      <c r="BS21" s="95"/>
      <c r="BT21" s="95"/>
      <c r="BU21" s="95"/>
      <c r="BV21" s="95"/>
      <c r="BW21" s="95"/>
      <c r="BX21" s="235"/>
      <c r="BY21" s="235"/>
      <c r="BZ21" s="235"/>
      <c r="CA21" s="235"/>
      <c r="CB21" s="235"/>
      <c r="CC21" s="100"/>
      <c r="CD21" s="100"/>
      <c r="CE21" s="100"/>
      <c r="CF21" s="95"/>
      <c r="CG21" s="94"/>
      <c r="CH21" s="94"/>
      <c r="CI21" s="94"/>
      <c r="CJ21" s="94"/>
      <c r="CK21" s="94"/>
      <c r="CL21" s="94"/>
      <c r="CM21" s="94"/>
      <c r="CN21" s="94"/>
      <c r="CO21" s="235"/>
      <c r="CP21" s="235"/>
      <c r="CQ21" s="235"/>
      <c r="CR21" s="235"/>
      <c r="CS21" s="235"/>
      <c r="CT21" s="100"/>
      <c r="CU21" s="100"/>
      <c r="CV21" s="100"/>
      <c r="CW21" s="95"/>
      <c r="CX21" s="94"/>
      <c r="CY21" s="94"/>
      <c r="CZ21" s="94"/>
      <c r="DA21" s="94"/>
      <c r="DB21" s="94"/>
      <c r="DC21" s="94"/>
      <c r="DD21" s="94"/>
      <c r="DE21" s="94"/>
      <c r="DF21" s="235"/>
      <c r="DG21" s="235"/>
      <c r="DH21" s="235"/>
      <c r="DI21" s="235"/>
      <c r="DJ21" s="235"/>
      <c r="DK21" s="100"/>
      <c r="DL21" s="100"/>
      <c r="DM21" s="100"/>
      <c r="DN21" s="95"/>
      <c r="DO21" s="94"/>
      <c r="DP21" s="94"/>
      <c r="DQ21" s="94"/>
      <c r="DR21" s="94"/>
      <c r="DS21" s="94"/>
      <c r="DT21" s="94"/>
      <c r="DU21" s="94"/>
      <c r="DV21" s="94"/>
      <c r="DW21" s="81"/>
      <c r="DX21" s="81"/>
      <c r="DY21" s="81"/>
      <c r="DZ21" s="81"/>
      <c r="EA21" s="81"/>
      <c r="EB21" s="81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92"/>
      <c r="EQ21" s="30"/>
      <c r="ER21" s="30"/>
      <c r="ES21" s="30"/>
      <c r="ET21" s="30"/>
      <c r="EU21" s="191"/>
      <c r="EV21" s="191"/>
      <c r="EW21" s="191"/>
      <c r="EX21" s="191"/>
      <c r="EY21" s="191"/>
      <c r="EZ21" s="81"/>
      <c r="FA21" s="95"/>
      <c r="FB21" s="191"/>
      <c r="FC21" s="191"/>
      <c r="FD21" s="191"/>
      <c r="FE21" s="191"/>
      <c r="FF21" s="191"/>
      <c r="FG21" s="191"/>
      <c r="FH21" s="191"/>
      <c r="FI21" s="191"/>
      <c r="FJ21" s="191"/>
      <c r="FK21" s="191"/>
      <c r="FL21" s="81"/>
      <c r="FM21" s="82"/>
      <c r="FN21" s="191"/>
      <c r="FO21" s="191"/>
      <c r="FP21" s="191"/>
      <c r="FQ21" s="191"/>
      <c r="FR21" s="191"/>
      <c r="FS21" s="191"/>
      <c r="FT21" s="191"/>
      <c r="FU21" s="191"/>
      <c r="FV21" s="191"/>
      <c r="FW21" s="191"/>
      <c r="FX21" s="81"/>
      <c r="FY21" s="95"/>
      <c r="FZ21" s="191"/>
      <c r="GA21" s="191"/>
      <c r="GB21" s="191"/>
      <c r="GC21" s="191"/>
      <c r="GD21" s="191"/>
      <c r="GE21" s="191"/>
      <c r="GF21" s="191"/>
      <c r="GG21" s="191"/>
      <c r="GH21" s="191"/>
      <c r="GI21" s="191"/>
      <c r="GJ21" s="30"/>
      <c r="GK21" s="30"/>
      <c r="GL21" s="30"/>
      <c r="GM21" s="30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30"/>
      <c r="GY21" s="30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30"/>
      <c r="HK21" s="30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30"/>
      <c r="HW21" s="30"/>
      <c r="HX21" s="30"/>
      <c r="HY21" s="30"/>
      <c r="HZ21" s="30"/>
      <c r="IA21" s="30"/>
      <c r="IB21" s="30"/>
      <c r="IC21" s="30"/>
      <c r="ID21" s="30"/>
      <c r="IE21" s="30"/>
      <c r="IF21" s="30"/>
    </row>
    <row r="22" spans="1:240" ht="15.75" customHeight="1" x14ac:dyDescent="0.25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30"/>
      <c r="R22" s="30"/>
      <c r="S22" s="30"/>
      <c r="T22" s="30"/>
      <c r="U22" s="30"/>
      <c r="V22" s="360"/>
      <c r="W22" s="360"/>
      <c r="X22" s="360"/>
      <c r="Y22" s="360"/>
      <c r="Z22" s="360"/>
      <c r="AA22" s="83"/>
      <c r="AB22" s="84"/>
      <c r="AC22" s="85"/>
      <c r="AD22" s="86"/>
      <c r="AE22" s="112"/>
      <c r="AF22" s="112"/>
      <c r="AG22" s="112"/>
      <c r="AH22" s="112"/>
      <c r="AI22" s="112"/>
      <c r="AJ22" s="112"/>
      <c r="AK22" s="112"/>
      <c r="AL22" s="360"/>
      <c r="AM22" s="360"/>
      <c r="AN22" s="360"/>
      <c r="AO22" s="360"/>
      <c r="AP22" s="360"/>
      <c r="AQ22" s="83"/>
      <c r="AR22" s="84"/>
      <c r="AS22" s="85"/>
      <c r="AT22" s="86"/>
      <c r="AU22" s="83"/>
      <c r="AV22" s="83"/>
      <c r="AW22" s="83"/>
      <c r="AX22" s="83"/>
      <c r="AY22" s="83"/>
      <c r="AZ22" s="83"/>
      <c r="BA22" s="83"/>
      <c r="BB22" s="360"/>
      <c r="BC22" s="360"/>
      <c r="BD22" s="360"/>
      <c r="BE22" s="360"/>
      <c r="BF22" s="360"/>
      <c r="BG22" s="83"/>
      <c r="BH22" s="84"/>
      <c r="BI22" s="85"/>
      <c r="BJ22" s="86"/>
      <c r="BK22" s="83"/>
      <c r="BL22" s="83"/>
      <c r="BM22" s="83"/>
      <c r="BN22" s="83"/>
      <c r="BO22" s="83"/>
      <c r="BP22" s="83"/>
      <c r="BQ22" s="83"/>
      <c r="BR22" s="78"/>
      <c r="BS22" s="78"/>
      <c r="BT22" s="78"/>
      <c r="BU22" s="78"/>
      <c r="BV22" s="78"/>
      <c r="BW22" s="78"/>
      <c r="BX22" s="235"/>
      <c r="BY22" s="235"/>
      <c r="BZ22" s="235"/>
      <c r="CA22" s="235"/>
      <c r="CB22" s="235"/>
      <c r="CC22" s="92"/>
      <c r="CD22" s="92"/>
      <c r="CE22" s="92"/>
      <c r="CF22" s="78"/>
      <c r="CG22" s="87"/>
      <c r="CH22" s="87"/>
      <c r="CI22" s="87"/>
      <c r="CJ22" s="87"/>
      <c r="CK22" s="87"/>
      <c r="CL22" s="87"/>
      <c r="CM22" s="87"/>
      <c r="CN22" s="87"/>
      <c r="CO22" s="235"/>
      <c r="CP22" s="235"/>
      <c r="CQ22" s="235"/>
      <c r="CR22" s="235"/>
      <c r="CS22" s="235"/>
      <c r="CT22" s="92"/>
      <c r="CU22" s="92"/>
      <c r="CV22" s="92"/>
      <c r="CW22" s="78"/>
      <c r="CX22" s="87"/>
      <c r="CY22" s="87"/>
      <c r="CZ22" s="87"/>
      <c r="DA22" s="87"/>
      <c r="DB22" s="87"/>
      <c r="DC22" s="87"/>
      <c r="DD22" s="87"/>
      <c r="DE22" s="87"/>
      <c r="DF22" s="235"/>
      <c r="DG22" s="235"/>
      <c r="DH22" s="235"/>
      <c r="DI22" s="235"/>
      <c r="DJ22" s="235"/>
      <c r="DK22" s="92"/>
      <c r="DL22" s="92"/>
      <c r="DM22" s="92"/>
      <c r="DN22" s="78"/>
      <c r="DO22" s="87"/>
      <c r="DP22" s="87"/>
      <c r="DQ22" s="87"/>
      <c r="DR22" s="87"/>
      <c r="DS22" s="87"/>
      <c r="DT22" s="87"/>
      <c r="DU22" s="87"/>
      <c r="DV22" s="87"/>
      <c r="DW22" s="81"/>
      <c r="DX22" s="81"/>
      <c r="DY22" s="81"/>
      <c r="DZ22" s="81"/>
      <c r="EA22" s="81"/>
      <c r="EB22" s="33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191"/>
      <c r="EV22" s="191"/>
      <c r="EW22" s="191"/>
      <c r="EX22" s="191"/>
      <c r="EY22" s="191"/>
      <c r="EZ22" s="81"/>
      <c r="FA22" s="95"/>
      <c r="FB22" s="191"/>
      <c r="FC22" s="191"/>
      <c r="FD22" s="191"/>
      <c r="FE22" s="191"/>
      <c r="FF22" s="191"/>
      <c r="FG22" s="191"/>
      <c r="FH22" s="191"/>
      <c r="FI22" s="191"/>
      <c r="FJ22" s="191"/>
      <c r="FK22" s="191"/>
      <c r="FL22" s="81"/>
      <c r="FM22" s="82"/>
      <c r="FN22" s="191"/>
      <c r="FO22" s="191"/>
      <c r="FP22" s="191"/>
      <c r="FQ22" s="191"/>
      <c r="FR22" s="191"/>
      <c r="FS22" s="191"/>
      <c r="FT22" s="191"/>
      <c r="FU22" s="191"/>
      <c r="FV22" s="191"/>
      <c r="FW22" s="191"/>
      <c r="FX22" s="81"/>
      <c r="FY22" s="95"/>
      <c r="FZ22" s="209"/>
      <c r="GA22" s="210"/>
      <c r="GB22" s="210"/>
      <c r="GC22" s="210"/>
      <c r="GD22" s="211"/>
      <c r="GE22" s="209"/>
      <c r="GF22" s="210"/>
      <c r="GG22" s="210"/>
      <c r="GH22" s="210"/>
      <c r="GI22" s="211"/>
      <c r="GJ22" s="30"/>
      <c r="GK22" s="30"/>
      <c r="GL22" s="30"/>
      <c r="GM22" s="30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30"/>
      <c r="GY22" s="30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30"/>
      <c r="HK22" s="30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30"/>
      <c r="HW22" s="30"/>
      <c r="HX22" s="30"/>
      <c r="HY22" s="30"/>
      <c r="HZ22" s="30"/>
      <c r="IA22" s="30"/>
      <c r="IB22" s="30"/>
      <c r="IC22" s="30"/>
      <c r="ID22" s="30"/>
      <c r="IE22" s="30"/>
      <c r="IF22" s="30"/>
    </row>
    <row r="23" spans="1:240" ht="15.75" customHeight="1" x14ac:dyDescent="0.25">
      <c r="A23" s="273"/>
      <c r="B23" s="273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30"/>
      <c r="R23" s="30"/>
      <c r="S23" s="30"/>
      <c r="T23" s="30"/>
      <c r="U23" s="30"/>
      <c r="V23" s="360"/>
      <c r="W23" s="360"/>
      <c r="X23" s="360"/>
      <c r="Y23" s="360"/>
      <c r="Z23" s="360"/>
      <c r="AA23" s="83"/>
      <c r="AB23" s="84"/>
      <c r="AC23" s="85"/>
      <c r="AD23" s="86"/>
      <c r="AE23" s="112"/>
      <c r="AF23" s="112"/>
      <c r="AG23" s="112"/>
      <c r="AH23" s="112"/>
      <c r="AI23" s="112"/>
      <c r="AJ23" s="112"/>
      <c r="AK23" s="112"/>
      <c r="AL23" s="360"/>
      <c r="AM23" s="360"/>
      <c r="AN23" s="360"/>
      <c r="AO23" s="360"/>
      <c r="AP23" s="360"/>
      <c r="AQ23" s="83"/>
      <c r="AR23" s="84"/>
      <c r="AS23" s="85"/>
      <c r="AT23" s="86"/>
      <c r="AU23" s="83"/>
      <c r="AV23" s="83"/>
      <c r="AW23" s="83"/>
      <c r="AX23" s="83"/>
      <c r="AY23" s="83"/>
      <c r="AZ23" s="83"/>
      <c r="BA23" s="83"/>
      <c r="BB23" s="360"/>
      <c r="BC23" s="360"/>
      <c r="BD23" s="360"/>
      <c r="BE23" s="360"/>
      <c r="BF23" s="360"/>
      <c r="BG23" s="83"/>
      <c r="BH23" s="84"/>
      <c r="BI23" s="85"/>
      <c r="BJ23" s="86"/>
      <c r="BK23" s="83"/>
      <c r="BL23" s="83"/>
      <c r="BM23" s="83"/>
      <c r="BN23" s="83"/>
      <c r="BO23" s="83"/>
      <c r="BP23" s="83"/>
      <c r="BQ23" s="83"/>
      <c r="BR23" s="78"/>
      <c r="BS23" s="78"/>
      <c r="BT23" s="78"/>
      <c r="BU23" s="78"/>
      <c r="BV23" s="78"/>
      <c r="BW23" s="78"/>
      <c r="BX23" s="235"/>
      <c r="BY23" s="235"/>
      <c r="BZ23" s="235"/>
      <c r="CA23" s="235"/>
      <c r="CB23" s="235"/>
      <c r="CC23" s="92"/>
      <c r="CD23" s="92"/>
      <c r="CE23" s="92"/>
      <c r="CF23" s="78"/>
      <c r="CG23" s="87"/>
      <c r="CH23" s="87"/>
      <c r="CI23" s="87"/>
      <c r="CJ23" s="87"/>
      <c r="CK23" s="87"/>
      <c r="CL23" s="87"/>
      <c r="CM23" s="87"/>
      <c r="CN23" s="87"/>
      <c r="CO23" s="235"/>
      <c r="CP23" s="235"/>
      <c r="CQ23" s="235"/>
      <c r="CR23" s="235"/>
      <c r="CS23" s="235"/>
      <c r="CT23" s="92"/>
      <c r="CU23" s="92"/>
      <c r="CV23" s="92"/>
      <c r="CW23" s="78"/>
      <c r="CX23" s="87"/>
      <c r="CY23" s="87"/>
      <c r="CZ23" s="87"/>
      <c r="DA23" s="87"/>
      <c r="DB23" s="87"/>
      <c r="DC23" s="87"/>
      <c r="DD23" s="87"/>
      <c r="DE23" s="87"/>
      <c r="DF23" s="235"/>
      <c r="DG23" s="235"/>
      <c r="DH23" s="235"/>
      <c r="DI23" s="235"/>
      <c r="DJ23" s="235"/>
      <c r="DK23" s="92"/>
      <c r="DL23" s="92"/>
      <c r="DM23" s="92"/>
      <c r="DN23" s="78"/>
      <c r="DO23" s="87"/>
      <c r="DP23" s="87"/>
      <c r="DQ23" s="87"/>
      <c r="DR23" s="87"/>
      <c r="DS23" s="87"/>
      <c r="DT23" s="87"/>
      <c r="DU23" s="87"/>
      <c r="DV23" s="87"/>
      <c r="DW23" s="81"/>
      <c r="DX23" s="81"/>
      <c r="DY23" s="81"/>
      <c r="DZ23" s="81"/>
      <c r="EA23" s="81"/>
      <c r="EB23" s="81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191"/>
      <c r="EV23" s="191"/>
      <c r="EW23" s="191"/>
      <c r="EX23" s="191"/>
      <c r="EY23" s="191"/>
      <c r="EZ23" s="81"/>
      <c r="FA23" s="78"/>
      <c r="FB23" s="191"/>
      <c r="FC23" s="191"/>
      <c r="FD23" s="191"/>
      <c r="FE23" s="191"/>
      <c r="FF23" s="191"/>
      <c r="FG23" s="191"/>
      <c r="FH23" s="191"/>
      <c r="FI23" s="191"/>
      <c r="FJ23" s="191"/>
      <c r="FK23" s="191"/>
      <c r="FL23" s="81"/>
      <c r="FM23" s="82"/>
      <c r="FN23" s="191"/>
      <c r="FO23" s="191"/>
      <c r="FP23" s="191"/>
      <c r="FQ23" s="191"/>
      <c r="FR23" s="191"/>
      <c r="FS23" s="191"/>
      <c r="FT23" s="191"/>
      <c r="FU23" s="191"/>
      <c r="FV23" s="191"/>
      <c r="FW23" s="191"/>
      <c r="FX23" s="81"/>
      <c r="FY23" s="78"/>
      <c r="FZ23" s="209"/>
      <c r="GA23" s="210"/>
      <c r="GB23" s="210"/>
      <c r="GC23" s="210"/>
      <c r="GD23" s="211"/>
      <c r="GE23" s="209"/>
      <c r="GF23" s="210"/>
      <c r="GG23" s="210"/>
      <c r="GH23" s="210"/>
      <c r="GI23" s="211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30"/>
      <c r="HK23" s="30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30"/>
      <c r="HW23" s="30"/>
      <c r="HX23" s="30"/>
      <c r="HY23" s="30"/>
      <c r="HZ23" s="30"/>
      <c r="IA23" s="30"/>
      <c r="IB23" s="30"/>
      <c r="IC23" s="30"/>
      <c r="ID23" s="30"/>
      <c r="IE23" s="30"/>
      <c r="IF23" s="30"/>
    </row>
    <row r="24" spans="1:240" x14ac:dyDescent="0.25">
      <c r="A24" s="273"/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30"/>
      <c r="R24" s="30"/>
      <c r="S24" s="30"/>
      <c r="T24" s="30"/>
      <c r="U24" s="30"/>
      <c r="V24" s="360"/>
      <c r="W24" s="360"/>
      <c r="X24" s="360"/>
      <c r="Y24" s="360"/>
      <c r="Z24" s="360"/>
      <c r="AA24" s="83"/>
      <c r="AB24" s="84"/>
      <c r="AC24" s="85"/>
      <c r="AD24" s="86"/>
      <c r="AE24" s="112"/>
      <c r="AF24" s="112"/>
      <c r="AG24" s="112"/>
      <c r="AH24" s="112"/>
      <c r="AI24" s="112"/>
      <c r="AJ24" s="112"/>
      <c r="AK24" s="112"/>
      <c r="AL24" s="360"/>
      <c r="AM24" s="360"/>
      <c r="AN24" s="360"/>
      <c r="AO24" s="360"/>
      <c r="AP24" s="360"/>
      <c r="AQ24" s="83"/>
      <c r="AR24" s="84"/>
      <c r="AS24" s="85"/>
      <c r="AT24" s="86"/>
      <c r="AU24" s="83"/>
      <c r="AV24" s="83"/>
      <c r="AW24" s="83"/>
      <c r="AX24" s="83"/>
      <c r="AY24" s="83"/>
      <c r="AZ24" s="83"/>
      <c r="BA24" s="83"/>
      <c r="BB24" s="360"/>
      <c r="BC24" s="360"/>
      <c r="BD24" s="360"/>
      <c r="BE24" s="360"/>
      <c r="BF24" s="360"/>
      <c r="BG24" s="83"/>
      <c r="BH24" s="84"/>
      <c r="BI24" s="85"/>
      <c r="BJ24" s="86"/>
      <c r="BK24" s="83"/>
      <c r="BL24" s="83"/>
      <c r="BM24" s="83"/>
      <c r="BN24" s="83"/>
      <c r="BO24" s="83"/>
      <c r="BP24" s="83"/>
      <c r="BQ24" s="83"/>
      <c r="BR24" s="78"/>
      <c r="BS24" s="78"/>
      <c r="BT24" s="78"/>
      <c r="BU24" s="78"/>
      <c r="BV24" s="78"/>
      <c r="BW24" s="78"/>
      <c r="BX24" s="235"/>
      <c r="BY24" s="235"/>
      <c r="BZ24" s="235"/>
      <c r="CA24" s="235"/>
      <c r="CB24" s="235"/>
      <c r="CC24" s="87"/>
      <c r="CD24" s="87"/>
      <c r="CE24" s="88"/>
      <c r="CF24" s="78"/>
      <c r="CG24" s="87"/>
      <c r="CH24" s="87"/>
      <c r="CI24" s="87"/>
      <c r="CJ24" s="87"/>
      <c r="CK24" s="87"/>
      <c r="CL24" s="87"/>
      <c r="CM24" s="87"/>
      <c r="CN24" s="87"/>
      <c r="CO24" s="235"/>
      <c r="CP24" s="235"/>
      <c r="CQ24" s="235"/>
      <c r="CR24" s="235"/>
      <c r="CS24" s="235"/>
      <c r="CT24" s="87"/>
      <c r="CU24" s="87"/>
      <c r="CV24" s="88"/>
      <c r="CW24" s="78"/>
      <c r="CX24" s="87"/>
      <c r="CY24" s="87"/>
      <c r="CZ24" s="87"/>
      <c r="DA24" s="87"/>
      <c r="DB24" s="87"/>
      <c r="DC24" s="87"/>
      <c r="DD24" s="87"/>
      <c r="DE24" s="87"/>
      <c r="DF24" s="235"/>
      <c r="DG24" s="235"/>
      <c r="DH24" s="235"/>
      <c r="DI24" s="235"/>
      <c r="DJ24" s="235"/>
      <c r="DK24" s="87"/>
      <c r="DL24" s="87"/>
      <c r="DM24" s="88"/>
      <c r="DN24" s="78"/>
      <c r="DO24" s="87"/>
      <c r="DP24" s="87"/>
      <c r="DQ24" s="87"/>
      <c r="DR24" s="87"/>
      <c r="DS24" s="87"/>
      <c r="DT24" s="87"/>
      <c r="DU24" s="87"/>
      <c r="DV24" s="87"/>
      <c r="DW24" s="81"/>
      <c r="DX24" s="81"/>
      <c r="DY24" s="81"/>
      <c r="DZ24" s="81"/>
      <c r="EA24" s="81"/>
      <c r="EB24" s="81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191"/>
      <c r="EV24" s="191"/>
      <c r="EW24" s="191"/>
      <c r="EX24" s="191"/>
      <c r="EY24" s="191"/>
      <c r="EZ24" s="81"/>
      <c r="FA24" s="78"/>
      <c r="FB24" s="191"/>
      <c r="FC24" s="191"/>
      <c r="FD24" s="191"/>
      <c r="FE24" s="191"/>
      <c r="FF24" s="191"/>
      <c r="FG24" s="191"/>
      <c r="FH24" s="191"/>
      <c r="FI24" s="191"/>
      <c r="FJ24" s="191"/>
      <c r="FK24" s="191"/>
      <c r="FL24" s="81"/>
      <c r="FM24" s="82"/>
      <c r="FN24" s="191"/>
      <c r="FO24" s="191"/>
      <c r="FP24" s="191"/>
      <c r="FQ24" s="191"/>
      <c r="FR24" s="191"/>
      <c r="FS24" s="191"/>
      <c r="FT24" s="191"/>
      <c r="FU24" s="191"/>
      <c r="FV24" s="191"/>
      <c r="FW24" s="191"/>
      <c r="FX24" s="81"/>
      <c r="FY24" s="78"/>
      <c r="FZ24" s="209"/>
      <c r="GA24" s="210"/>
      <c r="GB24" s="210"/>
      <c r="GC24" s="210"/>
      <c r="GD24" s="211"/>
      <c r="GE24" s="209"/>
      <c r="GF24" s="210"/>
      <c r="GG24" s="210"/>
      <c r="GH24" s="210"/>
      <c r="GI24" s="211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30"/>
      <c r="HK24" s="30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30"/>
      <c r="HW24" s="30"/>
      <c r="HX24" s="30"/>
      <c r="HY24" s="30"/>
      <c r="HZ24" s="30"/>
      <c r="IA24" s="30"/>
      <c r="IB24" s="30"/>
      <c r="IC24" s="30"/>
      <c r="ID24" s="30"/>
      <c r="IE24" s="30"/>
      <c r="IF24" s="30"/>
    </row>
    <row r="25" spans="1:240" x14ac:dyDescent="0.25">
      <c r="A25" s="273"/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30"/>
      <c r="R25" s="30"/>
      <c r="S25" s="30"/>
      <c r="T25" s="30"/>
      <c r="U25" s="30"/>
      <c r="V25" s="360"/>
      <c r="W25" s="360"/>
      <c r="X25" s="360"/>
      <c r="Y25" s="360"/>
      <c r="Z25" s="360"/>
      <c r="AA25" s="83"/>
      <c r="AB25" s="84"/>
      <c r="AC25" s="85"/>
      <c r="AD25" s="86"/>
      <c r="AE25" s="112"/>
      <c r="AF25" s="112"/>
      <c r="AG25" s="112"/>
      <c r="AH25" s="112"/>
      <c r="AI25" s="112"/>
      <c r="AJ25" s="112"/>
      <c r="AK25" s="112"/>
      <c r="AL25" s="360"/>
      <c r="AM25" s="360"/>
      <c r="AN25" s="360"/>
      <c r="AO25" s="360"/>
      <c r="AP25" s="360"/>
      <c r="AQ25" s="83"/>
      <c r="AR25" s="84"/>
      <c r="AS25" s="85"/>
      <c r="AT25" s="86"/>
      <c r="AU25" s="83"/>
      <c r="AV25" s="83"/>
      <c r="AW25" s="83"/>
      <c r="AX25" s="83"/>
      <c r="AY25" s="83"/>
      <c r="AZ25" s="83"/>
      <c r="BA25" s="83"/>
      <c r="BB25" s="360"/>
      <c r="BC25" s="360"/>
      <c r="BD25" s="360"/>
      <c r="BE25" s="360"/>
      <c r="BF25" s="360"/>
      <c r="BG25" s="83"/>
      <c r="BH25" s="84"/>
      <c r="BI25" s="85"/>
      <c r="BJ25" s="86"/>
      <c r="BK25" s="83"/>
      <c r="BL25" s="83"/>
      <c r="BM25" s="83"/>
      <c r="BN25" s="83"/>
      <c r="BO25" s="83"/>
      <c r="BP25" s="83"/>
      <c r="BQ25" s="83"/>
      <c r="BR25" s="78"/>
      <c r="BS25" s="78"/>
      <c r="BT25" s="78"/>
      <c r="BU25" s="78"/>
      <c r="BV25" s="78"/>
      <c r="BW25" s="78"/>
      <c r="BX25" s="235"/>
      <c r="BY25" s="235"/>
      <c r="BZ25" s="235"/>
      <c r="CA25" s="235"/>
      <c r="CB25" s="235"/>
      <c r="CC25" s="87"/>
      <c r="CD25" s="87"/>
      <c r="CE25" s="88"/>
      <c r="CF25" s="78"/>
      <c r="CG25" s="87"/>
      <c r="CH25" s="87"/>
      <c r="CI25" s="87"/>
      <c r="CJ25" s="87"/>
      <c r="CK25" s="87"/>
      <c r="CL25" s="87"/>
      <c r="CM25" s="87"/>
      <c r="CN25" s="87"/>
      <c r="CO25" s="235"/>
      <c r="CP25" s="235"/>
      <c r="CQ25" s="235"/>
      <c r="CR25" s="235"/>
      <c r="CS25" s="235"/>
      <c r="CT25" s="87"/>
      <c r="CU25" s="87"/>
      <c r="CV25" s="88"/>
      <c r="CW25" s="78"/>
      <c r="CX25" s="87"/>
      <c r="CY25" s="87"/>
      <c r="CZ25" s="87"/>
      <c r="DA25" s="87"/>
      <c r="DB25" s="87"/>
      <c r="DC25" s="87"/>
      <c r="DD25" s="87"/>
      <c r="DE25" s="87"/>
      <c r="DF25" s="235"/>
      <c r="DG25" s="235"/>
      <c r="DH25" s="235"/>
      <c r="DI25" s="235"/>
      <c r="DJ25" s="235"/>
      <c r="DK25" s="87"/>
      <c r="DL25" s="87"/>
      <c r="DM25" s="88"/>
      <c r="DN25" s="78"/>
      <c r="DO25" s="87"/>
      <c r="DP25" s="87"/>
      <c r="DQ25" s="87"/>
      <c r="DR25" s="87"/>
      <c r="DS25" s="87"/>
      <c r="DT25" s="87"/>
      <c r="DU25" s="87"/>
      <c r="DV25" s="87"/>
      <c r="DW25" s="81"/>
      <c r="DX25" s="81"/>
      <c r="DY25" s="81"/>
      <c r="DZ25" s="81"/>
      <c r="EA25" s="81"/>
      <c r="EB25" s="81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191"/>
      <c r="EV25" s="191"/>
      <c r="EW25" s="191"/>
      <c r="EX25" s="191"/>
      <c r="EY25" s="191"/>
      <c r="EZ25" s="81"/>
      <c r="FA25" s="78"/>
      <c r="FB25" s="191"/>
      <c r="FC25" s="191"/>
      <c r="FD25" s="191"/>
      <c r="FE25" s="191"/>
      <c r="FF25" s="191"/>
      <c r="FG25" s="191"/>
      <c r="FH25" s="191"/>
      <c r="FI25" s="191"/>
      <c r="FJ25" s="191"/>
      <c r="FK25" s="191"/>
      <c r="FL25" s="81"/>
      <c r="FM25" s="82"/>
      <c r="FN25" s="191"/>
      <c r="FO25" s="191"/>
      <c r="FP25" s="191"/>
      <c r="FQ25" s="191"/>
      <c r="FR25" s="191"/>
      <c r="FS25" s="191"/>
      <c r="FT25" s="191"/>
      <c r="FU25" s="191"/>
      <c r="FV25" s="191"/>
      <c r="FW25" s="191"/>
      <c r="FX25" s="81"/>
      <c r="FY25" s="78"/>
      <c r="FZ25" s="209"/>
      <c r="GA25" s="210"/>
      <c r="GB25" s="210"/>
      <c r="GC25" s="210"/>
      <c r="GD25" s="211"/>
      <c r="GE25" s="209"/>
      <c r="GF25" s="210"/>
      <c r="GG25" s="210"/>
      <c r="GH25" s="210"/>
      <c r="GI25" s="211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/>
      <c r="GY25" s="30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30"/>
      <c r="HK25" s="30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30"/>
      <c r="HW25" s="30"/>
      <c r="HX25" s="30"/>
      <c r="HY25" s="30"/>
      <c r="HZ25" s="30"/>
      <c r="IA25" s="30"/>
      <c r="IB25" s="30"/>
      <c r="IC25" s="30"/>
      <c r="ID25" s="30"/>
      <c r="IE25" s="30"/>
      <c r="IF25" s="30"/>
    </row>
    <row r="26" spans="1:240" ht="15" customHeight="1" x14ac:dyDescent="0.25">
      <c r="A26" s="273"/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112"/>
      <c r="AF26" s="112"/>
      <c r="AG26" s="112"/>
      <c r="AH26" s="112"/>
      <c r="AI26" s="112"/>
      <c r="AJ26" s="112"/>
      <c r="AK26" s="112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6"/>
      <c r="CD26" s="36"/>
      <c r="CE26" s="36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6"/>
      <c r="CU26" s="36"/>
      <c r="CV26" s="36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6"/>
      <c r="DL26" s="36"/>
      <c r="DM26" s="36"/>
      <c r="DN26" s="30"/>
      <c r="DO26" s="30"/>
      <c r="DP26" s="30"/>
      <c r="DQ26" s="30"/>
      <c r="DR26" s="30"/>
      <c r="DS26" s="30"/>
      <c r="DT26" s="30"/>
      <c r="DU26" s="30"/>
      <c r="DV26" s="30"/>
      <c r="DW26" s="33"/>
      <c r="DX26" s="33"/>
      <c r="DY26" s="33"/>
      <c r="DZ26" s="33"/>
      <c r="EA26" s="33"/>
      <c r="EB26" s="33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3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3"/>
      <c r="FM26" s="33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3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30"/>
      <c r="GM26" s="30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30"/>
      <c r="GY26" s="30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30"/>
      <c r="HK26" s="30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30"/>
      <c r="HW26" s="30"/>
      <c r="HX26" s="30"/>
      <c r="HY26" s="30"/>
      <c r="HZ26" s="30"/>
      <c r="IA26" s="30"/>
      <c r="IB26" s="30"/>
      <c r="IC26" s="30"/>
      <c r="ID26" s="30"/>
      <c r="IE26" s="30"/>
      <c r="IF26" s="30"/>
    </row>
    <row r="27" spans="1:240" ht="15" customHeight="1" x14ac:dyDescent="0.25">
      <c r="A27" s="273"/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106"/>
      <c r="AF27" s="106"/>
      <c r="AG27" s="106"/>
      <c r="AH27" s="106"/>
      <c r="AI27" s="106"/>
      <c r="AJ27" s="106"/>
      <c r="AK27" s="106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6"/>
      <c r="CD27" s="36"/>
      <c r="CE27" s="36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6"/>
      <c r="CU27" s="36"/>
      <c r="CV27" s="36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6"/>
      <c r="DL27" s="36"/>
      <c r="DM27" s="36"/>
      <c r="DN27" s="30"/>
      <c r="DO27" s="30"/>
      <c r="DP27" s="30"/>
      <c r="DQ27" s="30"/>
      <c r="DR27" s="30"/>
      <c r="DS27" s="30"/>
      <c r="DT27" s="30"/>
      <c r="DU27" s="30"/>
      <c r="DV27" s="30"/>
      <c r="DW27" s="33"/>
      <c r="DX27" s="33"/>
      <c r="DY27" s="33"/>
      <c r="DZ27" s="33"/>
      <c r="EA27" s="33"/>
      <c r="EB27" s="33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3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3"/>
      <c r="FM27" s="33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3"/>
      <c r="FY27" s="30"/>
      <c r="FZ27" s="30"/>
      <c r="GA27" s="30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/>
      <c r="GY27" s="30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30"/>
      <c r="HK27" s="30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30"/>
      <c r="HW27" s="30"/>
      <c r="HX27" s="30"/>
      <c r="HY27" s="30"/>
      <c r="HZ27" s="30"/>
      <c r="IA27" s="30"/>
      <c r="IB27" s="30"/>
      <c r="IC27" s="30"/>
      <c r="ID27" s="30"/>
      <c r="IE27" s="30"/>
      <c r="IF27" s="30"/>
    </row>
    <row r="28" spans="1:240" x14ac:dyDescent="0.25">
      <c r="A28" s="273"/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106"/>
      <c r="AF28" s="106"/>
      <c r="AG28" s="106"/>
      <c r="AH28" s="106"/>
      <c r="AI28" s="106"/>
      <c r="AJ28" s="106"/>
      <c r="AK28" s="106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3"/>
      <c r="DX28" s="33"/>
      <c r="DY28" s="33"/>
      <c r="DZ28" s="33"/>
      <c r="EA28" s="33"/>
      <c r="EB28" s="33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3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3"/>
      <c r="FM28" s="33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3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30"/>
      <c r="GM28" s="30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30"/>
      <c r="GY28" s="30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30"/>
      <c r="HK28" s="30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30"/>
      <c r="HW28" s="30"/>
      <c r="HX28" s="30"/>
      <c r="HY28" s="30"/>
      <c r="HZ28" s="30"/>
      <c r="IA28" s="30"/>
      <c r="IB28" s="30"/>
      <c r="IC28" s="30"/>
      <c r="ID28" s="30"/>
      <c r="IE28" s="30"/>
      <c r="IF28" s="30"/>
    </row>
    <row r="29" spans="1:240" x14ac:dyDescent="0.25">
      <c r="A29" s="273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106"/>
      <c r="AF29" s="106"/>
      <c r="AG29" s="106"/>
      <c r="AH29" s="106"/>
      <c r="AI29" s="106"/>
      <c r="AJ29" s="106"/>
      <c r="AK29" s="106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3"/>
      <c r="DX29" s="33"/>
      <c r="DY29" s="33"/>
      <c r="DZ29" s="33"/>
      <c r="EA29" s="33"/>
      <c r="EB29" s="33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3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3"/>
      <c r="FM29" s="33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3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</row>
    <row r="30" spans="1:240" x14ac:dyDescent="0.25">
      <c r="A30" s="273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105"/>
      <c r="AF30" s="105"/>
      <c r="AG30" s="105"/>
      <c r="AH30" s="105"/>
      <c r="AI30" s="105"/>
      <c r="AJ30" s="105"/>
      <c r="AK30" s="105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3"/>
      <c r="DX30" s="33"/>
      <c r="DY30" s="33"/>
      <c r="DZ30" s="33"/>
      <c r="EA30" s="33"/>
      <c r="EB30" s="33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3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3"/>
      <c r="FM30" s="33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3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30"/>
      <c r="GM30" s="30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30"/>
      <c r="GY30" s="30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30"/>
      <c r="HK30" s="30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30"/>
      <c r="HW30" s="30"/>
      <c r="HX30" s="30"/>
      <c r="HY30" s="30"/>
      <c r="HZ30" s="30"/>
      <c r="IA30" s="30"/>
      <c r="IB30" s="30"/>
      <c r="IC30" s="30"/>
      <c r="ID30" s="30"/>
      <c r="IE30" s="30"/>
      <c r="IF30" s="30"/>
    </row>
    <row r="31" spans="1:240" x14ac:dyDescent="0.25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105"/>
      <c r="AF31" s="105"/>
      <c r="AG31" s="105"/>
      <c r="AH31" s="105"/>
      <c r="AI31" s="105"/>
      <c r="AJ31" s="105"/>
      <c r="AK31" s="105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3"/>
      <c r="DX31" s="33"/>
      <c r="DY31" s="33"/>
      <c r="DZ31" s="33"/>
      <c r="EA31" s="33"/>
      <c r="EB31" s="33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3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3"/>
      <c r="FM31" s="33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3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/>
      <c r="GY31" s="30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30"/>
      <c r="HK31" s="30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30"/>
      <c r="HW31" s="30"/>
      <c r="HX31" s="30"/>
      <c r="HY31" s="30"/>
      <c r="HZ31" s="30"/>
      <c r="IA31" s="30"/>
      <c r="IB31" s="30"/>
      <c r="IC31" s="30"/>
      <c r="ID31" s="30"/>
      <c r="IE31" s="30"/>
      <c r="IF31" s="30"/>
    </row>
    <row r="32" spans="1:240" x14ac:dyDescent="0.25">
      <c r="A32" s="273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105"/>
      <c r="AF32" s="105"/>
      <c r="AG32" s="105"/>
      <c r="AH32" s="105"/>
      <c r="AI32" s="105"/>
      <c r="AJ32" s="105"/>
      <c r="AK32" s="105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3"/>
      <c r="DX32" s="33"/>
      <c r="DY32" s="33"/>
      <c r="DZ32" s="33"/>
      <c r="EA32" s="33"/>
      <c r="EB32" s="33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3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3"/>
      <c r="FM32" s="33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3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</row>
    <row r="33" spans="1:240" x14ac:dyDescent="0.25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100"/>
      <c r="AF33" s="100"/>
      <c r="AG33" s="100"/>
      <c r="AH33" s="100"/>
      <c r="AI33" s="100"/>
      <c r="AJ33" s="100"/>
      <c r="AK33" s="10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3"/>
      <c r="DX33" s="33"/>
      <c r="DY33" s="33"/>
      <c r="DZ33" s="33"/>
      <c r="EA33" s="33"/>
      <c r="EB33" s="33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3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3"/>
      <c r="FM33" s="33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3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30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30"/>
      <c r="HK33" s="3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</row>
    <row r="34" spans="1:240" x14ac:dyDescent="0.25">
      <c r="A34" s="273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100"/>
      <c r="AF34" s="100"/>
      <c r="AG34" s="100"/>
      <c r="AH34" s="100"/>
      <c r="AI34" s="100"/>
      <c r="AJ34" s="100"/>
      <c r="AK34" s="10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3"/>
      <c r="DX34" s="33"/>
      <c r="DY34" s="33"/>
      <c r="DZ34" s="33"/>
      <c r="EA34" s="33"/>
      <c r="EB34" s="33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3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3"/>
      <c r="FM34" s="33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3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30"/>
      <c r="GM34" s="30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30"/>
      <c r="GY34" s="30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30"/>
      <c r="HK34" s="30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30"/>
      <c r="HW34" s="30"/>
      <c r="HX34" s="30"/>
      <c r="HY34" s="30"/>
      <c r="HZ34" s="30"/>
      <c r="IA34" s="30"/>
      <c r="IB34" s="30"/>
      <c r="IC34" s="30"/>
      <c r="ID34" s="30"/>
      <c r="IE34" s="30"/>
      <c r="IF34" s="30"/>
    </row>
    <row r="35" spans="1:240" x14ac:dyDescent="0.25">
      <c r="A35" s="273"/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100"/>
      <c r="AF35" s="100"/>
      <c r="AG35" s="100"/>
      <c r="AH35" s="100"/>
      <c r="AI35" s="100"/>
      <c r="AJ35" s="100"/>
      <c r="AK35" s="10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3"/>
      <c r="DX35" s="33"/>
      <c r="DY35" s="33"/>
      <c r="DZ35" s="33"/>
      <c r="EA35" s="33"/>
      <c r="EB35" s="33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3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3"/>
      <c r="FM35" s="33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3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30"/>
      <c r="HK35" s="30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30"/>
      <c r="HW35" s="30"/>
      <c r="HX35" s="30"/>
      <c r="HY35" s="30"/>
      <c r="HZ35" s="30"/>
      <c r="IA35" s="30"/>
      <c r="IB35" s="30"/>
      <c r="IC35" s="30"/>
      <c r="ID35" s="30"/>
      <c r="IE35" s="30"/>
      <c r="IF35" s="30"/>
    </row>
    <row r="36" spans="1:240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3"/>
      <c r="DX36" s="33"/>
      <c r="DY36" s="33"/>
      <c r="DZ36" s="33"/>
      <c r="EA36" s="33"/>
      <c r="EB36" s="33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3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3"/>
      <c r="FM36" s="33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3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30"/>
      <c r="GM36" s="30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30"/>
      <c r="GY36" s="30"/>
      <c r="GZ36" s="30"/>
      <c r="HA36" s="30"/>
      <c r="HB36" s="30"/>
      <c r="HC36" s="30"/>
      <c r="HD36" s="30"/>
      <c r="HE36" s="30"/>
      <c r="HF36" s="30"/>
      <c r="HG36" s="30"/>
      <c r="HH36" s="30"/>
      <c r="HI36" s="30"/>
      <c r="HJ36" s="30"/>
      <c r="HK36" s="30"/>
      <c r="HL36" s="30"/>
      <c r="HM36" s="30"/>
      <c r="HN36" s="30"/>
      <c r="HO36" s="30"/>
      <c r="HP36" s="30"/>
      <c r="HQ36" s="30"/>
      <c r="HR36" s="30"/>
      <c r="HS36" s="30"/>
      <c r="HT36" s="30"/>
      <c r="HU36" s="30"/>
      <c r="HV36" s="30"/>
      <c r="HW36" s="30"/>
      <c r="HX36" s="30"/>
      <c r="HY36" s="30"/>
      <c r="HZ36" s="30"/>
      <c r="IA36" s="30"/>
      <c r="IB36" s="30"/>
      <c r="IC36" s="30"/>
      <c r="ID36" s="30"/>
      <c r="IE36" s="30"/>
      <c r="IF36" s="30"/>
    </row>
    <row r="37" spans="1:240" x14ac:dyDescent="0.2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3"/>
      <c r="DX37" s="33"/>
      <c r="DY37" s="33"/>
      <c r="DZ37" s="33"/>
      <c r="EA37" s="33"/>
      <c r="EB37" s="33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3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3"/>
      <c r="FM37" s="33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3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30"/>
      <c r="GM37" s="30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30"/>
      <c r="GY37" s="30"/>
      <c r="GZ37" s="30"/>
      <c r="HA37" s="30"/>
      <c r="HB37" s="30"/>
      <c r="HC37" s="30"/>
      <c r="HD37" s="30"/>
      <c r="HE37" s="30"/>
      <c r="HF37" s="30"/>
      <c r="HG37" s="30"/>
      <c r="HH37" s="30"/>
      <c r="HI37" s="30"/>
      <c r="HJ37" s="30"/>
      <c r="HK37" s="30"/>
      <c r="HL37" s="30"/>
      <c r="HM37" s="30"/>
      <c r="HN37" s="30"/>
      <c r="HO37" s="30"/>
      <c r="HP37" s="30"/>
      <c r="HQ37" s="30"/>
      <c r="HR37" s="30"/>
      <c r="HS37" s="30"/>
      <c r="HT37" s="30"/>
      <c r="HU37" s="30"/>
      <c r="HV37" s="30"/>
      <c r="HW37" s="30"/>
      <c r="HX37" s="30"/>
      <c r="HY37" s="30"/>
      <c r="HZ37" s="30"/>
      <c r="IA37" s="30"/>
      <c r="IB37" s="30"/>
      <c r="IC37" s="30"/>
      <c r="ID37" s="30"/>
      <c r="IE37" s="30"/>
      <c r="IF37" s="30"/>
    </row>
    <row r="38" spans="1:240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3"/>
      <c r="DX38" s="33"/>
      <c r="DY38" s="33"/>
      <c r="DZ38" s="33"/>
      <c r="EA38" s="33"/>
      <c r="EB38" s="33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3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3"/>
      <c r="FM38" s="33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3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30"/>
      <c r="GM38" s="30"/>
      <c r="GN38" s="30"/>
      <c r="GO38" s="30"/>
      <c r="GP38" s="30"/>
      <c r="GQ38" s="30"/>
      <c r="GR38" s="30"/>
      <c r="GS38" s="30"/>
      <c r="GT38" s="30"/>
      <c r="GU38" s="30"/>
      <c r="GV38" s="30"/>
      <c r="GW38" s="30"/>
      <c r="GX38" s="30"/>
      <c r="GY38" s="30"/>
      <c r="GZ38" s="30"/>
      <c r="HA38" s="30"/>
      <c r="HB38" s="30"/>
      <c r="HC38" s="30"/>
      <c r="HD38" s="30"/>
      <c r="HE38" s="30"/>
      <c r="HF38" s="30"/>
      <c r="HG38" s="30"/>
      <c r="HH38" s="30"/>
      <c r="HI38" s="30"/>
      <c r="HJ38" s="30"/>
      <c r="HK38" s="30"/>
      <c r="HL38" s="30"/>
      <c r="HM38" s="30"/>
      <c r="HN38" s="30"/>
      <c r="HO38" s="30"/>
      <c r="HP38" s="30"/>
      <c r="HQ38" s="30"/>
      <c r="HR38" s="30"/>
      <c r="HS38" s="30"/>
      <c r="HT38" s="30"/>
      <c r="HU38" s="30"/>
      <c r="HV38" s="30"/>
      <c r="HW38" s="30"/>
      <c r="HX38" s="30"/>
      <c r="HY38" s="30"/>
      <c r="HZ38" s="30"/>
      <c r="IA38" s="30"/>
      <c r="IB38" s="30"/>
      <c r="IC38" s="30"/>
      <c r="ID38" s="30"/>
      <c r="IE38" s="30"/>
      <c r="IF38" s="30"/>
    </row>
    <row r="39" spans="1:240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3"/>
      <c r="DX39" s="33"/>
      <c r="DY39" s="33"/>
      <c r="DZ39" s="33"/>
      <c r="EA39" s="33"/>
      <c r="EB39" s="33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3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3"/>
      <c r="FM39" s="33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3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30"/>
      <c r="GM39" s="30"/>
      <c r="GN39" s="30"/>
      <c r="GO39" s="30"/>
      <c r="GP39" s="30"/>
      <c r="GQ39" s="30"/>
      <c r="GR39" s="30"/>
      <c r="GS39" s="30"/>
      <c r="GT39" s="30"/>
      <c r="GU39" s="30"/>
      <c r="GV39" s="30"/>
      <c r="GW39" s="30"/>
      <c r="GX39" s="30"/>
      <c r="GY39" s="30"/>
      <c r="GZ39" s="30"/>
      <c r="HA39" s="30"/>
      <c r="HB39" s="30"/>
      <c r="HC39" s="30"/>
      <c r="HD39" s="30"/>
      <c r="HE39" s="30"/>
      <c r="HF39" s="30"/>
      <c r="HG39" s="30"/>
      <c r="HH39" s="30"/>
      <c r="HI39" s="30"/>
      <c r="HJ39" s="30"/>
      <c r="HK39" s="30"/>
      <c r="HL39" s="30"/>
      <c r="HM39" s="30"/>
      <c r="HN39" s="30"/>
      <c r="HO39" s="30"/>
      <c r="HP39" s="30"/>
      <c r="HQ39" s="30"/>
      <c r="HR39" s="30"/>
      <c r="HS39" s="30"/>
      <c r="HT39" s="30"/>
      <c r="HU39" s="30"/>
      <c r="HV39" s="30"/>
      <c r="HW39" s="30"/>
      <c r="HX39" s="30"/>
      <c r="HY39" s="30"/>
      <c r="HZ39" s="30"/>
      <c r="IA39" s="30"/>
      <c r="IB39" s="30"/>
      <c r="IC39" s="30"/>
      <c r="ID39" s="30"/>
      <c r="IE39" s="30"/>
      <c r="IF39" s="30"/>
    </row>
    <row r="40" spans="1:240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3"/>
      <c r="DX40" s="33"/>
      <c r="DY40" s="33"/>
      <c r="DZ40" s="33"/>
      <c r="EA40" s="33"/>
      <c r="EB40" s="33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3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3"/>
      <c r="FM40" s="33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3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30"/>
      <c r="GM40" s="30"/>
      <c r="GN40" s="30"/>
      <c r="GO40" s="30"/>
      <c r="GP40" s="30"/>
      <c r="GQ40" s="30"/>
      <c r="GR40" s="30"/>
      <c r="GS40" s="30"/>
      <c r="GT40" s="30"/>
      <c r="GU40" s="30"/>
      <c r="GV40" s="30"/>
      <c r="GW40" s="30"/>
      <c r="GX40" s="30"/>
      <c r="GY40" s="30"/>
      <c r="GZ40" s="30"/>
      <c r="HA40" s="30"/>
      <c r="HB40" s="30"/>
      <c r="HC40" s="30"/>
      <c r="HD40" s="30"/>
      <c r="HE40" s="30"/>
      <c r="HF40" s="30"/>
      <c r="HG40" s="30"/>
      <c r="HH40" s="30"/>
      <c r="HI40" s="30"/>
      <c r="HJ40" s="30"/>
      <c r="HK40" s="30"/>
      <c r="HL40" s="30"/>
      <c r="HM40" s="30"/>
      <c r="HN40" s="30"/>
      <c r="HO40" s="30"/>
      <c r="HP40" s="30"/>
      <c r="HQ40" s="30"/>
      <c r="HR40" s="30"/>
      <c r="HS40" s="30"/>
      <c r="HT40" s="30"/>
      <c r="HU40" s="30"/>
      <c r="HV40" s="30"/>
      <c r="HW40" s="30"/>
      <c r="HX40" s="30"/>
      <c r="HY40" s="30"/>
      <c r="HZ40" s="30"/>
      <c r="IA40" s="30"/>
      <c r="IB40" s="30"/>
      <c r="IC40" s="30"/>
      <c r="ID40" s="30"/>
      <c r="IE40" s="30"/>
      <c r="IF40" s="30"/>
    </row>
    <row r="41" spans="1:240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3"/>
      <c r="DX41" s="33"/>
      <c r="DY41" s="33"/>
      <c r="DZ41" s="33"/>
      <c r="EA41" s="33"/>
      <c r="EB41" s="33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3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3"/>
      <c r="FM41" s="33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3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30"/>
      <c r="GM41" s="30"/>
      <c r="GN41" s="30"/>
      <c r="GO41" s="30"/>
      <c r="GP41" s="30"/>
      <c r="GQ41" s="30"/>
      <c r="GR41" s="30"/>
      <c r="GS41" s="30"/>
      <c r="GT41" s="30"/>
      <c r="GU41" s="30"/>
      <c r="GV41" s="30"/>
      <c r="GW41" s="30"/>
      <c r="GX41" s="30"/>
      <c r="GY41" s="30"/>
      <c r="GZ41" s="30"/>
      <c r="HA41" s="30"/>
      <c r="HB41" s="30"/>
      <c r="HC41" s="30"/>
      <c r="HD41" s="30"/>
      <c r="HE41" s="30"/>
      <c r="HF41" s="30"/>
      <c r="HG41" s="30"/>
      <c r="HH41" s="30"/>
      <c r="HI41" s="30"/>
      <c r="HJ41" s="30"/>
      <c r="HK41" s="30"/>
      <c r="HL41" s="30"/>
      <c r="HM41" s="30"/>
      <c r="HN41" s="30"/>
      <c r="HO41" s="30"/>
      <c r="HP41" s="30"/>
      <c r="HQ41" s="30"/>
      <c r="HR41" s="30"/>
      <c r="HS41" s="30"/>
      <c r="HT41" s="30"/>
      <c r="HU41" s="30"/>
      <c r="HV41" s="30"/>
      <c r="HW41" s="30"/>
      <c r="HX41" s="30"/>
      <c r="HY41" s="30"/>
      <c r="HZ41" s="30"/>
      <c r="IA41" s="30"/>
      <c r="IB41" s="30"/>
      <c r="IC41" s="30"/>
      <c r="ID41" s="30"/>
      <c r="IE41" s="30"/>
      <c r="IF41" s="30"/>
    </row>
    <row r="42" spans="1:240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3"/>
      <c r="DX42" s="33"/>
      <c r="DY42" s="33"/>
      <c r="DZ42" s="33"/>
      <c r="EA42" s="33"/>
      <c r="EB42" s="33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3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3"/>
      <c r="FM42" s="33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3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30"/>
      <c r="GM42" s="30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30"/>
      <c r="GY42" s="30"/>
      <c r="GZ42" s="30"/>
      <c r="HA42" s="30"/>
      <c r="HB42" s="30"/>
      <c r="HC42" s="30"/>
      <c r="HD42" s="30"/>
      <c r="HE42" s="30"/>
      <c r="HF42" s="30"/>
      <c r="HG42" s="30"/>
      <c r="HH42" s="30"/>
      <c r="HI42" s="30"/>
      <c r="HJ42" s="30"/>
      <c r="HK42" s="30"/>
      <c r="HL42" s="30"/>
      <c r="HM42" s="30"/>
      <c r="HN42" s="30"/>
      <c r="HO42" s="30"/>
      <c r="HP42" s="30"/>
      <c r="HQ42" s="30"/>
      <c r="HR42" s="30"/>
      <c r="HS42" s="30"/>
      <c r="HT42" s="30"/>
      <c r="HU42" s="30"/>
      <c r="HV42" s="30"/>
      <c r="HW42" s="30"/>
      <c r="HX42" s="30"/>
      <c r="HY42" s="30"/>
      <c r="HZ42" s="30"/>
      <c r="IA42" s="30"/>
      <c r="IB42" s="30"/>
      <c r="IC42" s="30"/>
      <c r="ID42" s="30"/>
      <c r="IE42" s="30"/>
      <c r="IF42" s="30"/>
    </row>
    <row r="43" spans="1:240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3"/>
      <c r="DX43" s="33"/>
      <c r="DY43" s="33"/>
      <c r="DZ43" s="33"/>
      <c r="EA43" s="33"/>
      <c r="EB43" s="33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3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3"/>
      <c r="FM43" s="33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3"/>
      <c r="FY43" s="30"/>
      <c r="FZ43" s="30"/>
      <c r="GA43" s="30"/>
      <c r="GB43" s="30"/>
      <c r="GC43" s="30"/>
      <c r="GD43" s="30"/>
      <c r="GE43" s="30"/>
      <c r="GF43" s="30"/>
      <c r="GG43" s="30"/>
      <c r="GH43" s="30"/>
      <c r="GI43" s="30"/>
      <c r="GJ43" s="30"/>
      <c r="GK43" s="30"/>
      <c r="GL43" s="30"/>
      <c r="GM43" s="30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30"/>
      <c r="GY43" s="30"/>
      <c r="GZ43" s="30"/>
      <c r="HA43" s="30"/>
      <c r="HB43" s="30"/>
      <c r="HC43" s="30"/>
      <c r="HD43" s="30"/>
      <c r="HE43" s="30"/>
      <c r="HF43" s="30"/>
      <c r="HG43" s="30"/>
      <c r="HH43" s="30"/>
      <c r="HI43" s="30"/>
      <c r="HJ43" s="30"/>
      <c r="HK43" s="30"/>
      <c r="HL43" s="30"/>
      <c r="HM43" s="30"/>
      <c r="HN43" s="30"/>
      <c r="HO43" s="30"/>
      <c r="HP43" s="30"/>
      <c r="HQ43" s="30"/>
      <c r="HR43" s="30"/>
      <c r="HS43" s="30"/>
      <c r="HT43" s="30"/>
      <c r="HU43" s="30"/>
      <c r="HV43" s="30"/>
      <c r="HW43" s="30"/>
      <c r="HX43" s="30"/>
      <c r="HY43" s="30"/>
      <c r="HZ43" s="30"/>
      <c r="IA43" s="30"/>
      <c r="IB43" s="30"/>
      <c r="IC43" s="30"/>
      <c r="ID43" s="30"/>
      <c r="IE43" s="30"/>
      <c r="IF43" s="30"/>
    </row>
    <row r="44" spans="1:240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3"/>
      <c r="DX44" s="33"/>
      <c r="DY44" s="33"/>
      <c r="DZ44" s="33"/>
      <c r="EA44" s="33"/>
      <c r="EB44" s="33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3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3"/>
      <c r="FM44" s="33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3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30"/>
      <c r="GM44" s="30"/>
      <c r="GN44" s="30"/>
      <c r="GO44" s="30"/>
      <c r="GP44" s="30"/>
      <c r="GQ44" s="30"/>
      <c r="GR44" s="30"/>
      <c r="GS44" s="30"/>
      <c r="GT44" s="30"/>
      <c r="GU44" s="30"/>
      <c r="GV44" s="30"/>
      <c r="GW44" s="30"/>
      <c r="GX44" s="30"/>
      <c r="GY44" s="30"/>
      <c r="GZ44" s="30"/>
      <c r="HA44" s="30"/>
      <c r="HB44" s="30"/>
      <c r="HC44" s="30"/>
      <c r="HD44" s="30"/>
      <c r="HE44" s="30"/>
      <c r="HF44" s="30"/>
      <c r="HG44" s="30"/>
      <c r="HH44" s="30"/>
      <c r="HI44" s="30"/>
      <c r="HJ44" s="30"/>
      <c r="HK44" s="30"/>
      <c r="HL44" s="30"/>
      <c r="HM44" s="30"/>
      <c r="HN44" s="30"/>
      <c r="HO44" s="30"/>
      <c r="HP44" s="30"/>
      <c r="HQ44" s="30"/>
      <c r="HR44" s="30"/>
      <c r="HS44" s="30"/>
      <c r="HT44" s="30"/>
      <c r="HU44" s="30"/>
      <c r="HV44" s="30"/>
      <c r="HW44" s="30"/>
      <c r="HX44" s="30"/>
      <c r="HY44" s="30"/>
      <c r="HZ44" s="30"/>
      <c r="IA44" s="30"/>
      <c r="IB44" s="30"/>
      <c r="IC44" s="30"/>
      <c r="ID44" s="30"/>
      <c r="IE44" s="30"/>
      <c r="IF44" s="30"/>
    </row>
    <row r="45" spans="1:240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3"/>
      <c r="DX45" s="33"/>
      <c r="DY45" s="33"/>
      <c r="DZ45" s="33"/>
      <c r="EA45" s="33"/>
      <c r="EB45" s="33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3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3"/>
      <c r="FM45" s="33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3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30"/>
      <c r="GM45" s="30"/>
      <c r="GN45" s="30"/>
      <c r="GO45" s="30"/>
      <c r="GP45" s="30"/>
      <c r="GQ45" s="30"/>
      <c r="GR45" s="30"/>
      <c r="GS45" s="30"/>
      <c r="GT45" s="30"/>
      <c r="GU45" s="30"/>
      <c r="GV45" s="30"/>
      <c r="GW45" s="30"/>
      <c r="GX45" s="30"/>
      <c r="GY45" s="30"/>
      <c r="GZ45" s="30"/>
      <c r="HA45" s="30"/>
      <c r="HB45" s="30"/>
      <c r="HC45" s="30"/>
      <c r="HD45" s="30"/>
      <c r="HE45" s="30"/>
      <c r="HF45" s="30"/>
      <c r="HG45" s="30"/>
      <c r="HH45" s="30"/>
      <c r="HI45" s="30"/>
      <c r="HJ45" s="30"/>
      <c r="HK45" s="30"/>
      <c r="HL45" s="30"/>
      <c r="HM45" s="30"/>
      <c r="HN45" s="30"/>
      <c r="HO45" s="30"/>
      <c r="HP45" s="30"/>
      <c r="HQ45" s="30"/>
      <c r="HR45" s="30"/>
      <c r="HS45" s="30"/>
      <c r="HT45" s="30"/>
      <c r="HU45" s="30"/>
      <c r="HV45" s="30"/>
      <c r="HW45" s="30"/>
      <c r="HX45" s="30"/>
      <c r="HY45" s="30"/>
      <c r="HZ45" s="30"/>
      <c r="IA45" s="30"/>
      <c r="IB45" s="30"/>
      <c r="IC45" s="30"/>
      <c r="ID45" s="30"/>
      <c r="IE45" s="30"/>
      <c r="IF45" s="30"/>
    </row>
    <row r="46" spans="1:240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3"/>
      <c r="DX46" s="33"/>
      <c r="DY46" s="33"/>
      <c r="DZ46" s="33"/>
      <c r="EA46" s="33"/>
      <c r="EB46" s="33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3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3"/>
      <c r="FM46" s="33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3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30"/>
      <c r="GM46" s="30"/>
      <c r="GN46" s="30"/>
      <c r="GO46" s="30"/>
      <c r="GP46" s="30"/>
      <c r="GQ46" s="30"/>
      <c r="GR46" s="30"/>
      <c r="GS46" s="30"/>
      <c r="GT46" s="30"/>
      <c r="GU46" s="30"/>
      <c r="GV46" s="30"/>
      <c r="GW46" s="30"/>
      <c r="GX46" s="30"/>
      <c r="GY46" s="30"/>
      <c r="GZ46" s="30"/>
      <c r="HA46" s="30"/>
      <c r="HB46" s="30"/>
      <c r="HC46" s="30"/>
      <c r="HD46" s="30"/>
      <c r="HE46" s="30"/>
      <c r="HF46" s="30"/>
      <c r="HG46" s="30"/>
      <c r="HH46" s="30"/>
      <c r="HI46" s="30"/>
      <c r="HJ46" s="30"/>
      <c r="HK46" s="30"/>
      <c r="HL46" s="30"/>
      <c r="HM46" s="30"/>
      <c r="HN46" s="30"/>
      <c r="HO46" s="30"/>
      <c r="HP46" s="30"/>
      <c r="HQ46" s="30"/>
      <c r="HR46" s="30"/>
      <c r="HS46" s="30"/>
      <c r="HT46" s="30"/>
      <c r="HU46" s="30"/>
      <c r="HV46" s="30"/>
      <c r="HW46" s="30"/>
      <c r="HX46" s="30"/>
      <c r="HY46" s="30"/>
      <c r="HZ46" s="30"/>
      <c r="IA46" s="30"/>
      <c r="IB46" s="30"/>
      <c r="IC46" s="30"/>
      <c r="ID46" s="30"/>
      <c r="IE46" s="30"/>
      <c r="IF46" s="30"/>
    </row>
    <row r="47" spans="1:240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3"/>
      <c r="DX47" s="33"/>
      <c r="DY47" s="33"/>
      <c r="DZ47" s="33"/>
      <c r="EA47" s="33"/>
      <c r="EB47" s="33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3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3"/>
      <c r="FM47" s="33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3"/>
      <c r="FY47" s="30"/>
      <c r="FZ47" s="30"/>
      <c r="GA47" s="30"/>
      <c r="GB47" s="30"/>
      <c r="GC47" s="30"/>
      <c r="GD47" s="30"/>
      <c r="GE47" s="30"/>
      <c r="GF47" s="30"/>
      <c r="GG47" s="30"/>
      <c r="GH47" s="30"/>
      <c r="GI47" s="30"/>
      <c r="GJ47" s="30"/>
      <c r="GK47" s="30"/>
      <c r="GL47" s="30"/>
      <c r="GM47" s="30"/>
      <c r="GN47" s="30"/>
      <c r="GO47" s="30"/>
      <c r="GP47" s="30"/>
      <c r="GQ47" s="30"/>
      <c r="GR47" s="30"/>
      <c r="GS47" s="30"/>
      <c r="GT47" s="30"/>
      <c r="GU47" s="30"/>
      <c r="GV47" s="30"/>
      <c r="GW47" s="30"/>
      <c r="GX47" s="30"/>
      <c r="GY47" s="30"/>
      <c r="GZ47" s="30"/>
      <c r="HA47" s="30"/>
      <c r="HB47" s="30"/>
      <c r="HC47" s="30"/>
      <c r="HD47" s="30"/>
      <c r="HE47" s="30"/>
      <c r="HF47" s="30"/>
      <c r="HG47" s="30"/>
      <c r="HH47" s="30"/>
      <c r="HI47" s="30"/>
      <c r="HJ47" s="30"/>
      <c r="HK47" s="30"/>
      <c r="HL47" s="30"/>
      <c r="HM47" s="30"/>
      <c r="HN47" s="30"/>
      <c r="HO47" s="30"/>
      <c r="HP47" s="30"/>
      <c r="HQ47" s="30"/>
      <c r="HR47" s="30"/>
      <c r="HS47" s="30"/>
      <c r="HT47" s="30"/>
      <c r="HU47" s="30"/>
      <c r="HV47" s="30"/>
      <c r="HW47" s="30"/>
      <c r="HX47" s="30"/>
      <c r="HY47" s="30"/>
      <c r="HZ47" s="30"/>
      <c r="IA47" s="30"/>
      <c r="IB47" s="30"/>
      <c r="IC47" s="30"/>
      <c r="ID47" s="30"/>
      <c r="IE47" s="30"/>
      <c r="IF47" s="30"/>
    </row>
    <row r="48" spans="1:240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3"/>
      <c r="DX48" s="33"/>
      <c r="DY48" s="33"/>
      <c r="DZ48" s="33"/>
      <c r="EA48" s="33"/>
      <c r="EB48" s="33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3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3"/>
      <c r="FM48" s="33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3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30"/>
      <c r="GM48" s="30"/>
      <c r="GN48" s="30"/>
      <c r="GO48" s="30"/>
      <c r="GP48" s="30"/>
      <c r="GQ48" s="30"/>
      <c r="GR48" s="30"/>
      <c r="GS48" s="30"/>
      <c r="GT48" s="30"/>
      <c r="GU48" s="30"/>
      <c r="GV48" s="30"/>
      <c r="GW48" s="30"/>
      <c r="GX48" s="30"/>
      <c r="GY48" s="30"/>
      <c r="GZ48" s="30"/>
      <c r="HA48" s="30"/>
      <c r="HB48" s="30"/>
      <c r="HC48" s="30"/>
      <c r="HD48" s="30"/>
      <c r="HE48" s="30"/>
      <c r="HF48" s="30"/>
      <c r="HG48" s="30"/>
      <c r="HH48" s="30"/>
      <c r="HI48" s="30"/>
      <c r="HJ48" s="30"/>
      <c r="HK48" s="30"/>
      <c r="HL48" s="30"/>
      <c r="HM48" s="30"/>
      <c r="HN48" s="30"/>
      <c r="HO48" s="30"/>
      <c r="HP48" s="30"/>
      <c r="HQ48" s="30"/>
      <c r="HR48" s="30"/>
      <c r="HS48" s="30"/>
      <c r="HT48" s="30"/>
      <c r="HU48" s="30"/>
      <c r="HV48" s="30"/>
      <c r="HW48" s="30"/>
      <c r="HX48" s="30"/>
      <c r="HY48" s="30"/>
      <c r="HZ48" s="30"/>
      <c r="IA48" s="30"/>
      <c r="IB48" s="30"/>
      <c r="IC48" s="30"/>
      <c r="ID48" s="30"/>
      <c r="IE48" s="30"/>
      <c r="IF48" s="30"/>
    </row>
    <row r="49" spans="1:240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0"/>
      <c r="DO49" s="30"/>
      <c r="DP49" s="30"/>
      <c r="DQ49" s="30"/>
      <c r="DR49" s="30"/>
      <c r="DS49" s="30"/>
      <c r="DT49" s="30"/>
      <c r="DU49" s="30"/>
      <c r="DV49" s="30"/>
      <c r="DW49" s="33"/>
      <c r="DX49" s="33"/>
      <c r="DY49" s="33"/>
      <c r="DZ49" s="33"/>
      <c r="EA49" s="33"/>
      <c r="EB49" s="33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3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3"/>
      <c r="FM49" s="33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3"/>
      <c r="FY49" s="30"/>
      <c r="FZ49" s="30"/>
      <c r="GA49" s="30"/>
      <c r="GB49" s="30"/>
      <c r="GC49" s="30"/>
      <c r="GD49" s="30"/>
      <c r="GE49" s="30"/>
      <c r="GF49" s="30"/>
      <c r="GG49" s="30"/>
      <c r="GH49" s="30"/>
      <c r="GI49" s="30"/>
      <c r="GJ49" s="30"/>
      <c r="GK49" s="30"/>
      <c r="GL49" s="30"/>
      <c r="GM49" s="30"/>
      <c r="GN49" s="30"/>
      <c r="GO49" s="30"/>
      <c r="GP49" s="30"/>
      <c r="GQ49" s="30"/>
      <c r="GR49" s="30"/>
      <c r="GS49" s="30"/>
      <c r="GT49" s="30"/>
      <c r="GU49" s="30"/>
      <c r="GV49" s="30"/>
      <c r="GW49" s="30"/>
      <c r="GX49" s="30"/>
      <c r="GY49" s="30"/>
      <c r="GZ49" s="30"/>
      <c r="HA49" s="30"/>
      <c r="HB49" s="30"/>
      <c r="HC49" s="30"/>
      <c r="HD49" s="30"/>
      <c r="HE49" s="30"/>
      <c r="HF49" s="30"/>
      <c r="HG49" s="30"/>
      <c r="HH49" s="30"/>
      <c r="HI49" s="30"/>
      <c r="HJ49" s="30"/>
      <c r="HK49" s="30"/>
      <c r="HL49" s="30"/>
      <c r="HM49" s="30"/>
      <c r="HN49" s="30"/>
      <c r="HO49" s="30"/>
      <c r="HP49" s="30"/>
      <c r="HQ49" s="30"/>
      <c r="HR49" s="30"/>
      <c r="HS49" s="30"/>
      <c r="HT49" s="30"/>
      <c r="HU49" s="30"/>
      <c r="HV49" s="30"/>
      <c r="HW49" s="30"/>
      <c r="HX49" s="30"/>
      <c r="HY49" s="30"/>
      <c r="HZ49" s="30"/>
      <c r="IA49" s="30"/>
      <c r="IB49" s="30"/>
      <c r="IC49" s="30"/>
      <c r="ID49" s="30"/>
      <c r="IE49" s="30"/>
      <c r="IF49" s="30"/>
    </row>
    <row r="50" spans="1:240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3"/>
      <c r="DX50" s="33"/>
      <c r="DY50" s="33"/>
      <c r="DZ50" s="33"/>
      <c r="EA50" s="33"/>
      <c r="EB50" s="33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3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3"/>
      <c r="FM50" s="33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3"/>
      <c r="FY50" s="30"/>
      <c r="FZ50" s="30"/>
      <c r="GA50" s="30"/>
      <c r="GB50" s="30"/>
      <c r="GC50" s="30"/>
      <c r="GD50" s="30"/>
      <c r="GE50" s="30"/>
      <c r="GF50" s="30"/>
      <c r="GG50" s="30"/>
      <c r="GH50" s="30"/>
      <c r="GI50" s="30"/>
      <c r="GJ50" s="30"/>
      <c r="GK50" s="30"/>
      <c r="GL50" s="30"/>
      <c r="GM50" s="30"/>
      <c r="GN50" s="30"/>
      <c r="GO50" s="30"/>
      <c r="GP50" s="30"/>
      <c r="GQ50" s="30"/>
      <c r="GR50" s="30"/>
      <c r="GS50" s="30"/>
      <c r="GT50" s="30"/>
      <c r="GU50" s="30"/>
      <c r="GV50" s="30"/>
      <c r="GW50" s="30"/>
      <c r="GX50" s="30"/>
      <c r="GY50" s="30"/>
      <c r="GZ50" s="30"/>
      <c r="HA50" s="30"/>
      <c r="HB50" s="30"/>
      <c r="HC50" s="30"/>
      <c r="HD50" s="30"/>
      <c r="HE50" s="30"/>
      <c r="HF50" s="30"/>
      <c r="HG50" s="30"/>
      <c r="HH50" s="30"/>
      <c r="HI50" s="30"/>
      <c r="HJ50" s="30"/>
      <c r="HK50" s="30"/>
      <c r="HL50" s="30"/>
      <c r="HM50" s="30"/>
      <c r="HN50" s="30"/>
      <c r="HO50" s="30"/>
      <c r="HP50" s="30"/>
      <c r="HQ50" s="30"/>
      <c r="HR50" s="30"/>
      <c r="HS50" s="30"/>
      <c r="HT50" s="30"/>
      <c r="HU50" s="30"/>
      <c r="HV50" s="30"/>
      <c r="HW50" s="30"/>
      <c r="HX50" s="30"/>
      <c r="HY50" s="30"/>
      <c r="HZ50" s="30"/>
      <c r="IA50" s="30"/>
      <c r="IB50" s="30"/>
      <c r="IC50" s="30"/>
      <c r="ID50" s="30"/>
      <c r="IE50" s="30"/>
      <c r="IF50" s="30"/>
    </row>
    <row r="51" spans="1:240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3"/>
      <c r="DX51" s="33"/>
      <c r="DY51" s="33"/>
      <c r="DZ51" s="33"/>
      <c r="EA51" s="33"/>
      <c r="EB51" s="33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3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3"/>
      <c r="FM51" s="33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3"/>
      <c r="FY51" s="30"/>
      <c r="FZ51" s="30"/>
      <c r="GA51" s="30"/>
      <c r="GB51" s="30"/>
      <c r="GC51" s="30"/>
      <c r="GD51" s="30"/>
      <c r="GE51" s="30"/>
      <c r="GF51" s="30"/>
      <c r="GG51" s="30"/>
      <c r="GH51" s="30"/>
      <c r="GI51" s="30"/>
      <c r="GJ51" s="30"/>
      <c r="GK51" s="30"/>
      <c r="GL51" s="30"/>
      <c r="GM51" s="30"/>
      <c r="GN51" s="30"/>
      <c r="GO51" s="30"/>
      <c r="GP51" s="30"/>
      <c r="GQ51" s="30"/>
      <c r="GR51" s="30"/>
      <c r="GS51" s="30"/>
      <c r="GT51" s="30"/>
      <c r="GU51" s="30"/>
      <c r="GV51" s="30"/>
      <c r="GW51" s="30"/>
      <c r="GX51" s="30"/>
      <c r="GY51" s="30"/>
      <c r="GZ51" s="30"/>
      <c r="HA51" s="30"/>
      <c r="HB51" s="30"/>
      <c r="HC51" s="30"/>
      <c r="HD51" s="30"/>
      <c r="HE51" s="30"/>
      <c r="HF51" s="30"/>
      <c r="HG51" s="30"/>
      <c r="HH51" s="30"/>
      <c r="HI51" s="30"/>
      <c r="HJ51" s="30"/>
      <c r="HK51" s="30"/>
      <c r="HL51" s="30"/>
      <c r="HM51" s="30"/>
      <c r="HN51" s="30"/>
      <c r="HO51" s="30"/>
      <c r="HP51" s="30"/>
      <c r="HQ51" s="30"/>
      <c r="HR51" s="30"/>
      <c r="HS51" s="30"/>
      <c r="HT51" s="30"/>
      <c r="HU51" s="30"/>
      <c r="HV51" s="30"/>
      <c r="HW51" s="30"/>
      <c r="HX51" s="30"/>
      <c r="HY51" s="30"/>
      <c r="HZ51" s="30"/>
      <c r="IA51" s="30"/>
      <c r="IB51" s="30"/>
      <c r="IC51" s="30"/>
      <c r="ID51" s="30"/>
      <c r="IE51" s="30"/>
      <c r="IF51" s="30"/>
    </row>
    <row r="52" spans="1:240" x14ac:dyDescent="0.2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3"/>
      <c r="DX52" s="33"/>
      <c r="DY52" s="33"/>
      <c r="DZ52" s="33"/>
      <c r="EA52" s="33"/>
      <c r="EB52" s="33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3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3"/>
      <c r="FM52" s="33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3"/>
      <c r="FY52" s="30"/>
      <c r="FZ52" s="30"/>
      <c r="GA52" s="30"/>
      <c r="GB52" s="30"/>
      <c r="GC52" s="30"/>
      <c r="GD52" s="30"/>
      <c r="GE52" s="30"/>
      <c r="GF52" s="30"/>
      <c r="GG52" s="30"/>
      <c r="GH52" s="30"/>
      <c r="GI52" s="30"/>
      <c r="GJ52" s="30"/>
      <c r="GK52" s="30"/>
      <c r="GL52" s="30"/>
      <c r="GM52" s="30"/>
      <c r="GN52" s="30"/>
      <c r="GO52" s="30"/>
      <c r="GP52" s="30"/>
      <c r="GQ52" s="30"/>
      <c r="GR52" s="30"/>
      <c r="GS52" s="30"/>
      <c r="GT52" s="30"/>
      <c r="GU52" s="30"/>
      <c r="GV52" s="30"/>
      <c r="GW52" s="30"/>
      <c r="GX52" s="30"/>
      <c r="GY52" s="30"/>
      <c r="GZ52" s="30"/>
      <c r="HA52" s="30"/>
      <c r="HB52" s="30"/>
      <c r="HC52" s="30"/>
      <c r="HD52" s="30"/>
      <c r="HE52" s="30"/>
      <c r="HF52" s="30"/>
      <c r="HG52" s="30"/>
      <c r="HH52" s="30"/>
      <c r="HI52" s="30"/>
      <c r="HJ52" s="30"/>
      <c r="HK52" s="30"/>
      <c r="HL52" s="30"/>
      <c r="HM52" s="30"/>
      <c r="HN52" s="30"/>
      <c r="HO52" s="30"/>
      <c r="HP52" s="30"/>
      <c r="HQ52" s="30"/>
      <c r="HR52" s="30"/>
      <c r="HS52" s="30"/>
      <c r="HT52" s="30"/>
      <c r="HU52" s="30"/>
      <c r="HV52" s="30"/>
      <c r="HW52" s="30"/>
      <c r="HX52" s="30"/>
      <c r="HY52" s="30"/>
      <c r="HZ52" s="30"/>
      <c r="IA52" s="30"/>
      <c r="IB52" s="30"/>
      <c r="IC52" s="30"/>
      <c r="ID52" s="30"/>
      <c r="IE52" s="30"/>
      <c r="IF52" s="30"/>
    </row>
    <row r="53" spans="1:240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3"/>
      <c r="DX53" s="33"/>
      <c r="DY53" s="33"/>
      <c r="DZ53" s="33"/>
      <c r="EA53" s="33"/>
      <c r="EB53" s="33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3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3"/>
      <c r="FM53" s="33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3"/>
      <c r="FY53" s="30"/>
      <c r="FZ53" s="30"/>
      <c r="GA53" s="30"/>
      <c r="GB53" s="30"/>
      <c r="GC53" s="30"/>
      <c r="GD53" s="30"/>
      <c r="GE53" s="30"/>
      <c r="GF53" s="30"/>
      <c r="GG53" s="30"/>
      <c r="GH53" s="30"/>
      <c r="GI53" s="30"/>
      <c r="GJ53" s="30"/>
      <c r="GK53" s="30"/>
      <c r="GL53" s="30"/>
      <c r="GM53" s="30"/>
      <c r="GN53" s="30"/>
      <c r="GO53" s="30"/>
      <c r="GP53" s="30"/>
      <c r="GQ53" s="30"/>
      <c r="GR53" s="30"/>
      <c r="GS53" s="30"/>
      <c r="GT53" s="30"/>
      <c r="GU53" s="30"/>
      <c r="GV53" s="30"/>
      <c r="GW53" s="30"/>
      <c r="GX53" s="30"/>
      <c r="GY53" s="30"/>
      <c r="GZ53" s="30"/>
      <c r="HA53" s="30"/>
      <c r="HB53" s="30"/>
      <c r="HC53" s="30"/>
      <c r="HD53" s="30"/>
      <c r="HE53" s="30"/>
      <c r="HF53" s="30"/>
      <c r="HG53" s="30"/>
      <c r="HH53" s="30"/>
      <c r="HI53" s="30"/>
      <c r="HJ53" s="30"/>
      <c r="HK53" s="30"/>
      <c r="HL53" s="30"/>
      <c r="HM53" s="30"/>
      <c r="HN53" s="30"/>
      <c r="HO53" s="30"/>
      <c r="HP53" s="30"/>
      <c r="HQ53" s="30"/>
      <c r="HR53" s="30"/>
      <c r="HS53" s="30"/>
      <c r="HT53" s="30"/>
      <c r="HU53" s="30"/>
      <c r="HV53" s="30"/>
      <c r="HW53" s="30"/>
      <c r="HX53" s="30"/>
      <c r="HY53" s="30"/>
      <c r="HZ53" s="30"/>
      <c r="IA53" s="30"/>
      <c r="IB53" s="30"/>
      <c r="IC53" s="30"/>
      <c r="ID53" s="30"/>
      <c r="IE53" s="30"/>
      <c r="IF53" s="30"/>
    </row>
    <row r="54" spans="1:240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3"/>
      <c r="DX54" s="33"/>
      <c r="DY54" s="33"/>
      <c r="DZ54" s="33"/>
      <c r="EA54" s="33"/>
      <c r="EB54" s="33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3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3"/>
      <c r="FM54" s="33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3"/>
      <c r="FY54" s="30"/>
      <c r="FZ54" s="30"/>
      <c r="GA54" s="30"/>
      <c r="GB54" s="30"/>
      <c r="GC54" s="30"/>
      <c r="GD54" s="30"/>
      <c r="GE54" s="30"/>
      <c r="GF54" s="30"/>
      <c r="GG54" s="30"/>
      <c r="GH54" s="30"/>
      <c r="GI54" s="30"/>
      <c r="GJ54" s="30"/>
      <c r="GK54" s="30"/>
      <c r="GL54" s="30"/>
      <c r="GM54" s="30"/>
      <c r="GN54" s="30"/>
      <c r="GO54" s="30"/>
      <c r="GP54" s="30"/>
      <c r="GQ54" s="30"/>
      <c r="GR54" s="30"/>
      <c r="GS54" s="30"/>
      <c r="GT54" s="30"/>
      <c r="GU54" s="30"/>
      <c r="GV54" s="30"/>
      <c r="GW54" s="30"/>
      <c r="GX54" s="30"/>
      <c r="GY54" s="30"/>
      <c r="GZ54" s="30"/>
      <c r="HA54" s="30"/>
      <c r="HB54" s="30"/>
      <c r="HC54" s="30"/>
      <c r="HD54" s="30"/>
      <c r="HE54" s="30"/>
      <c r="HF54" s="30"/>
      <c r="HG54" s="30"/>
      <c r="HH54" s="30"/>
      <c r="HI54" s="30"/>
      <c r="HJ54" s="30"/>
      <c r="HK54" s="30"/>
      <c r="HL54" s="30"/>
      <c r="HM54" s="30"/>
      <c r="HN54" s="30"/>
      <c r="HO54" s="30"/>
      <c r="HP54" s="30"/>
      <c r="HQ54" s="30"/>
      <c r="HR54" s="30"/>
      <c r="HS54" s="30"/>
      <c r="HT54" s="30"/>
      <c r="HU54" s="30"/>
      <c r="HV54" s="30"/>
      <c r="HW54" s="30"/>
      <c r="HX54" s="30"/>
      <c r="HY54" s="30"/>
      <c r="HZ54" s="30"/>
      <c r="IA54" s="30"/>
      <c r="IB54" s="30"/>
      <c r="IC54" s="30"/>
      <c r="ID54" s="30"/>
      <c r="IE54" s="30"/>
      <c r="IF54" s="30"/>
    </row>
    <row r="55" spans="1:240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3"/>
      <c r="DX55" s="33"/>
      <c r="DY55" s="33"/>
      <c r="DZ55" s="33"/>
      <c r="EA55" s="33"/>
      <c r="EB55" s="33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3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3"/>
      <c r="FM55" s="33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3"/>
      <c r="FY55" s="30"/>
      <c r="FZ55" s="30"/>
      <c r="GA55" s="30"/>
      <c r="GB55" s="30"/>
      <c r="GC55" s="30"/>
      <c r="GD55" s="30"/>
      <c r="GE55" s="30"/>
      <c r="GF55" s="30"/>
      <c r="GG55" s="30"/>
      <c r="GH55" s="30"/>
      <c r="GI55" s="30"/>
      <c r="GJ55" s="30"/>
      <c r="GK55" s="30"/>
      <c r="GL55" s="30"/>
      <c r="GM55" s="30"/>
      <c r="GN55" s="30"/>
      <c r="GO55" s="30"/>
      <c r="GP55" s="30"/>
      <c r="GQ55" s="30"/>
      <c r="GR55" s="30"/>
      <c r="GS55" s="30"/>
      <c r="GT55" s="30"/>
      <c r="GU55" s="30"/>
      <c r="GV55" s="30"/>
      <c r="GW55" s="30"/>
      <c r="GX55" s="30"/>
      <c r="GY55" s="30"/>
      <c r="GZ55" s="30"/>
      <c r="HA55" s="30"/>
      <c r="HB55" s="30"/>
      <c r="HC55" s="30"/>
      <c r="HD55" s="30"/>
      <c r="HE55" s="30"/>
      <c r="HF55" s="30"/>
      <c r="HG55" s="30"/>
      <c r="HH55" s="30"/>
      <c r="HI55" s="30"/>
      <c r="HJ55" s="30"/>
      <c r="HK55" s="30"/>
      <c r="HL55" s="30"/>
      <c r="HM55" s="30"/>
      <c r="HN55" s="30"/>
      <c r="HO55" s="30"/>
      <c r="HP55" s="30"/>
      <c r="HQ55" s="30"/>
      <c r="HR55" s="30"/>
      <c r="HS55" s="30"/>
      <c r="HT55" s="30"/>
      <c r="HU55" s="30"/>
      <c r="HV55" s="30"/>
      <c r="HW55" s="30"/>
      <c r="HX55" s="30"/>
      <c r="HY55" s="30"/>
      <c r="HZ55" s="30"/>
      <c r="IA55" s="30"/>
      <c r="IB55" s="30"/>
      <c r="IC55" s="30"/>
      <c r="ID55" s="30"/>
      <c r="IE55" s="30"/>
      <c r="IF55" s="30"/>
    </row>
    <row r="56" spans="1:240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3"/>
      <c r="DX56" s="33"/>
      <c r="DY56" s="33"/>
      <c r="DZ56" s="33"/>
      <c r="EA56" s="33"/>
      <c r="EB56" s="33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3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3"/>
      <c r="FM56" s="33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3"/>
      <c r="FY56" s="30"/>
      <c r="FZ56" s="30"/>
      <c r="GA56" s="30"/>
      <c r="GB56" s="30"/>
      <c r="GC56" s="30"/>
      <c r="GD56" s="30"/>
      <c r="GE56" s="30"/>
      <c r="GF56" s="30"/>
      <c r="GG56" s="30"/>
      <c r="GH56" s="30"/>
      <c r="GI56" s="30"/>
      <c r="GJ56" s="30"/>
      <c r="GK56" s="30"/>
      <c r="GL56" s="30"/>
      <c r="GM56" s="30"/>
      <c r="GN56" s="30"/>
      <c r="GO56" s="30"/>
      <c r="GP56" s="30"/>
      <c r="GQ56" s="30"/>
      <c r="GR56" s="30"/>
      <c r="GS56" s="30"/>
      <c r="GT56" s="30"/>
      <c r="GU56" s="30"/>
      <c r="GV56" s="30"/>
      <c r="GW56" s="30"/>
      <c r="GX56" s="30"/>
      <c r="GY56" s="30"/>
      <c r="GZ56" s="30"/>
      <c r="HA56" s="30"/>
      <c r="HB56" s="30"/>
      <c r="HC56" s="30"/>
      <c r="HD56" s="30"/>
      <c r="HE56" s="30"/>
      <c r="HF56" s="30"/>
      <c r="HG56" s="30"/>
      <c r="HH56" s="30"/>
      <c r="HI56" s="30"/>
      <c r="HJ56" s="30"/>
      <c r="HK56" s="30"/>
      <c r="HL56" s="30"/>
      <c r="HM56" s="30"/>
      <c r="HN56" s="30"/>
      <c r="HO56" s="30"/>
      <c r="HP56" s="30"/>
      <c r="HQ56" s="30"/>
      <c r="HR56" s="30"/>
      <c r="HS56" s="30"/>
      <c r="HT56" s="30"/>
      <c r="HU56" s="30"/>
      <c r="HV56" s="30"/>
      <c r="HW56" s="30"/>
      <c r="HX56" s="30"/>
      <c r="HY56" s="30"/>
      <c r="HZ56" s="30"/>
      <c r="IA56" s="30"/>
      <c r="IB56" s="30"/>
      <c r="IC56" s="30"/>
      <c r="ID56" s="30"/>
      <c r="IE56" s="30"/>
      <c r="IF56" s="30"/>
    </row>
    <row r="57" spans="1:240" x14ac:dyDescent="0.25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3"/>
      <c r="DX57" s="33"/>
      <c r="DY57" s="33"/>
      <c r="DZ57" s="33"/>
      <c r="EA57" s="33"/>
      <c r="EB57" s="33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3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3"/>
      <c r="FM57" s="33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3"/>
      <c r="FY57" s="30"/>
      <c r="FZ57" s="30"/>
      <c r="GA57" s="30"/>
      <c r="GB57" s="30"/>
      <c r="GC57" s="30"/>
      <c r="GD57" s="30"/>
      <c r="GE57" s="30"/>
      <c r="GF57" s="30"/>
      <c r="GG57" s="30"/>
      <c r="GH57" s="30"/>
      <c r="GI57" s="30"/>
      <c r="GJ57" s="30"/>
      <c r="GK57" s="30"/>
      <c r="GL57" s="30"/>
      <c r="GM57" s="30"/>
      <c r="GN57" s="30"/>
      <c r="GO57" s="30"/>
      <c r="GP57" s="30"/>
      <c r="GQ57" s="30"/>
      <c r="GR57" s="30"/>
      <c r="GS57" s="30"/>
      <c r="GT57" s="30"/>
      <c r="GU57" s="30"/>
      <c r="GV57" s="30"/>
      <c r="GW57" s="30"/>
      <c r="GX57" s="30"/>
      <c r="GY57" s="30"/>
      <c r="GZ57" s="30"/>
      <c r="HA57" s="30"/>
      <c r="HB57" s="30"/>
      <c r="HC57" s="30"/>
      <c r="HD57" s="30"/>
      <c r="HE57" s="30"/>
      <c r="HF57" s="30"/>
      <c r="HG57" s="30"/>
      <c r="HH57" s="30"/>
      <c r="HI57" s="30"/>
      <c r="HJ57" s="30"/>
      <c r="HK57" s="30"/>
      <c r="HL57" s="30"/>
      <c r="HM57" s="30"/>
      <c r="HN57" s="30"/>
      <c r="HO57" s="30"/>
      <c r="HP57" s="30"/>
      <c r="HQ57" s="30"/>
      <c r="HR57" s="30"/>
      <c r="HS57" s="30"/>
      <c r="HT57" s="30"/>
      <c r="HU57" s="30"/>
      <c r="HV57" s="30"/>
      <c r="HW57" s="30"/>
      <c r="HX57" s="30"/>
      <c r="HY57" s="30"/>
      <c r="HZ57" s="30"/>
      <c r="IA57" s="30"/>
      <c r="IB57" s="30"/>
      <c r="IC57" s="30"/>
      <c r="ID57" s="30"/>
      <c r="IE57" s="30"/>
      <c r="IF57" s="30"/>
    </row>
    <row r="58" spans="1:240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3"/>
      <c r="DX58" s="33"/>
      <c r="DY58" s="33"/>
      <c r="DZ58" s="33"/>
      <c r="EA58" s="33"/>
      <c r="EB58" s="33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3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3"/>
      <c r="FM58" s="33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3"/>
      <c r="FY58" s="30"/>
      <c r="FZ58" s="30"/>
      <c r="GA58" s="30"/>
      <c r="GB58" s="30"/>
      <c r="GC58" s="30"/>
      <c r="GD58" s="30"/>
      <c r="GE58" s="30"/>
      <c r="GF58" s="30"/>
      <c r="GG58" s="30"/>
      <c r="GH58" s="30"/>
      <c r="GI58" s="30"/>
      <c r="GJ58" s="30"/>
      <c r="GK58" s="30"/>
      <c r="GL58" s="30"/>
      <c r="GM58" s="30"/>
      <c r="GN58" s="30"/>
      <c r="GO58" s="30"/>
      <c r="GP58" s="30"/>
      <c r="GQ58" s="30"/>
      <c r="GR58" s="30"/>
      <c r="GS58" s="30"/>
      <c r="GT58" s="30"/>
      <c r="GU58" s="30"/>
      <c r="GV58" s="30"/>
      <c r="GW58" s="30"/>
      <c r="GX58" s="30"/>
      <c r="GY58" s="30"/>
      <c r="GZ58" s="30"/>
      <c r="HA58" s="30"/>
      <c r="HB58" s="30"/>
      <c r="HC58" s="30"/>
      <c r="HD58" s="30"/>
      <c r="HE58" s="30"/>
      <c r="HF58" s="30"/>
      <c r="HG58" s="30"/>
      <c r="HH58" s="30"/>
      <c r="HI58" s="30"/>
      <c r="HJ58" s="30"/>
      <c r="HK58" s="30"/>
      <c r="HL58" s="30"/>
      <c r="HM58" s="30"/>
      <c r="HN58" s="30"/>
      <c r="HO58" s="30"/>
      <c r="HP58" s="30"/>
      <c r="HQ58" s="30"/>
      <c r="HR58" s="30"/>
      <c r="HS58" s="30"/>
      <c r="HT58" s="30"/>
      <c r="HU58" s="30"/>
      <c r="HV58" s="30"/>
      <c r="HW58" s="30"/>
      <c r="HX58" s="30"/>
      <c r="HY58" s="30"/>
      <c r="HZ58" s="30"/>
      <c r="IA58" s="30"/>
      <c r="IB58" s="30"/>
      <c r="IC58" s="30"/>
      <c r="ID58" s="30"/>
      <c r="IE58" s="30"/>
      <c r="IF58" s="30"/>
    </row>
    <row r="59" spans="1:240" x14ac:dyDescent="0.2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3"/>
      <c r="DX59" s="33"/>
      <c r="DY59" s="33"/>
      <c r="DZ59" s="33"/>
      <c r="EA59" s="33"/>
      <c r="EB59" s="33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3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3"/>
      <c r="FM59" s="33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3"/>
      <c r="FY59" s="30"/>
      <c r="FZ59" s="30"/>
      <c r="GA59" s="30"/>
      <c r="GB59" s="30"/>
      <c r="GC59" s="30"/>
      <c r="GD59" s="30"/>
      <c r="GE59" s="30"/>
      <c r="GF59" s="30"/>
      <c r="GG59" s="30"/>
      <c r="GH59" s="30"/>
      <c r="GI59" s="30"/>
      <c r="GJ59" s="30"/>
      <c r="GK59" s="30"/>
      <c r="GL59" s="30"/>
      <c r="GM59" s="30"/>
      <c r="GN59" s="30"/>
      <c r="GO59" s="30"/>
      <c r="GP59" s="30"/>
      <c r="GQ59" s="30"/>
      <c r="GR59" s="30"/>
      <c r="GS59" s="30"/>
      <c r="GT59" s="30"/>
      <c r="GU59" s="30"/>
      <c r="GV59" s="30"/>
      <c r="GW59" s="30"/>
      <c r="GX59" s="30"/>
      <c r="GY59" s="30"/>
      <c r="GZ59" s="30"/>
      <c r="HA59" s="30"/>
      <c r="HB59" s="30"/>
      <c r="HC59" s="30"/>
      <c r="HD59" s="30"/>
      <c r="HE59" s="30"/>
      <c r="HF59" s="30"/>
      <c r="HG59" s="30"/>
      <c r="HH59" s="30"/>
      <c r="HI59" s="30"/>
      <c r="HJ59" s="30"/>
      <c r="HK59" s="30"/>
      <c r="HL59" s="30"/>
      <c r="HM59" s="30"/>
      <c r="HN59" s="30"/>
      <c r="HO59" s="30"/>
      <c r="HP59" s="30"/>
      <c r="HQ59" s="30"/>
      <c r="HR59" s="30"/>
      <c r="HS59" s="30"/>
      <c r="HT59" s="30"/>
      <c r="HU59" s="30"/>
      <c r="HV59" s="30"/>
      <c r="HW59" s="30"/>
      <c r="HX59" s="30"/>
      <c r="HY59" s="30"/>
      <c r="HZ59" s="30"/>
      <c r="IA59" s="30"/>
      <c r="IB59" s="30"/>
      <c r="IC59" s="30"/>
      <c r="ID59" s="30"/>
      <c r="IE59" s="30"/>
      <c r="IF59" s="30"/>
    </row>
    <row r="60" spans="1:240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  <c r="DC60" s="30"/>
      <c r="DD60" s="30"/>
      <c r="DE60" s="30"/>
      <c r="DF60" s="30"/>
      <c r="DG60" s="30"/>
      <c r="DH60" s="30"/>
      <c r="DI60" s="30"/>
      <c r="DJ60" s="30"/>
      <c r="DK60" s="30"/>
      <c r="DL60" s="30"/>
      <c r="DM60" s="30"/>
      <c r="DN60" s="30"/>
      <c r="DO60" s="30"/>
      <c r="DP60" s="30"/>
      <c r="DQ60" s="30"/>
      <c r="DR60" s="30"/>
      <c r="DS60" s="30"/>
      <c r="DT60" s="30"/>
      <c r="DU60" s="30"/>
      <c r="DV60" s="30"/>
      <c r="DW60" s="33"/>
      <c r="DX60" s="33"/>
      <c r="DY60" s="33"/>
      <c r="DZ60" s="33"/>
      <c r="EA60" s="33"/>
      <c r="EB60" s="33"/>
      <c r="EC60" s="30"/>
      <c r="ED60" s="30"/>
      <c r="EE60" s="30"/>
      <c r="EF60" s="30"/>
      <c r="EG60" s="30"/>
      <c r="EH60" s="30"/>
      <c r="EI60" s="30"/>
      <c r="EJ60" s="30"/>
      <c r="EK60" s="30"/>
      <c r="EL60" s="30"/>
      <c r="EM60" s="30"/>
      <c r="EN60" s="30"/>
      <c r="EO60" s="30"/>
      <c r="EP60" s="30"/>
      <c r="EQ60" s="30"/>
      <c r="ER60" s="30"/>
      <c r="ES60" s="30"/>
      <c r="ET60" s="30"/>
      <c r="EU60" s="30"/>
      <c r="EV60" s="30"/>
      <c r="EW60" s="30"/>
      <c r="EX60" s="30"/>
      <c r="EY60" s="30"/>
      <c r="EZ60" s="33"/>
      <c r="FA60" s="30"/>
      <c r="FB60" s="30"/>
      <c r="FC60" s="30"/>
      <c r="FD60" s="30"/>
      <c r="FE60" s="30"/>
      <c r="FF60" s="30"/>
      <c r="FG60" s="30"/>
      <c r="FH60" s="30"/>
      <c r="FI60" s="30"/>
      <c r="FJ60" s="30"/>
      <c r="FK60" s="30"/>
      <c r="FL60" s="33"/>
      <c r="FM60" s="33"/>
      <c r="FN60" s="30"/>
      <c r="FO60" s="30"/>
      <c r="FP60" s="30"/>
      <c r="FQ60" s="30"/>
      <c r="FR60" s="30"/>
      <c r="FS60" s="30"/>
      <c r="FT60" s="30"/>
      <c r="FU60" s="30"/>
      <c r="FV60" s="30"/>
      <c r="FW60" s="30"/>
      <c r="FX60" s="33"/>
      <c r="FY60" s="30"/>
      <c r="FZ60" s="30"/>
      <c r="GA60" s="30"/>
      <c r="GB60" s="30"/>
      <c r="GC60" s="30"/>
      <c r="GD60" s="30"/>
      <c r="GE60" s="30"/>
      <c r="GF60" s="30"/>
      <c r="GG60" s="30"/>
      <c r="GH60" s="30"/>
      <c r="GI60" s="30"/>
      <c r="GJ60" s="30"/>
      <c r="GK60" s="30"/>
      <c r="GL60" s="30"/>
      <c r="GM60" s="30"/>
      <c r="GN60" s="30"/>
      <c r="GO60" s="30"/>
      <c r="GP60" s="30"/>
      <c r="GQ60" s="30"/>
      <c r="GR60" s="30"/>
      <c r="GS60" s="30"/>
      <c r="GT60" s="30"/>
      <c r="GU60" s="30"/>
      <c r="GV60" s="30"/>
      <c r="GW60" s="30"/>
      <c r="GX60" s="30"/>
      <c r="GY60" s="30"/>
      <c r="GZ60" s="30"/>
      <c r="HA60" s="30"/>
      <c r="HB60" s="30"/>
      <c r="HC60" s="30"/>
      <c r="HD60" s="30"/>
      <c r="HE60" s="30"/>
      <c r="HF60" s="30"/>
      <c r="HG60" s="30"/>
      <c r="HH60" s="30"/>
      <c r="HI60" s="30"/>
      <c r="HJ60" s="30"/>
      <c r="HK60" s="30"/>
      <c r="HL60" s="30"/>
      <c r="HM60" s="30"/>
      <c r="HN60" s="30"/>
      <c r="HO60" s="30"/>
      <c r="HP60" s="30"/>
      <c r="HQ60" s="30"/>
      <c r="HR60" s="30"/>
      <c r="HS60" s="30"/>
      <c r="HT60" s="30"/>
      <c r="HU60" s="30"/>
      <c r="HV60" s="30"/>
      <c r="HW60" s="30"/>
      <c r="HX60" s="30"/>
      <c r="HY60" s="30"/>
      <c r="HZ60" s="30"/>
      <c r="IA60" s="30"/>
      <c r="IB60" s="30"/>
      <c r="IC60" s="30"/>
      <c r="ID60" s="30"/>
      <c r="IE60" s="30"/>
      <c r="IF60" s="30"/>
    </row>
    <row r="61" spans="1:240" x14ac:dyDescent="0.25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  <c r="DC61" s="30"/>
      <c r="DD61" s="30"/>
      <c r="DE61" s="30"/>
      <c r="DF61" s="30"/>
      <c r="DG61" s="30"/>
      <c r="DH61" s="30"/>
      <c r="DI61" s="30"/>
      <c r="DJ61" s="30"/>
      <c r="DK61" s="30"/>
      <c r="DL61" s="30"/>
      <c r="DM61" s="30"/>
      <c r="DN61" s="30"/>
      <c r="DO61" s="30"/>
      <c r="DP61" s="30"/>
      <c r="DQ61" s="30"/>
      <c r="DR61" s="30"/>
      <c r="DS61" s="30"/>
      <c r="DT61" s="30"/>
      <c r="DU61" s="30"/>
      <c r="DV61" s="30"/>
      <c r="DW61" s="33"/>
      <c r="DX61" s="33"/>
      <c r="DY61" s="33"/>
      <c r="DZ61" s="33"/>
      <c r="EA61" s="33"/>
      <c r="EB61" s="33"/>
      <c r="EC61" s="30"/>
      <c r="ED61" s="30"/>
      <c r="EE61" s="30"/>
      <c r="EF61" s="30"/>
      <c r="EG61" s="30"/>
      <c r="EH61" s="30"/>
      <c r="EI61" s="30"/>
      <c r="EJ61" s="30"/>
      <c r="EK61" s="30"/>
      <c r="EL61" s="30"/>
      <c r="EM61" s="30"/>
      <c r="EN61" s="30"/>
      <c r="EO61" s="30"/>
      <c r="EP61" s="30"/>
      <c r="EQ61" s="30"/>
      <c r="ER61" s="30"/>
      <c r="ES61" s="30"/>
      <c r="ET61" s="30"/>
      <c r="EU61" s="30"/>
      <c r="EV61" s="30"/>
      <c r="EW61" s="30"/>
      <c r="EX61" s="30"/>
      <c r="EY61" s="30"/>
      <c r="EZ61" s="33"/>
      <c r="FA61" s="30"/>
      <c r="FB61" s="30"/>
      <c r="FC61" s="30"/>
      <c r="FD61" s="30"/>
      <c r="FE61" s="30"/>
      <c r="FF61" s="30"/>
      <c r="FG61" s="30"/>
      <c r="FH61" s="30"/>
      <c r="FI61" s="30"/>
      <c r="FJ61" s="30"/>
      <c r="FK61" s="30"/>
      <c r="FL61" s="33"/>
      <c r="FM61" s="33"/>
      <c r="FN61" s="30"/>
      <c r="FO61" s="30"/>
      <c r="FP61" s="30"/>
      <c r="FQ61" s="30"/>
      <c r="FR61" s="30"/>
      <c r="FS61" s="30"/>
      <c r="FT61" s="30"/>
      <c r="FU61" s="30"/>
      <c r="FV61" s="30"/>
      <c r="FW61" s="30"/>
      <c r="FX61" s="33"/>
      <c r="FY61" s="30"/>
      <c r="FZ61" s="30"/>
      <c r="GA61" s="30"/>
      <c r="GB61" s="30"/>
      <c r="GC61" s="30"/>
      <c r="GD61" s="30"/>
      <c r="GE61" s="30"/>
      <c r="GF61" s="30"/>
      <c r="GG61" s="30"/>
      <c r="GH61" s="30"/>
      <c r="GI61" s="30"/>
      <c r="GJ61" s="30"/>
      <c r="GK61" s="30"/>
      <c r="GL61" s="30"/>
      <c r="GM61" s="30"/>
      <c r="GN61" s="30"/>
      <c r="GO61" s="30"/>
      <c r="GP61" s="30"/>
      <c r="GQ61" s="30"/>
      <c r="GR61" s="30"/>
      <c r="GS61" s="30"/>
      <c r="GT61" s="30"/>
      <c r="GU61" s="30"/>
      <c r="GV61" s="30"/>
      <c r="GW61" s="30"/>
      <c r="GX61" s="30"/>
      <c r="GY61" s="30"/>
      <c r="GZ61" s="30"/>
      <c r="HA61" s="30"/>
      <c r="HB61" s="30"/>
      <c r="HC61" s="30"/>
      <c r="HD61" s="30"/>
      <c r="HE61" s="30"/>
      <c r="HF61" s="30"/>
      <c r="HG61" s="30"/>
      <c r="HH61" s="30"/>
      <c r="HI61" s="30"/>
      <c r="HJ61" s="30"/>
      <c r="HK61" s="30"/>
      <c r="HL61" s="30"/>
      <c r="HM61" s="30"/>
      <c r="HN61" s="30"/>
      <c r="HO61" s="30"/>
      <c r="HP61" s="30"/>
      <c r="HQ61" s="30"/>
      <c r="HR61" s="30"/>
      <c r="HS61" s="30"/>
      <c r="HT61" s="30"/>
      <c r="HU61" s="30"/>
      <c r="HV61" s="30"/>
      <c r="HW61" s="30"/>
      <c r="HX61" s="30"/>
      <c r="HY61" s="30"/>
      <c r="HZ61" s="30"/>
      <c r="IA61" s="30"/>
      <c r="IB61" s="30"/>
      <c r="IC61" s="30"/>
      <c r="ID61" s="30"/>
      <c r="IE61" s="30"/>
      <c r="IF61" s="30"/>
    </row>
    <row r="62" spans="1:240" x14ac:dyDescent="0.25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30"/>
      <c r="DB62" s="30"/>
      <c r="DC62" s="30"/>
      <c r="DD62" s="30"/>
      <c r="DE62" s="30"/>
      <c r="DF62" s="30"/>
      <c r="DG62" s="30"/>
      <c r="DH62" s="30"/>
      <c r="DI62" s="30"/>
      <c r="DJ62" s="30"/>
      <c r="DK62" s="30"/>
      <c r="DL62" s="30"/>
      <c r="DM62" s="30"/>
      <c r="DN62" s="30"/>
      <c r="DO62" s="30"/>
      <c r="DP62" s="30"/>
      <c r="DQ62" s="30"/>
      <c r="DR62" s="30"/>
      <c r="DS62" s="30"/>
      <c r="DT62" s="30"/>
      <c r="DU62" s="30"/>
      <c r="DV62" s="30"/>
      <c r="DW62" s="33"/>
      <c r="DX62" s="33"/>
      <c r="DY62" s="33"/>
      <c r="DZ62" s="33"/>
      <c r="EA62" s="33"/>
      <c r="EB62" s="33"/>
      <c r="EC62" s="30"/>
      <c r="ED62" s="30"/>
      <c r="EE62" s="30"/>
      <c r="EF62" s="30"/>
      <c r="EG62" s="30"/>
      <c r="EH62" s="30"/>
      <c r="EI62" s="30"/>
      <c r="EJ62" s="30"/>
      <c r="EK62" s="30"/>
      <c r="EL62" s="30"/>
      <c r="EM62" s="30"/>
      <c r="EN62" s="30"/>
      <c r="EO62" s="30"/>
      <c r="EP62" s="30"/>
      <c r="EQ62" s="30"/>
      <c r="ER62" s="30"/>
      <c r="ES62" s="30"/>
      <c r="ET62" s="30"/>
      <c r="EU62" s="30"/>
      <c r="EV62" s="30"/>
      <c r="EW62" s="30"/>
      <c r="EX62" s="30"/>
      <c r="EY62" s="30"/>
      <c r="EZ62" s="33"/>
      <c r="FA62" s="30"/>
      <c r="FB62" s="30"/>
      <c r="FC62" s="30"/>
      <c r="FD62" s="30"/>
      <c r="FE62" s="30"/>
      <c r="FF62" s="30"/>
      <c r="FG62" s="30"/>
      <c r="FH62" s="30"/>
      <c r="FI62" s="30"/>
      <c r="FJ62" s="30"/>
      <c r="FK62" s="30"/>
      <c r="FL62" s="33"/>
      <c r="FM62" s="33"/>
      <c r="FN62" s="30"/>
      <c r="FO62" s="30"/>
      <c r="FP62" s="30"/>
      <c r="FQ62" s="30"/>
      <c r="FR62" s="30"/>
      <c r="FS62" s="30"/>
      <c r="FT62" s="30"/>
      <c r="FU62" s="30"/>
      <c r="FV62" s="30"/>
      <c r="FW62" s="30"/>
      <c r="FX62" s="33"/>
      <c r="FY62" s="30"/>
      <c r="FZ62" s="30"/>
      <c r="GA62" s="30"/>
      <c r="GB62" s="30"/>
      <c r="GC62" s="30"/>
      <c r="GD62" s="30"/>
      <c r="GE62" s="30"/>
      <c r="GF62" s="30"/>
      <c r="GG62" s="30"/>
      <c r="GH62" s="30"/>
      <c r="GI62" s="30"/>
      <c r="GJ62" s="30"/>
      <c r="GK62" s="30"/>
      <c r="GL62" s="30"/>
      <c r="GM62" s="30"/>
      <c r="GN62" s="30"/>
      <c r="GO62" s="30"/>
      <c r="GP62" s="30"/>
      <c r="GQ62" s="30"/>
      <c r="GR62" s="30"/>
      <c r="GS62" s="30"/>
      <c r="GT62" s="30"/>
      <c r="GU62" s="30"/>
      <c r="GV62" s="30"/>
      <c r="GW62" s="30"/>
      <c r="GX62" s="30"/>
      <c r="GY62" s="30"/>
      <c r="GZ62" s="30"/>
      <c r="HA62" s="30"/>
      <c r="HB62" s="30"/>
      <c r="HC62" s="30"/>
      <c r="HD62" s="30"/>
      <c r="HE62" s="30"/>
      <c r="HF62" s="30"/>
      <c r="HG62" s="30"/>
      <c r="HH62" s="30"/>
      <c r="HI62" s="30"/>
      <c r="HJ62" s="30"/>
      <c r="HK62" s="30"/>
      <c r="HL62" s="30"/>
      <c r="HM62" s="30"/>
      <c r="HN62" s="30"/>
      <c r="HO62" s="30"/>
      <c r="HP62" s="30"/>
      <c r="HQ62" s="30"/>
      <c r="HR62" s="30"/>
      <c r="HS62" s="30"/>
      <c r="HT62" s="30"/>
      <c r="HU62" s="30"/>
      <c r="HV62" s="30"/>
      <c r="HW62" s="30"/>
      <c r="HX62" s="30"/>
      <c r="HY62" s="30"/>
      <c r="HZ62" s="30"/>
      <c r="IA62" s="30"/>
      <c r="IB62" s="30"/>
      <c r="IC62" s="30"/>
      <c r="ID62" s="30"/>
      <c r="IE62" s="30"/>
      <c r="IF62" s="30"/>
    </row>
    <row r="63" spans="1:240" x14ac:dyDescent="0.25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  <c r="CN63" s="30"/>
      <c r="CO63" s="30"/>
      <c r="CP63" s="30"/>
      <c r="CQ63" s="30"/>
      <c r="CR63" s="30"/>
      <c r="CS63" s="30"/>
      <c r="CT63" s="30"/>
      <c r="CU63" s="30"/>
      <c r="CV63" s="30"/>
      <c r="CW63" s="30"/>
      <c r="CX63" s="30"/>
      <c r="CY63" s="30"/>
      <c r="CZ63" s="30"/>
      <c r="DA63" s="30"/>
      <c r="DB63" s="30"/>
      <c r="DC63" s="30"/>
      <c r="DD63" s="30"/>
      <c r="DE63" s="30"/>
      <c r="DF63" s="30"/>
      <c r="DG63" s="30"/>
      <c r="DH63" s="30"/>
      <c r="DI63" s="30"/>
      <c r="DJ63" s="30"/>
      <c r="DK63" s="30"/>
      <c r="DL63" s="30"/>
      <c r="DM63" s="30"/>
      <c r="DN63" s="30"/>
      <c r="DO63" s="30"/>
      <c r="DP63" s="30"/>
      <c r="DQ63" s="30"/>
      <c r="DR63" s="30"/>
      <c r="DS63" s="30"/>
      <c r="DT63" s="30"/>
      <c r="DU63" s="30"/>
      <c r="DV63" s="30"/>
      <c r="DW63" s="33"/>
      <c r="DX63" s="33"/>
      <c r="DY63" s="33"/>
      <c r="DZ63" s="33"/>
      <c r="EA63" s="33"/>
      <c r="EB63" s="33"/>
      <c r="EC63" s="30"/>
      <c r="ED63" s="30"/>
      <c r="EE63" s="30"/>
      <c r="EF63" s="30"/>
      <c r="EG63" s="30"/>
      <c r="EH63" s="30"/>
      <c r="EI63" s="30"/>
      <c r="EJ63" s="30"/>
      <c r="EK63" s="30"/>
      <c r="EL63" s="30"/>
      <c r="EM63" s="30"/>
      <c r="EN63" s="30"/>
      <c r="EO63" s="30"/>
      <c r="EP63" s="30"/>
      <c r="EQ63" s="30"/>
      <c r="ER63" s="30"/>
      <c r="ES63" s="30"/>
      <c r="ET63" s="30"/>
      <c r="EU63" s="30"/>
      <c r="EV63" s="30"/>
      <c r="EW63" s="30"/>
      <c r="EX63" s="30"/>
      <c r="EY63" s="30"/>
      <c r="EZ63" s="33"/>
      <c r="FA63" s="30"/>
      <c r="FB63" s="30"/>
      <c r="FC63" s="30"/>
      <c r="FD63" s="30"/>
      <c r="FE63" s="30"/>
      <c r="FF63" s="30"/>
      <c r="FG63" s="30"/>
      <c r="FH63" s="30"/>
      <c r="FI63" s="30"/>
      <c r="FJ63" s="30"/>
      <c r="FK63" s="30"/>
      <c r="FL63" s="33"/>
      <c r="FM63" s="33"/>
      <c r="FN63" s="30"/>
      <c r="FO63" s="30"/>
      <c r="FP63" s="30"/>
      <c r="FQ63" s="30"/>
      <c r="FR63" s="30"/>
      <c r="FS63" s="30"/>
      <c r="FT63" s="30"/>
      <c r="FU63" s="30"/>
      <c r="FV63" s="30"/>
      <c r="FW63" s="30"/>
      <c r="FX63" s="33"/>
      <c r="FY63" s="30"/>
      <c r="FZ63" s="30"/>
      <c r="GA63" s="30"/>
      <c r="GB63" s="30"/>
      <c r="GC63" s="30"/>
      <c r="GD63" s="30"/>
      <c r="GE63" s="30"/>
      <c r="GF63" s="30"/>
      <c r="GG63" s="30"/>
      <c r="GH63" s="30"/>
      <c r="GI63" s="30"/>
      <c r="GJ63" s="30"/>
      <c r="GK63" s="30"/>
      <c r="GL63" s="30"/>
      <c r="GM63" s="30"/>
      <c r="GN63" s="30"/>
      <c r="GO63" s="30"/>
      <c r="GP63" s="30"/>
      <c r="GQ63" s="30"/>
      <c r="GR63" s="30"/>
      <c r="GS63" s="30"/>
      <c r="GT63" s="30"/>
      <c r="GU63" s="30"/>
      <c r="GV63" s="30"/>
      <c r="GW63" s="30"/>
      <c r="GX63" s="30"/>
      <c r="GY63" s="30"/>
      <c r="GZ63" s="30"/>
      <c r="HA63" s="30"/>
      <c r="HB63" s="30"/>
      <c r="HC63" s="30"/>
      <c r="HD63" s="30"/>
      <c r="HE63" s="30"/>
      <c r="HF63" s="30"/>
      <c r="HG63" s="30"/>
      <c r="HH63" s="30"/>
      <c r="HI63" s="30"/>
      <c r="HJ63" s="30"/>
      <c r="HK63" s="30"/>
      <c r="HL63" s="30"/>
      <c r="HM63" s="30"/>
      <c r="HN63" s="30"/>
      <c r="HO63" s="30"/>
      <c r="HP63" s="30"/>
      <c r="HQ63" s="30"/>
      <c r="HR63" s="30"/>
      <c r="HS63" s="30"/>
      <c r="HT63" s="30"/>
      <c r="HU63" s="30"/>
      <c r="HV63" s="30"/>
      <c r="HW63" s="30"/>
      <c r="HX63" s="30"/>
      <c r="HY63" s="30"/>
      <c r="HZ63" s="30"/>
      <c r="IA63" s="30"/>
      <c r="IB63" s="30"/>
      <c r="IC63" s="30"/>
      <c r="ID63" s="30"/>
      <c r="IE63" s="30"/>
      <c r="IF63" s="30"/>
    </row>
    <row r="64" spans="1:240" x14ac:dyDescent="0.25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  <c r="CO64" s="30"/>
      <c r="CP64" s="30"/>
      <c r="CQ64" s="30"/>
      <c r="CR64" s="30"/>
      <c r="CS64" s="30"/>
      <c r="CT64" s="30"/>
      <c r="CU64" s="30"/>
      <c r="CV64" s="30"/>
      <c r="CW64" s="30"/>
      <c r="CX64" s="30"/>
      <c r="CY64" s="30"/>
      <c r="CZ64" s="30"/>
      <c r="DA64" s="30"/>
      <c r="DB64" s="30"/>
      <c r="DC64" s="30"/>
      <c r="DD64" s="30"/>
      <c r="DE64" s="30"/>
      <c r="DF64" s="30"/>
      <c r="DG64" s="30"/>
      <c r="DH64" s="30"/>
      <c r="DI64" s="30"/>
      <c r="DJ64" s="30"/>
      <c r="DK64" s="30"/>
      <c r="DL64" s="30"/>
      <c r="DM64" s="30"/>
      <c r="DN64" s="30"/>
      <c r="DO64" s="30"/>
      <c r="DP64" s="30"/>
      <c r="DQ64" s="30"/>
      <c r="DR64" s="30"/>
      <c r="DS64" s="30"/>
      <c r="DT64" s="30"/>
      <c r="DU64" s="30"/>
      <c r="DV64" s="30"/>
      <c r="DW64" s="33"/>
      <c r="DX64" s="33"/>
      <c r="DY64" s="33"/>
      <c r="DZ64" s="33"/>
      <c r="EA64" s="33"/>
      <c r="EB64" s="33"/>
      <c r="EC64" s="30"/>
      <c r="ED64" s="30"/>
      <c r="EE64" s="30"/>
      <c r="EF64" s="30"/>
      <c r="EG64" s="30"/>
      <c r="EH64" s="30"/>
      <c r="EI64" s="30"/>
      <c r="EJ64" s="30"/>
      <c r="EK64" s="30"/>
      <c r="EL64" s="30"/>
      <c r="EM64" s="30"/>
      <c r="EN64" s="30"/>
      <c r="EO64" s="30"/>
      <c r="EP64" s="30"/>
      <c r="EQ64" s="30"/>
      <c r="ER64" s="30"/>
      <c r="ES64" s="30"/>
      <c r="ET64" s="30"/>
      <c r="EU64" s="30"/>
      <c r="EV64" s="30"/>
      <c r="EW64" s="30"/>
      <c r="EX64" s="30"/>
      <c r="EY64" s="30"/>
      <c r="EZ64" s="33"/>
      <c r="FA64" s="30"/>
      <c r="FB64" s="30"/>
      <c r="FC64" s="30"/>
      <c r="FD64" s="30"/>
      <c r="FE64" s="30"/>
      <c r="FF64" s="30"/>
      <c r="FG64" s="30"/>
      <c r="FH64" s="30"/>
      <c r="FI64" s="30"/>
      <c r="FJ64" s="30"/>
      <c r="FK64" s="30"/>
      <c r="FL64" s="33"/>
      <c r="FM64" s="33"/>
      <c r="FN64" s="30"/>
      <c r="FO64" s="30"/>
      <c r="FP64" s="30"/>
      <c r="FQ64" s="30"/>
      <c r="FR64" s="30"/>
      <c r="FS64" s="30"/>
      <c r="FT64" s="30"/>
      <c r="FU64" s="30"/>
      <c r="FV64" s="30"/>
      <c r="FW64" s="30"/>
      <c r="FX64" s="33"/>
      <c r="FY64" s="30"/>
      <c r="FZ64" s="30"/>
      <c r="GA64" s="30"/>
      <c r="GB64" s="30"/>
      <c r="GC64" s="30"/>
      <c r="GD64" s="30"/>
      <c r="GE64" s="30"/>
      <c r="GF64" s="30"/>
      <c r="GG64" s="30"/>
      <c r="GH64" s="30"/>
      <c r="GI64" s="30"/>
      <c r="GJ64" s="30"/>
      <c r="GK64" s="30"/>
      <c r="GL64" s="30"/>
      <c r="GM64" s="30"/>
      <c r="GN64" s="30"/>
      <c r="GO64" s="30"/>
      <c r="GP64" s="30"/>
      <c r="GQ64" s="30"/>
      <c r="GR64" s="30"/>
      <c r="GS64" s="30"/>
      <c r="GT64" s="30"/>
      <c r="GU64" s="30"/>
      <c r="GV64" s="30"/>
      <c r="GW64" s="30"/>
      <c r="GX64" s="30"/>
      <c r="GY64" s="30"/>
      <c r="GZ64" s="30"/>
      <c r="HA64" s="30"/>
      <c r="HB64" s="30"/>
      <c r="HC64" s="30"/>
      <c r="HD64" s="30"/>
      <c r="HE64" s="30"/>
      <c r="HF64" s="30"/>
      <c r="HG64" s="30"/>
      <c r="HH64" s="30"/>
      <c r="HI64" s="30"/>
      <c r="HJ64" s="30"/>
      <c r="HK64" s="30"/>
      <c r="HL64" s="30"/>
      <c r="HM64" s="30"/>
      <c r="HN64" s="30"/>
      <c r="HO64" s="30"/>
      <c r="HP64" s="30"/>
      <c r="HQ64" s="30"/>
      <c r="HR64" s="30"/>
      <c r="HS64" s="30"/>
      <c r="HT64" s="30"/>
      <c r="HU64" s="30"/>
      <c r="HV64" s="30"/>
      <c r="HW64" s="30"/>
      <c r="HX64" s="30"/>
      <c r="HY64" s="30"/>
      <c r="HZ64" s="30"/>
      <c r="IA64" s="30"/>
      <c r="IB64" s="30"/>
      <c r="IC64" s="30"/>
      <c r="ID64" s="30"/>
      <c r="IE64" s="30"/>
      <c r="IF64" s="30"/>
    </row>
    <row r="65" spans="1:240" x14ac:dyDescent="0.25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  <c r="BU65" s="30"/>
      <c r="BV65" s="30"/>
      <c r="BW65" s="30"/>
      <c r="BX65" s="30"/>
      <c r="BY65" s="30"/>
      <c r="BZ65" s="30"/>
      <c r="CA65" s="30"/>
      <c r="CB65" s="30"/>
      <c r="CC65" s="30"/>
      <c r="CD65" s="30"/>
      <c r="CE65" s="30"/>
      <c r="CF65" s="30"/>
      <c r="CG65" s="30"/>
      <c r="CH65" s="30"/>
      <c r="CI65" s="30"/>
      <c r="CJ65" s="30"/>
      <c r="CK65" s="30"/>
      <c r="CL65" s="30"/>
      <c r="CM65" s="30"/>
      <c r="CN65" s="30"/>
      <c r="CO65" s="30"/>
      <c r="CP65" s="30"/>
      <c r="CQ65" s="30"/>
      <c r="CR65" s="30"/>
      <c r="CS65" s="30"/>
      <c r="CT65" s="30"/>
      <c r="CU65" s="30"/>
      <c r="CV65" s="30"/>
      <c r="CW65" s="30"/>
      <c r="CX65" s="30"/>
      <c r="CY65" s="30"/>
      <c r="CZ65" s="30"/>
      <c r="DA65" s="30"/>
      <c r="DB65" s="30"/>
      <c r="DC65" s="30"/>
      <c r="DD65" s="30"/>
      <c r="DE65" s="30"/>
      <c r="DF65" s="30"/>
      <c r="DG65" s="30"/>
      <c r="DH65" s="30"/>
      <c r="DI65" s="30"/>
      <c r="DJ65" s="30"/>
      <c r="DK65" s="30"/>
      <c r="DL65" s="30"/>
      <c r="DM65" s="30"/>
      <c r="DN65" s="30"/>
      <c r="DO65" s="30"/>
      <c r="DP65" s="30"/>
      <c r="DQ65" s="30"/>
      <c r="DR65" s="30"/>
      <c r="DS65" s="30"/>
      <c r="DT65" s="30"/>
      <c r="DU65" s="30"/>
      <c r="DV65" s="30"/>
      <c r="DW65" s="33"/>
      <c r="DX65" s="33"/>
      <c r="DY65" s="33"/>
      <c r="DZ65" s="33"/>
      <c r="EA65" s="33"/>
      <c r="EB65" s="33"/>
      <c r="EC65" s="30"/>
      <c r="ED65" s="30"/>
      <c r="EE65" s="30"/>
      <c r="EF65" s="30"/>
      <c r="EG65" s="30"/>
      <c r="EH65" s="30"/>
      <c r="EI65" s="30"/>
      <c r="EJ65" s="30"/>
      <c r="EK65" s="30"/>
      <c r="EL65" s="30"/>
      <c r="EM65" s="30"/>
      <c r="EN65" s="30"/>
      <c r="EO65" s="30"/>
      <c r="EP65" s="30"/>
      <c r="EQ65" s="30"/>
      <c r="ER65" s="30"/>
      <c r="ES65" s="30"/>
      <c r="ET65" s="30"/>
      <c r="EU65" s="30"/>
      <c r="EV65" s="30"/>
      <c r="EW65" s="30"/>
      <c r="EX65" s="30"/>
      <c r="EY65" s="30"/>
      <c r="EZ65" s="33"/>
      <c r="FA65" s="30"/>
      <c r="FB65" s="30"/>
      <c r="FC65" s="30"/>
      <c r="FD65" s="30"/>
      <c r="FE65" s="30"/>
      <c r="FF65" s="30"/>
      <c r="FG65" s="30"/>
      <c r="FH65" s="30"/>
      <c r="FI65" s="30"/>
      <c r="FJ65" s="30"/>
      <c r="FK65" s="30"/>
      <c r="FL65" s="33"/>
      <c r="FM65" s="33"/>
      <c r="FN65" s="30"/>
      <c r="FO65" s="30"/>
      <c r="FP65" s="30"/>
      <c r="FQ65" s="30"/>
      <c r="FR65" s="30"/>
      <c r="FS65" s="30"/>
      <c r="FT65" s="30"/>
      <c r="FU65" s="30"/>
      <c r="FV65" s="30"/>
      <c r="FW65" s="30"/>
      <c r="FX65" s="33"/>
      <c r="FY65" s="30"/>
      <c r="FZ65" s="30"/>
      <c r="GA65" s="30"/>
      <c r="GB65" s="30"/>
      <c r="GC65" s="30"/>
      <c r="GD65" s="30"/>
      <c r="GE65" s="30"/>
      <c r="GF65" s="30"/>
      <c r="GG65" s="30"/>
      <c r="GH65" s="30"/>
      <c r="GI65" s="30"/>
      <c r="GJ65" s="30"/>
      <c r="GK65" s="30"/>
      <c r="GL65" s="30"/>
      <c r="GM65" s="30"/>
      <c r="GN65" s="30"/>
      <c r="GO65" s="30"/>
      <c r="GP65" s="30"/>
      <c r="GQ65" s="30"/>
      <c r="GR65" s="30"/>
      <c r="GS65" s="30"/>
      <c r="GT65" s="30"/>
      <c r="GU65" s="30"/>
      <c r="GV65" s="30"/>
      <c r="GW65" s="30"/>
      <c r="GX65" s="30"/>
      <c r="GY65" s="30"/>
      <c r="GZ65" s="30"/>
      <c r="HA65" s="30"/>
      <c r="HB65" s="30"/>
      <c r="HC65" s="30"/>
      <c r="HD65" s="30"/>
      <c r="HE65" s="30"/>
      <c r="HF65" s="30"/>
      <c r="HG65" s="30"/>
      <c r="HH65" s="30"/>
      <c r="HI65" s="30"/>
      <c r="HJ65" s="30"/>
      <c r="HK65" s="30"/>
      <c r="HL65" s="30"/>
      <c r="HM65" s="30"/>
      <c r="HN65" s="30"/>
      <c r="HO65" s="30"/>
      <c r="HP65" s="30"/>
      <c r="HQ65" s="30"/>
      <c r="HR65" s="30"/>
      <c r="HS65" s="30"/>
      <c r="HT65" s="30"/>
      <c r="HU65" s="30"/>
      <c r="HV65" s="30"/>
      <c r="HW65" s="30"/>
      <c r="HX65" s="30"/>
      <c r="HY65" s="30"/>
      <c r="HZ65" s="30"/>
      <c r="IA65" s="30"/>
      <c r="IB65" s="30"/>
      <c r="IC65" s="30"/>
      <c r="ID65" s="30"/>
      <c r="IE65" s="30"/>
      <c r="IF65" s="30"/>
    </row>
    <row r="66" spans="1:240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30"/>
      <c r="BJ66" s="30"/>
      <c r="BK66" s="30"/>
      <c r="BL66" s="30"/>
      <c r="BM66" s="30"/>
      <c r="BN66" s="30"/>
      <c r="BO66" s="30"/>
      <c r="BP66" s="30"/>
      <c r="BQ66" s="30"/>
      <c r="BR66" s="30"/>
      <c r="BS66" s="30"/>
      <c r="BT66" s="30"/>
      <c r="BU66" s="30"/>
      <c r="BV66" s="30"/>
      <c r="BW66" s="30"/>
      <c r="BX66" s="30"/>
      <c r="BY66" s="30"/>
      <c r="BZ66" s="30"/>
      <c r="CA66" s="30"/>
      <c r="CB66" s="30"/>
      <c r="CC66" s="30"/>
      <c r="CD66" s="30"/>
      <c r="CE66" s="30"/>
      <c r="CF66" s="30"/>
      <c r="CG66" s="30"/>
      <c r="CH66" s="30"/>
      <c r="CI66" s="30"/>
      <c r="CJ66" s="30"/>
      <c r="CK66" s="30"/>
      <c r="CL66" s="30"/>
      <c r="CM66" s="30"/>
      <c r="CN66" s="30"/>
      <c r="CO66" s="30"/>
      <c r="CP66" s="30"/>
      <c r="CQ66" s="30"/>
      <c r="CR66" s="30"/>
      <c r="CS66" s="30"/>
      <c r="CT66" s="30"/>
      <c r="CU66" s="30"/>
      <c r="CV66" s="30"/>
      <c r="CW66" s="30"/>
      <c r="CX66" s="30"/>
      <c r="CY66" s="30"/>
      <c r="CZ66" s="30"/>
      <c r="DA66" s="30"/>
      <c r="DB66" s="30"/>
      <c r="DC66" s="30"/>
      <c r="DD66" s="30"/>
      <c r="DE66" s="30"/>
      <c r="DF66" s="30"/>
      <c r="DG66" s="30"/>
      <c r="DH66" s="30"/>
      <c r="DI66" s="30"/>
      <c r="DJ66" s="30"/>
      <c r="DK66" s="30"/>
      <c r="DL66" s="30"/>
      <c r="DM66" s="30"/>
      <c r="DN66" s="30"/>
      <c r="DO66" s="30"/>
      <c r="DP66" s="30"/>
      <c r="DQ66" s="30"/>
      <c r="DR66" s="30"/>
      <c r="DS66" s="30"/>
      <c r="DT66" s="30"/>
      <c r="DU66" s="30"/>
      <c r="DV66" s="30"/>
      <c r="DW66" s="33"/>
      <c r="DX66" s="33"/>
      <c r="DY66" s="33"/>
      <c r="DZ66" s="33"/>
      <c r="EA66" s="33"/>
      <c r="EB66" s="33"/>
      <c r="EC66" s="30"/>
      <c r="ED66" s="30"/>
      <c r="EE66" s="30"/>
      <c r="EF66" s="30"/>
      <c r="EG66" s="30"/>
      <c r="EH66" s="30"/>
      <c r="EI66" s="30"/>
      <c r="EJ66" s="30"/>
      <c r="EK66" s="30"/>
      <c r="EL66" s="30"/>
      <c r="EM66" s="30"/>
      <c r="EN66" s="30"/>
      <c r="EO66" s="30"/>
      <c r="EP66" s="30"/>
      <c r="EQ66" s="30"/>
      <c r="ER66" s="30"/>
      <c r="ES66" s="30"/>
      <c r="ET66" s="30"/>
      <c r="EU66" s="30"/>
      <c r="EV66" s="30"/>
      <c r="EW66" s="30"/>
      <c r="EX66" s="30"/>
      <c r="EY66" s="30"/>
      <c r="EZ66" s="33"/>
      <c r="FA66" s="30"/>
      <c r="FB66" s="30"/>
      <c r="FC66" s="30"/>
      <c r="FD66" s="30"/>
      <c r="FE66" s="30"/>
      <c r="FF66" s="30"/>
      <c r="FG66" s="30"/>
      <c r="FH66" s="30"/>
      <c r="FI66" s="30"/>
      <c r="FJ66" s="30"/>
      <c r="FK66" s="30"/>
      <c r="FL66" s="33"/>
      <c r="FM66" s="33"/>
      <c r="FN66" s="30"/>
      <c r="FO66" s="30"/>
      <c r="FP66" s="30"/>
      <c r="FQ66" s="30"/>
      <c r="FR66" s="30"/>
      <c r="FS66" s="30"/>
      <c r="FT66" s="30"/>
      <c r="FU66" s="30"/>
      <c r="FV66" s="30"/>
      <c r="FW66" s="30"/>
      <c r="FX66" s="33"/>
      <c r="FY66" s="30"/>
      <c r="FZ66" s="30"/>
      <c r="GA66" s="30"/>
      <c r="GB66" s="30"/>
      <c r="GC66" s="30"/>
      <c r="GD66" s="30"/>
      <c r="GE66" s="30"/>
      <c r="GF66" s="30"/>
      <c r="GG66" s="30"/>
      <c r="GH66" s="30"/>
      <c r="GI66" s="30"/>
      <c r="GJ66" s="30"/>
      <c r="GK66" s="30"/>
      <c r="GL66" s="30"/>
      <c r="GM66" s="30"/>
      <c r="GN66" s="30"/>
      <c r="GO66" s="30"/>
      <c r="GP66" s="30"/>
      <c r="GQ66" s="30"/>
      <c r="GR66" s="30"/>
      <c r="GS66" s="30"/>
      <c r="GT66" s="30"/>
      <c r="GU66" s="30"/>
      <c r="GV66" s="30"/>
      <c r="GW66" s="30"/>
      <c r="GX66" s="30"/>
      <c r="GY66" s="30"/>
      <c r="GZ66" s="30"/>
      <c r="HA66" s="30"/>
      <c r="HB66" s="30"/>
      <c r="HC66" s="30"/>
      <c r="HD66" s="30"/>
      <c r="HE66" s="30"/>
      <c r="HF66" s="30"/>
      <c r="HG66" s="30"/>
      <c r="HH66" s="30"/>
      <c r="HI66" s="30"/>
      <c r="HJ66" s="30"/>
      <c r="HK66" s="30"/>
      <c r="HL66" s="30"/>
      <c r="HM66" s="30"/>
      <c r="HN66" s="30"/>
      <c r="HO66" s="30"/>
      <c r="HP66" s="30"/>
      <c r="HQ66" s="30"/>
      <c r="HR66" s="30"/>
      <c r="HS66" s="30"/>
      <c r="HT66" s="30"/>
      <c r="HU66" s="30"/>
      <c r="HV66" s="30"/>
      <c r="HW66" s="30"/>
      <c r="HX66" s="30"/>
      <c r="HY66" s="30"/>
      <c r="HZ66" s="30"/>
      <c r="IA66" s="30"/>
      <c r="IB66" s="30"/>
      <c r="IC66" s="30"/>
      <c r="ID66" s="30"/>
      <c r="IE66" s="30"/>
      <c r="IF66" s="30"/>
    </row>
    <row r="67" spans="1:240" x14ac:dyDescent="0.25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  <c r="CN67" s="30"/>
      <c r="CO67" s="30"/>
      <c r="CP67" s="30"/>
      <c r="CQ67" s="30"/>
      <c r="CR67" s="30"/>
      <c r="CS67" s="30"/>
      <c r="CT67" s="30"/>
      <c r="CU67" s="30"/>
      <c r="CV67" s="30"/>
      <c r="CW67" s="30"/>
      <c r="CX67" s="30"/>
      <c r="CY67" s="30"/>
      <c r="CZ67" s="30"/>
      <c r="DA67" s="30"/>
      <c r="DB67" s="30"/>
      <c r="DC67" s="30"/>
      <c r="DD67" s="30"/>
      <c r="DE67" s="30"/>
      <c r="DF67" s="30"/>
      <c r="DG67" s="30"/>
      <c r="DH67" s="30"/>
      <c r="DI67" s="30"/>
      <c r="DJ67" s="30"/>
      <c r="DK67" s="30"/>
      <c r="DL67" s="30"/>
      <c r="DM67" s="30"/>
      <c r="DN67" s="30"/>
      <c r="DO67" s="30"/>
      <c r="DP67" s="30"/>
      <c r="DQ67" s="30"/>
      <c r="DR67" s="30"/>
      <c r="DS67" s="30"/>
      <c r="DT67" s="30"/>
      <c r="DU67" s="30"/>
      <c r="DV67" s="30"/>
      <c r="DW67" s="33"/>
      <c r="DX67" s="33"/>
      <c r="DY67" s="33"/>
      <c r="DZ67" s="33"/>
      <c r="EA67" s="33"/>
      <c r="EB67" s="33"/>
      <c r="EC67" s="30"/>
      <c r="ED67" s="30"/>
      <c r="EE67" s="30"/>
      <c r="EF67" s="30"/>
      <c r="EG67" s="30"/>
      <c r="EH67" s="30"/>
      <c r="EI67" s="30"/>
      <c r="EJ67" s="30"/>
      <c r="EK67" s="30"/>
      <c r="EL67" s="30"/>
      <c r="EM67" s="30"/>
      <c r="EN67" s="30"/>
      <c r="EO67" s="30"/>
      <c r="EP67" s="30"/>
      <c r="EQ67" s="30"/>
      <c r="ER67" s="30"/>
      <c r="ES67" s="30"/>
      <c r="ET67" s="30"/>
      <c r="EU67" s="30"/>
      <c r="EV67" s="30"/>
      <c r="EW67" s="30"/>
      <c r="EX67" s="30"/>
      <c r="EY67" s="30"/>
      <c r="EZ67" s="33"/>
      <c r="FA67" s="30"/>
      <c r="FB67" s="30"/>
      <c r="FC67" s="30"/>
      <c r="FD67" s="30"/>
      <c r="FE67" s="30"/>
      <c r="FF67" s="30"/>
      <c r="FG67" s="30"/>
      <c r="FH67" s="30"/>
      <c r="FI67" s="30"/>
      <c r="FJ67" s="30"/>
      <c r="FK67" s="30"/>
      <c r="FL67" s="33"/>
      <c r="FM67" s="33"/>
      <c r="FN67" s="30"/>
      <c r="FO67" s="30"/>
      <c r="FP67" s="30"/>
      <c r="FQ67" s="30"/>
      <c r="FR67" s="30"/>
      <c r="FS67" s="30"/>
      <c r="FT67" s="30"/>
      <c r="FU67" s="30"/>
      <c r="FV67" s="30"/>
      <c r="FW67" s="30"/>
      <c r="FX67" s="33"/>
      <c r="FY67" s="30"/>
      <c r="FZ67" s="30"/>
      <c r="GA67" s="30"/>
      <c r="GB67" s="30"/>
      <c r="GC67" s="30"/>
      <c r="GD67" s="30"/>
      <c r="GE67" s="30"/>
      <c r="GF67" s="30"/>
      <c r="GG67" s="30"/>
      <c r="GH67" s="30"/>
      <c r="GI67" s="30"/>
      <c r="GJ67" s="30"/>
      <c r="GK67" s="30"/>
      <c r="GL67" s="30"/>
      <c r="GM67" s="30"/>
      <c r="GN67" s="30"/>
      <c r="GO67" s="30"/>
      <c r="GP67" s="30"/>
      <c r="GQ67" s="30"/>
      <c r="GR67" s="30"/>
      <c r="GS67" s="30"/>
      <c r="GT67" s="30"/>
      <c r="GU67" s="30"/>
      <c r="GV67" s="30"/>
      <c r="GW67" s="30"/>
      <c r="GX67" s="30"/>
      <c r="GY67" s="30"/>
      <c r="GZ67" s="30"/>
      <c r="HA67" s="30"/>
      <c r="HB67" s="30"/>
      <c r="HC67" s="30"/>
      <c r="HD67" s="30"/>
      <c r="HE67" s="30"/>
      <c r="HF67" s="30"/>
      <c r="HG67" s="30"/>
      <c r="HH67" s="30"/>
      <c r="HI67" s="30"/>
      <c r="HJ67" s="30"/>
      <c r="HK67" s="30"/>
      <c r="HL67" s="30"/>
      <c r="HM67" s="30"/>
      <c r="HN67" s="30"/>
      <c r="HO67" s="30"/>
      <c r="HP67" s="30"/>
      <c r="HQ67" s="30"/>
      <c r="HR67" s="30"/>
      <c r="HS67" s="30"/>
      <c r="HT67" s="30"/>
      <c r="HU67" s="30"/>
      <c r="HV67" s="30"/>
      <c r="HW67" s="30"/>
      <c r="HX67" s="30"/>
      <c r="HY67" s="30"/>
      <c r="HZ67" s="30"/>
      <c r="IA67" s="30"/>
      <c r="IB67" s="30"/>
      <c r="IC67" s="30"/>
      <c r="ID67" s="30"/>
      <c r="IE67" s="30"/>
      <c r="IF67" s="30"/>
    </row>
    <row r="68" spans="1:240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3"/>
      <c r="DX68" s="33"/>
      <c r="DY68" s="33"/>
      <c r="DZ68" s="33"/>
      <c r="EA68" s="33"/>
      <c r="EB68" s="33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3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3"/>
      <c r="FM68" s="33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3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  <c r="IB68" s="30"/>
      <c r="IC68" s="30"/>
      <c r="ID68" s="30"/>
      <c r="IE68" s="30"/>
      <c r="IF68" s="30"/>
    </row>
    <row r="69" spans="1:240" x14ac:dyDescent="0.25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  <c r="CN69" s="30"/>
      <c r="CO69" s="30"/>
      <c r="CP69" s="30"/>
      <c r="CQ69" s="30"/>
      <c r="CR69" s="30"/>
      <c r="CS69" s="30"/>
      <c r="CT69" s="30"/>
      <c r="CU69" s="30"/>
      <c r="CV69" s="30"/>
      <c r="CW69" s="30"/>
      <c r="CX69" s="30"/>
      <c r="CY69" s="30"/>
      <c r="CZ69" s="30"/>
      <c r="DA69" s="30"/>
      <c r="DB69" s="30"/>
      <c r="DC69" s="30"/>
      <c r="DD69" s="30"/>
      <c r="DE69" s="30"/>
      <c r="DF69" s="30"/>
      <c r="DG69" s="30"/>
      <c r="DH69" s="30"/>
      <c r="DI69" s="30"/>
      <c r="DJ69" s="30"/>
      <c r="DK69" s="30"/>
      <c r="DL69" s="30"/>
      <c r="DM69" s="30"/>
      <c r="DN69" s="30"/>
      <c r="DO69" s="30"/>
      <c r="DP69" s="30"/>
      <c r="DQ69" s="30"/>
      <c r="DR69" s="30"/>
      <c r="DS69" s="30"/>
      <c r="DT69" s="30"/>
      <c r="DU69" s="30"/>
      <c r="DV69" s="30"/>
      <c r="DW69" s="33"/>
      <c r="DX69" s="33"/>
      <c r="DY69" s="33"/>
      <c r="DZ69" s="33"/>
      <c r="EA69" s="33"/>
      <c r="EB69" s="33"/>
      <c r="EC69" s="30"/>
      <c r="ED69" s="30"/>
      <c r="EE69" s="30"/>
      <c r="EF69" s="30"/>
      <c r="EG69" s="30"/>
      <c r="EH69" s="30"/>
      <c r="EI69" s="30"/>
      <c r="EJ69" s="30"/>
      <c r="EK69" s="30"/>
      <c r="EL69" s="30"/>
      <c r="EM69" s="30"/>
      <c r="EN69" s="30"/>
      <c r="EO69" s="30"/>
      <c r="EP69" s="30"/>
      <c r="EQ69" s="30"/>
      <c r="ER69" s="30"/>
      <c r="ES69" s="30"/>
      <c r="ET69" s="30"/>
      <c r="EU69" s="30"/>
      <c r="EV69" s="30"/>
      <c r="EW69" s="30"/>
      <c r="EX69" s="30"/>
      <c r="EY69" s="30"/>
      <c r="EZ69" s="33"/>
      <c r="FA69" s="30"/>
      <c r="FB69" s="30"/>
      <c r="FC69" s="30"/>
      <c r="FD69" s="30"/>
      <c r="FE69" s="30"/>
      <c r="FF69" s="30"/>
      <c r="FG69" s="30"/>
      <c r="FH69" s="30"/>
      <c r="FI69" s="30"/>
      <c r="FJ69" s="30"/>
      <c r="FK69" s="30"/>
      <c r="FL69" s="33"/>
      <c r="FM69" s="33"/>
      <c r="FN69" s="30"/>
      <c r="FO69" s="30"/>
      <c r="FP69" s="30"/>
      <c r="FQ69" s="30"/>
      <c r="FR69" s="30"/>
      <c r="FS69" s="30"/>
      <c r="FT69" s="30"/>
      <c r="FU69" s="30"/>
      <c r="FV69" s="30"/>
      <c r="FW69" s="30"/>
      <c r="FX69" s="33"/>
      <c r="FY69" s="30"/>
      <c r="FZ69" s="30"/>
      <c r="GA69" s="30"/>
      <c r="GB69" s="30"/>
      <c r="GC69" s="30"/>
      <c r="GD69" s="30"/>
      <c r="GE69" s="30"/>
      <c r="GF69" s="30"/>
      <c r="GG69" s="30"/>
      <c r="GH69" s="30"/>
      <c r="GI69" s="30"/>
      <c r="GJ69" s="30"/>
      <c r="GK69" s="30"/>
      <c r="GL69" s="30"/>
      <c r="GM69" s="30"/>
      <c r="GN69" s="30"/>
      <c r="GO69" s="30"/>
      <c r="GP69" s="30"/>
      <c r="GQ69" s="30"/>
      <c r="GR69" s="30"/>
      <c r="GS69" s="30"/>
      <c r="GT69" s="30"/>
      <c r="GU69" s="30"/>
      <c r="GV69" s="30"/>
      <c r="GW69" s="30"/>
      <c r="GX69" s="30"/>
      <c r="GY69" s="30"/>
      <c r="GZ69" s="30"/>
      <c r="HA69" s="30"/>
      <c r="HB69" s="30"/>
      <c r="HC69" s="30"/>
      <c r="HD69" s="30"/>
      <c r="HE69" s="30"/>
      <c r="HF69" s="30"/>
      <c r="HG69" s="30"/>
      <c r="HH69" s="30"/>
      <c r="HI69" s="30"/>
      <c r="HJ69" s="30"/>
      <c r="HK69" s="30"/>
      <c r="HL69" s="30"/>
      <c r="HM69" s="30"/>
      <c r="HN69" s="30"/>
      <c r="HO69" s="30"/>
      <c r="HP69" s="30"/>
      <c r="HQ69" s="30"/>
      <c r="HR69" s="30"/>
      <c r="HS69" s="30"/>
      <c r="HT69" s="30"/>
      <c r="HU69" s="30"/>
      <c r="HV69" s="30"/>
      <c r="HW69" s="30"/>
      <c r="HX69" s="30"/>
      <c r="HY69" s="30"/>
      <c r="HZ69" s="30"/>
      <c r="IA69" s="30"/>
      <c r="IB69" s="30"/>
      <c r="IC69" s="30"/>
      <c r="ID69" s="30"/>
      <c r="IE69" s="30"/>
      <c r="IF69" s="30"/>
    </row>
    <row r="70" spans="1:240" x14ac:dyDescent="0.25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  <c r="DC70" s="30"/>
      <c r="DD70" s="30"/>
      <c r="DE70" s="30"/>
      <c r="DF70" s="30"/>
      <c r="DG70" s="30"/>
      <c r="DH70" s="30"/>
      <c r="DI70" s="30"/>
      <c r="DJ70" s="30"/>
      <c r="DK70" s="30"/>
      <c r="DL70" s="30"/>
      <c r="DM70" s="30"/>
      <c r="DN70" s="30"/>
      <c r="DO70" s="30"/>
      <c r="DP70" s="30"/>
      <c r="DQ70" s="30"/>
      <c r="DR70" s="30"/>
      <c r="DS70" s="30"/>
      <c r="DT70" s="30"/>
      <c r="DU70" s="30"/>
      <c r="DV70" s="30"/>
      <c r="DW70" s="33"/>
      <c r="DX70" s="33"/>
      <c r="DY70" s="33"/>
      <c r="DZ70" s="33"/>
      <c r="EA70" s="33"/>
      <c r="EB70" s="33"/>
      <c r="EC70" s="30"/>
      <c r="ED70" s="30"/>
      <c r="EE70" s="30"/>
      <c r="EF70" s="30"/>
      <c r="EG70" s="30"/>
      <c r="EH70" s="30"/>
      <c r="EI70" s="30"/>
      <c r="EJ70" s="30"/>
      <c r="EK70" s="30"/>
      <c r="EL70" s="30"/>
      <c r="EM70" s="30"/>
      <c r="EN70" s="30"/>
      <c r="EO70" s="30"/>
      <c r="EP70" s="30"/>
      <c r="EQ70" s="30"/>
      <c r="ER70" s="30"/>
      <c r="ES70" s="30"/>
      <c r="ET70" s="30"/>
      <c r="EU70" s="30"/>
      <c r="EV70" s="30"/>
      <c r="EW70" s="30"/>
      <c r="EX70" s="30"/>
      <c r="EY70" s="30"/>
      <c r="EZ70" s="33"/>
      <c r="FA70" s="30"/>
      <c r="FB70" s="30"/>
      <c r="FC70" s="30"/>
      <c r="FD70" s="30"/>
      <c r="FE70" s="30"/>
      <c r="FF70" s="30"/>
      <c r="FG70" s="30"/>
      <c r="FH70" s="30"/>
      <c r="FI70" s="30"/>
      <c r="FJ70" s="30"/>
      <c r="FK70" s="30"/>
      <c r="FL70" s="33"/>
      <c r="FM70" s="33"/>
      <c r="FN70" s="30"/>
      <c r="FO70" s="30"/>
      <c r="FP70" s="30"/>
      <c r="FQ70" s="30"/>
      <c r="FR70" s="30"/>
      <c r="FS70" s="30"/>
      <c r="FT70" s="30"/>
      <c r="FU70" s="30"/>
      <c r="FV70" s="30"/>
      <c r="FW70" s="30"/>
      <c r="FX70" s="33"/>
      <c r="FY70" s="30"/>
      <c r="FZ70" s="30"/>
      <c r="GA70" s="30"/>
      <c r="GB70" s="30"/>
      <c r="GC70" s="30"/>
      <c r="GD70" s="30"/>
      <c r="GE70" s="30"/>
      <c r="GF70" s="30"/>
      <c r="GG70" s="30"/>
      <c r="GH70" s="30"/>
      <c r="GI70" s="30"/>
      <c r="GJ70" s="30"/>
      <c r="GK70" s="30"/>
      <c r="GL70" s="30"/>
      <c r="GM70" s="30"/>
      <c r="GN70" s="30"/>
      <c r="GO70" s="30"/>
      <c r="GP70" s="30"/>
      <c r="GQ70" s="30"/>
      <c r="GR70" s="30"/>
      <c r="GS70" s="30"/>
      <c r="GT70" s="30"/>
      <c r="GU70" s="30"/>
      <c r="GV70" s="30"/>
      <c r="GW70" s="30"/>
      <c r="GX70" s="30"/>
      <c r="GY70" s="30"/>
      <c r="GZ70" s="30"/>
      <c r="HA70" s="30"/>
      <c r="HB70" s="30"/>
      <c r="HC70" s="30"/>
      <c r="HD70" s="30"/>
      <c r="HE70" s="30"/>
      <c r="HF70" s="30"/>
      <c r="HG70" s="30"/>
      <c r="HH70" s="30"/>
      <c r="HI70" s="30"/>
      <c r="HJ70" s="30"/>
      <c r="HK70" s="30"/>
      <c r="HL70" s="30"/>
      <c r="HM70" s="30"/>
      <c r="HN70" s="30"/>
      <c r="HO70" s="30"/>
      <c r="HP70" s="30"/>
      <c r="HQ70" s="30"/>
      <c r="HR70" s="30"/>
      <c r="HS70" s="30"/>
      <c r="HT70" s="30"/>
      <c r="HU70" s="30"/>
      <c r="HV70" s="30"/>
      <c r="HW70" s="30"/>
      <c r="HX70" s="30"/>
      <c r="HY70" s="30"/>
      <c r="HZ70" s="30"/>
      <c r="IA70" s="30"/>
      <c r="IB70" s="30"/>
      <c r="IC70" s="30"/>
      <c r="ID70" s="30"/>
      <c r="IE70" s="30"/>
      <c r="IF70" s="30"/>
    </row>
    <row r="71" spans="1:240" x14ac:dyDescent="0.25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  <c r="CN71" s="30"/>
      <c r="CO71" s="30"/>
      <c r="CP71" s="30"/>
      <c r="CQ71" s="30"/>
      <c r="CR71" s="30"/>
      <c r="CS71" s="30"/>
      <c r="CT71" s="30"/>
      <c r="CU71" s="30"/>
      <c r="CV71" s="30"/>
      <c r="CW71" s="30"/>
      <c r="CX71" s="30"/>
      <c r="CY71" s="30"/>
      <c r="CZ71" s="30"/>
      <c r="DA71" s="30"/>
      <c r="DB71" s="30"/>
      <c r="DC71" s="30"/>
      <c r="DD71" s="30"/>
      <c r="DE71" s="30"/>
      <c r="DF71" s="30"/>
      <c r="DG71" s="30"/>
      <c r="DH71" s="30"/>
      <c r="DI71" s="30"/>
      <c r="DJ71" s="30"/>
      <c r="DK71" s="30"/>
      <c r="DL71" s="30"/>
      <c r="DM71" s="30"/>
      <c r="DN71" s="30"/>
      <c r="DO71" s="30"/>
      <c r="DP71" s="30"/>
      <c r="DQ71" s="30"/>
      <c r="DR71" s="30"/>
      <c r="DS71" s="30"/>
      <c r="DT71" s="30"/>
      <c r="DU71" s="30"/>
      <c r="DV71" s="30"/>
      <c r="DW71" s="33"/>
      <c r="DX71" s="33"/>
      <c r="DY71" s="33"/>
      <c r="DZ71" s="33"/>
      <c r="EA71" s="33"/>
      <c r="EB71" s="33"/>
      <c r="EC71" s="30"/>
      <c r="ED71" s="30"/>
      <c r="EE71" s="30"/>
      <c r="EF71" s="30"/>
      <c r="EG71" s="30"/>
      <c r="EH71" s="30"/>
      <c r="EI71" s="30"/>
      <c r="EJ71" s="30"/>
      <c r="EK71" s="30"/>
      <c r="EL71" s="30"/>
      <c r="EM71" s="30"/>
      <c r="EN71" s="30"/>
      <c r="EO71" s="30"/>
      <c r="EP71" s="30"/>
      <c r="EQ71" s="30"/>
      <c r="ER71" s="30"/>
      <c r="ES71" s="30"/>
      <c r="ET71" s="30"/>
      <c r="EU71" s="30"/>
      <c r="EV71" s="30"/>
      <c r="EW71" s="30"/>
      <c r="EX71" s="30"/>
      <c r="EY71" s="30"/>
      <c r="EZ71" s="33"/>
      <c r="FA71" s="30"/>
      <c r="FB71" s="30"/>
      <c r="FC71" s="30"/>
      <c r="FD71" s="30"/>
      <c r="FE71" s="30"/>
      <c r="FF71" s="30"/>
      <c r="FG71" s="30"/>
      <c r="FH71" s="30"/>
      <c r="FI71" s="30"/>
      <c r="FJ71" s="30"/>
      <c r="FK71" s="30"/>
      <c r="FL71" s="33"/>
      <c r="FM71" s="33"/>
      <c r="FN71" s="30"/>
      <c r="FO71" s="30"/>
      <c r="FP71" s="30"/>
      <c r="FQ71" s="30"/>
      <c r="FR71" s="30"/>
      <c r="FS71" s="30"/>
      <c r="FT71" s="30"/>
      <c r="FU71" s="30"/>
      <c r="FV71" s="30"/>
      <c r="FW71" s="30"/>
      <c r="FX71" s="33"/>
      <c r="FY71" s="30"/>
      <c r="FZ71" s="30"/>
      <c r="GA71" s="30"/>
      <c r="GB71" s="30"/>
      <c r="GC71" s="30"/>
      <c r="GD71" s="30"/>
      <c r="GE71" s="30"/>
      <c r="GF71" s="30"/>
      <c r="GG71" s="30"/>
      <c r="GH71" s="30"/>
      <c r="GI71" s="30"/>
      <c r="GJ71" s="30"/>
      <c r="GK71" s="30"/>
      <c r="GL71" s="30"/>
      <c r="GM71" s="30"/>
      <c r="GN71" s="30"/>
      <c r="GO71" s="30"/>
      <c r="GP71" s="30"/>
      <c r="GQ71" s="30"/>
      <c r="GR71" s="30"/>
      <c r="GS71" s="30"/>
      <c r="GT71" s="30"/>
      <c r="GU71" s="30"/>
      <c r="GV71" s="30"/>
      <c r="GW71" s="30"/>
      <c r="GX71" s="30"/>
      <c r="GY71" s="30"/>
      <c r="GZ71" s="30"/>
      <c r="HA71" s="30"/>
      <c r="HB71" s="30"/>
      <c r="HC71" s="30"/>
      <c r="HD71" s="30"/>
      <c r="HE71" s="30"/>
      <c r="HF71" s="30"/>
      <c r="HG71" s="30"/>
      <c r="HH71" s="30"/>
      <c r="HI71" s="30"/>
      <c r="HJ71" s="30"/>
      <c r="HK71" s="30"/>
      <c r="HL71" s="30"/>
      <c r="HM71" s="30"/>
      <c r="HN71" s="30"/>
      <c r="HO71" s="30"/>
      <c r="HP71" s="30"/>
      <c r="HQ71" s="30"/>
      <c r="HR71" s="30"/>
      <c r="HS71" s="30"/>
      <c r="HT71" s="30"/>
      <c r="HU71" s="30"/>
      <c r="HV71" s="30"/>
      <c r="HW71" s="30"/>
      <c r="HX71" s="30"/>
      <c r="HY71" s="30"/>
      <c r="HZ71" s="30"/>
      <c r="IA71" s="30"/>
      <c r="IB71" s="30"/>
      <c r="IC71" s="30"/>
      <c r="ID71" s="30"/>
      <c r="IE71" s="30"/>
      <c r="IF71" s="30"/>
    </row>
    <row r="72" spans="1:240" x14ac:dyDescent="0.25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  <c r="CN72" s="30"/>
      <c r="CO72" s="30"/>
      <c r="CP72" s="30"/>
      <c r="CQ72" s="30"/>
      <c r="CR72" s="30"/>
      <c r="CS72" s="30"/>
      <c r="CT72" s="30"/>
      <c r="CU72" s="30"/>
      <c r="CV72" s="30"/>
      <c r="CW72" s="30"/>
      <c r="CX72" s="30"/>
      <c r="CY72" s="30"/>
      <c r="CZ72" s="30"/>
      <c r="DA72" s="30"/>
      <c r="DB72" s="30"/>
      <c r="DC72" s="30"/>
      <c r="DD72" s="30"/>
      <c r="DE72" s="30"/>
      <c r="DF72" s="30"/>
      <c r="DG72" s="30"/>
      <c r="DH72" s="30"/>
      <c r="DI72" s="30"/>
      <c r="DJ72" s="30"/>
      <c r="DK72" s="30"/>
      <c r="DL72" s="30"/>
      <c r="DM72" s="30"/>
      <c r="DN72" s="30"/>
      <c r="DO72" s="30"/>
      <c r="DP72" s="30"/>
      <c r="DQ72" s="30"/>
      <c r="DR72" s="30"/>
      <c r="DS72" s="30"/>
      <c r="DT72" s="30"/>
      <c r="DU72" s="30"/>
      <c r="DV72" s="30"/>
      <c r="DW72" s="33"/>
      <c r="DX72" s="33"/>
      <c r="DY72" s="33"/>
      <c r="DZ72" s="33"/>
      <c r="EA72" s="33"/>
      <c r="EB72" s="33"/>
      <c r="EC72" s="30"/>
      <c r="ED72" s="30"/>
      <c r="EE72" s="30"/>
      <c r="EF72" s="30"/>
      <c r="EG72" s="30"/>
      <c r="EH72" s="30"/>
      <c r="EI72" s="30"/>
      <c r="EJ72" s="30"/>
      <c r="EK72" s="30"/>
      <c r="EL72" s="30"/>
      <c r="EM72" s="30"/>
      <c r="EN72" s="30"/>
      <c r="EO72" s="30"/>
      <c r="EP72" s="30"/>
      <c r="EQ72" s="30"/>
      <c r="ER72" s="30"/>
      <c r="ES72" s="30"/>
      <c r="ET72" s="30"/>
      <c r="EU72" s="30"/>
      <c r="EV72" s="30"/>
      <c r="EW72" s="30"/>
      <c r="EX72" s="30"/>
      <c r="EY72" s="30"/>
      <c r="EZ72" s="33"/>
      <c r="FA72" s="30"/>
      <c r="FB72" s="30"/>
      <c r="FC72" s="30"/>
      <c r="FD72" s="30"/>
      <c r="FE72" s="30"/>
      <c r="FF72" s="30"/>
      <c r="FG72" s="30"/>
      <c r="FH72" s="30"/>
      <c r="FI72" s="30"/>
      <c r="FJ72" s="30"/>
      <c r="FK72" s="30"/>
      <c r="FL72" s="33"/>
      <c r="FM72" s="33"/>
      <c r="FN72" s="30"/>
      <c r="FO72" s="30"/>
      <c r="FP72" s="30"/>
      <c r="FQ72" s="30"/>
      <c r="FR72" s="30"/>
      <c r="FS72" s="30"/>
      <c r="FT72" s="30"/>
      <c r="FU72" s="30"/>
      <c r="FV72" s="30"/>
      <c r="FW72" s="30"/>
      <c r="FX72" s="33"/>
      <c r="FY72" s="30"/>
      <c r="FZ72" s="30"/>
      <c r="GA72" s="30"/>
      <c r="GB72" s="30"/>
      <c r="GC72" s="30"/>
      <c r="GD72" s="30"/>
      <c r="GE72" s="30"/>
      <c r="GF72" s="30"/>
      <c r="GG72" s="30"/>
      <c r="GH72" s="30"/>
      <c r="GI72" s="30"/>
      <c r="GJ72" s="30"/>
      <c r="GK72" s="30"/>
      <c r="GL72" s="30"/>
      <c r="GM72" s="30"/>
      <c r="GN72" s="30"/>
      <c r="GO72" s="30"/>
      <c r="GP72" s="30"/>
      <c r="GQ72" s="30"/>
      <c r="GR72" s="30"/>
      <c r="GS72" s="30"/>
      <c r="GT72" s="30"/>
      <c r="GU72" s="30"/>
      <c r="GV72" s="30"/>
      <c r="GW72" s="30"/>
      <c r="GX72" s="30"/>
      <c r="GY72" s="30"/>
      <c r="GZ72" s="30"/>
      <c r="HA72" s="30"/>
      <c r="HB72" s="30"/>
      <c r="HC72" s="30"/>
      <c r="HD72" s="30"/>
      <c r="HE72" s="30"/>
      <c r="HF72" s="30"/>
      <c r="HG72" s="30"/>
      <c r="HH72" s="30"/>
      <c r="HI72" s="30"/>
      <c r="HJ72" s="30"/>
      <c r="HK72" s="30"/>
      <c r="HL72" s="30"/>
      <c r="HM72" s="30"/>
      <c r="HN72" s="30"/>
      <c r="HO72" s="30"/>
      <c r="HP72" s="30"/>
      <c r="HQ72" s="30"/>
      <c r="HR72" s="30"/>
      <c r="HS72" s="30"/>
      <c r="HT72" s="30"/>
      <c r="HU72" s="30"/>
      <c r="HV72" s="30"/>
      <c r="HW72" s="30"/>
      <c r="HX72" s="30"/>
      <c r="HY72" s="30"/>
      <c r="HZ72" s="30"/>
      <c r="IA72" s="30"/>
      <c r="IB72" s="30"/>
      <c r="IC72" s="30"/>
      <c r="ID72" s="30"/>
      <c r="IE72" s="30"/>
      <c r="IF72" s="30"/>
    </row>
    <row r="73" spans="1:240" x14ac:dyDescent="0.25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  <c r="CN73" s="30"/>
      <c r="CO73" s="30"/>
      <c r="CP73" s="30"/>
      <c r="CQ73" s="30"/>
      <c r="CR73" s="30"/>
      <c r="CS73" s="30"/>
      <c r="CT73" s="30"/>
      <c r="CU73" s="30"/>
      <c r="CV73" s="30"/>
      <c r="CW73" s="30"/>
      <c r="CX73" s="30"/>
      <c r="CY73" s="30"/>
      <c r="CZ73" s="30"/>
      <c r="DA73" s="30"/>
      <c r="DB73" s="30"/>
      <c r="DC73" s="30"/>
      <c r="DD73" s="30"/>
      <c r="DE73" s="30"/>
      <c r="DF73" s="30"/>
      <c r="DG73" s="30"/>
      <c r="DH73" s="30"/>
      <c r="DI73" s="30"/>
      <c r="DJ73" s="30"/>
      <c r="DK73" s="30"/>
      <c r="DL73" s="30"/>
      <c r="DM73" s="30"/>
      <c r="DN73" s="30"/>
      <c r="DO73" s="30"/>
      <c r="DP73" s="30"/>
      <c r="DQ73" s="30"/>
      <c r="DR73" s="30"/>
      <c r="DS73" s="30"/>
      <c r="DT73" s="30"/>
      <c r="DU73" s="30"/>
      <c r="DV73" s="30"/>
      <c r="DW73" s="33"/>
      <c r="DX73" s="33"/>
      <c r="DY73" s="33"/>
      <c r="DZ73" s="33"/>
      <c r="EA73" s="33"/>
      <c r="EB73" s="33"/>
      <c r="EC73" s="30"/>
      <c r="ED73" s="30"/>
      <c r="EE73" s="30"/>
      <c r="EF73" s="30"/>
      <c r="EG73" s="30"/>
      <c r="EH73" s="30"/>
      <c r="EI73" s="30"/>
      <c r="EJ73" s="30"/>
      <c r="EK73" s="30"/>
      <c r="EL73" s="30"/>
      <c r="EM73" s="30"/>
      <c r="EN73" s="30"/>
      <c r="EO73" s="30"/>
      <c r="EP73" s="30"/>
      <c r="EQ73" s="30"/>
      <c r="ER73" s="30"/>
      <c r="ES73" s="30"/>
      <c r="ET73" s="30"/>
      <c r="EU73" s="30"/>
      <c r="EV73" s="30"/>
      <c r="EW73" s="30"/>
      <c r="EX73" s="30"/>
      <c r="EY73" s="30"/>
      <c r="EZ73" s="33"/>
      <c r="FA73" s="30"/>
      <c r="FB73" s="30"/>
      <c r="FC73" s="30"/>
      <c r="FD73" s="30"/>
      <c r="FE73" s="30"/>
      <c r="FF73" s="30"/>
      <c r="FG73" s="30"/>
      <c r="FH73" s="30"/>
      <c r="FI73" s="30"/>
      <c r="FJ73" s="30"/>
      <c r="FK73" s="30"/>
      <c r="FL73" s="33"/>
      <c r="FM73" s="33"/>
      <c r="FN73" s="30"/>
      <c r="FO73" s="30"/>
      <c r="FP73" s="30"/>
      <c r="FQ73" s="30"/>
      <c r="FR73" s="30"/>
      <c r="FS73" s="30"/>
      <c r="FT73" s="30"/>
      <c r="FU73" s="30"/>
      <c r="FV73" s="30"/>
      <c r="FW73" s="30"/>
      <c r="FX73" s="33"/>
      <c r="FY73" s="30"/>
      <c r="FZ73" s="30"/>
      <c r="GA73" s="30"/>
      <c r="GB73" s="30"/>
      <c r="GC73" s="30"/>
      <c r="GD73" s="30"/>
      <c r="GE73" s="30"/>
      <c r="GF73" s="30"/>
      <c r="GG73" s="30"/>
      <c r="GH73" s="30"/>
      <c r="GI73" s="30"/>
      <c r="GJ73" s="30"/>
      <c r="GK73" s="30"/>
      <c r="GL73" s="30"/>
      <c r="GM73" s="30"/>
      <c r="GN73" s="30"/>
      <c r="GO73" s="30"/>
      <c r="GP73" s="30"/>
      <c r="GQ73" s="30"/>
      <c r="GR73" s="30"/>
      <c r="GS73" s="30"/>
      <c r="GT73" s="30"/>
      <c r="GU73" s="30"/>
      <c r="GV73" s="30"/>
      <c r="GW73" s="30"/>
      <c r="GX73" s="30"/>
      <c r="GY73" s="30"/>
      <c r="GZ73" s="30"/>
      <c r="HA73" s="30"/>
      <c r="HB73" s="30"/>
      <c r="HC73" s="30"/>
      <c r="HD73" s="30"/>
      <c r="HE73" s="30"/>
      <c r="HF73" s="30"/>
      <c r="HG73" s="30"/>
      <c r="HH73" s="30"/>
      <c r="HI73" s="30"/>
      <c r="HJ73" s="30"/>
      <c r="HK73" s="30"/>
      <c r="HL73" s="30"/>
      <c r="HM73" s="30"/>
      <c r="HN73" s="30"/>
      <c r="HO73" s="30"/>
      <c r="HP73" s="30"/>
      <c r="HQ73" s="30"/>
      <c r="HR73" s="30"/>
      <c r="HS73" s="30"/>
      <c r="HT73" s="30"/>
      <c r="HU73" s="30"/>
      <c r="HV73" s="30"/>
      <c r="HW73" s="30"/>
      <c r="HX73" s="30"/>
      <c r="HY73" s="30"/>
      <c r="HZ73" s="30"/>
      <c r="IA73" s="30"/>
      <c r="IB73" s="30"/>
      <c r="IC73" s="30"/>
      <c r="ID73" s="30"/>
      <c r="IE73" s="30"/>
      <c r="IF73" s="30"/>
    </row>
  </sheetData>
  <sheetProtection sheet="1" objects="1" scenarios="1"/>
  <mergeCells count="466">
    <mergeCell ref="AE13:AH14"/>
    <mergeCell ref="AI13:AK14"/>
    <mergeCell ref="A15:P35"/>
    <mergeCell ref="O1:T2"/>
    <mergeCell ref="I1:N2"/>
    <mergeCell ref="A1:H2"/>
    <mergeCell ref="S3:T4"/>
    <mergeCell ref="O3:R4"/>
    <mergeCell ref="N3:N4"/>
    <mergeCell ref="I3:M4"/>
    <mergeCell ref="H3:H4"/>
    <mergeCell ref="G3:G4"/>
    <mergeCell ref="B3:F4"/>
    <mergeCell ref="A3:A4"/>
    <mergeCell ref="S13:T13"/>
    <mergeCell ref="S12:T12"/>
    <mergeCell ref="S11:T11"/>
    <mergeCell ref="S10:T10"/>
    <mergeCell ref="S9:T9"/>
    <mergeCell ref="S8:T8"/>
    <mergeCell ref="S7:T7"/>
    <mergeCell ref="O13:R13"/>
    <mergeCell ref="O12:R12"/>
    <mergeCell ref="O11:R11"/>
    <mergeCell ref="B7:F7"/>
    <mergeCell ref="B6:F6"/>
    <mergeCell ref="B5:F5"/>
    <mergeCell ref="I5:M5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O7:R7"/>
    <mergeCell ref="O6:R6"/>
    <mergeCell ref="O5:R5"/>
    <mergeCell ref="S6:T6"/>
    <mergeCell ref="S5:T5"/>
    <mergeCell ref="O10:R10"/>
    <mergeCell ref="O9:R9"/>
    <mergeCell ref="O8:R8"/>
    <mergeCell ref="I13:M13"/>
    <mergeCell ref="I12:M12"/>
    <mergeCell ref="V25:Z25"/>
    <mergeCell ref="V24:Z24"/>
    <mergeCell ref="V23:Z23"/>
    <mergeCell ref="V22:Z22"/>
    <mergeCell ref="V21:Z21"/>
    <mergeCell ref="V20:Z20"/>
    <mergeCell ref="V19:Z19"/>
    <mergeCell ref="V18:Z18"/>
    <mergeCell ref="V17:Z17"/>
    <mergeCell ref="AC3:AC4"/>
    <mergeCell ref="V16:Z16"/>
    <mergeCell ref="V15:Z15"/>
    <mergeCell ref="V14:Z14"/>
    <mergeCell ref="V11:Z11"/>
    <mergeCell ref="V10:Z10"/>
    <mergeCell ref="V9:Z9"/>
    <mergeCell ref="V8:Z8"/>
    <mergeCell ref="V7:Z7"/>
    <mergeCell ref="V5:Z5"/>
    <mergeCell ref="V3:Z4"/>
    <mergeCell ref="V13:Z13"/>
    <mergeCell ref="V12:Z12"/>
    <mergeCell ref="V6:Z6"/>
    <mergeCell ref="AW3:AW4"/>
    <mergeCell ref="AX3:AX4"/>
    <mergeCell ref="AY3:AY4"/>
    <mergeCell ref="AZ3:AZ4"/>
    <mergeCell ref="BA3:BA4"/>
    <mergeCell ref="BB3:BF4"/>
    <mergeCell ref="BB1:BQ2"/>
    <mergeCell ref="V1:AK2"/>
    <mergeCell ref="AQ3:AR4"/>
    <mergeCell ref="AS3:AS4"/>
    <mergeCell ref="AT3:AT4"/>
    <mergeCell ref="AU3:AU4"/>
    <mergeCell ref="AV3:AV4"/>
    <mergeCell ref="AL3:AP4"/>
    <mergeCell ref="AL1:BA2"/>
    <mergeCell ref="AA3:AB4"/>
    <mergeCell ref="AK3:AK4"/>
    <mergeCell ref="AJ3:AJ4"/>
    <mergeCell ref="AI3:AI4"/>
    <mergeCell ref="AH3:AH4"/>
    <mergeCell ref="AG3:AG4"/>
    <mergeCell ref="AF3:AF4"/>
    <mergeCell ref="AE3:AE4"/>
    <mergeCell ref="AD3:AD4"/>
    <mergeCell ref="BG3:BH4"/>
    <mergeCell ref="BI3:BI4"/>
    <mergeCell ref="BJ3:BJ4"/>
    <mergeCell ref="BK3:BK4"/>
    <mergeCell ref="BL3:BL4"/>
    <mergeCell ref="BM3:BM4"/>
    <mergeCell ref="BX1:CN2"/>
    <mergeCell ref="CG3:CG4"/>
    <mergeCell ref="CH3:CH4"/>
    <mergeCell ref="CI3:CI4"/>
    <mergeCell ref="CJ3:CJ4"/>
    <mergeCell ref="CK3:CK4"/>
    <mergeCell ref="CC3:CC4"/>
    <mergeCell ref="CD3:CE4"/>
    <mergeCell ref="CF3:CF4"/>
    <mergeCell ref="CL3:CL4"/>
    <mergeCell ref="CM3:CM4"/>
    <mergeCell ref="CN3:CN4"/>
    <mergeCell ref="BT3:BU4"/>
    <mergeCell ref="BR3:BS4"/>
    <mergeCell ref="BX3:CB4"/>
    <mergeCell ref="BR1:BW2"/>
    <mergeCell ref="BX5:CB5"/>
    <mergeCell ref="BX6:CB6"/>
    <mergeCell ref="BX7:CB7"/>
    <mergeCell ref="BX8:CB8"/>
    <mergeCell ref="BX22:CB22"/>
    <mergeCell ref="BX23:CB23"/>
    <mergeCell ref="BX14:CB14"/>
    <mergeCell ref="BX15:CB15"/>
    <mergeCell ref="BX16:CB16"/>
    <mergeCell ref="BX17:CB17"/>
    <mergeCell ref="BX18:CB18"/>
    <mergeCell ref="BX19:CB19"/>
    <mergeCell ref="BX20:CB20"/>
    <mergeCell ref="BX21:CB21"/>
    <mergeCell ref="BX9:CB9"/>
    <mergeCell ref="BX10:CB10"/>
    <mergeCell ref="BX11:CB11"/>
    <mergeCell ref="BX12:CB12"/>
    <mergeCell ref="BX13:CB13"/>
    <mergeCell ref="DK3:DK4"/>
    <mergeCell ref="CT3:CT4"/>
    <mergeCell ref="DF3:DJ4"/>
    <mergeCell ref="DB3:DB4"/>
    <mergeCell ref="DC3:DC4"/>
    <mergeCell ref="DD3:DD4"/>
    <mergeCell ref="DE3:DE4"/>
    <mergeCell ref="CU3:CV4"/>
    <mergeCell ref="CW3:CW4"/>
    <mergeCell ref="CX3:CX4"/>
    <mergeCell ref="CY3:CY4"/>
    <mergeCell ref="CZ3:CZ4"/>
    <mergeCell ref="DA3:DA4"/>
    <mergeCell ref="DU3:DU4"/>
    <mergeCell ref="DV3:DV4"/>
    <mergeCell ref="DQ3:DQ4"/>
    <mergeCell ref="DR3:DR4"/>
    <mergeCell ref="DS3:DS4"/>
    <mergeCell ref="DT3:DT4"/>
    <mergeCell ref="DO3:DO4"/>
    <mergeCell ref="DP3:DP4"/>
    <mergeCell ref="DL3:DM4"/>
    <mergeCell ref="DN3:DN4"/>
    <mergeCell ref="EI1:EI2"/>
    <mergeCell ref="EJ1:EJ2"/>
    <mergeCell ref="EK1:EK2"/>
    <mergeCell ref="EL1:EL2"/>
    <mergeCell ref="EM1:EM2"/>
    <mergeCell ref="EA1:EB2"/>
    <mergeCell ref="DY1:DZ2"/>
    <mergeCell ref="DW1:DX2"/>
    <mergeCell ref="CO1:DE2"/>
    <mergeCell ref="DF1:DV2"/>
    <mergeCell ref="EH3:EH4"/>
    <mergeCell ref="EG3:EG4"/>
    <mergeCell ref="EF3:EF4"/>
    <mergeCell ref="EE3:EE4"/>
    <mergeCell ref="ED3:ED4"/>
    <mergeCell ref="EC3:EC4"/>
    <mergeCell ref="EN3:EN4"/>
    <mergeCell ref="EM3:EM4"/>
    <mergeCell ref="EL3:EL4"/>
    <mergeCell ref="EK3:EK4"/>
    <mergeCell ref="EJ3:EJ4"/>
    <mergeCell ref="EI3:EI4"/>
    <mergeCell ref="EU22:EY22"/>
    <mergeCell ref="EU21:EY21"/>
    <mergeCell ref="EU20:EY20"/>
    <mergeCell ref="DF22:DJ22"/>
    <mergeCell ref="DF21:DJ21"/>
    <mergeCell ref="DF20:DJ20"/>
    <mergeCell ref="EO1:EO2"/>
    <mergeCell ref="EP1:EP2"/>
    <mergeCell ref="EQ1:EQ2"/>
    <mergeCell ref="ER1:ER2"/>
    <mergeCell ref="ES1:ES2"/>
    <mergeCell ref="ET1:ET2"/>
    <mergeCell ref="ET3:ET4"/>
    <mergeCell ref="ES3:ES4"/>
    <mergeCell ref="ER3:ER4"/>
    <mergeCell ref="EQ3:EQ4"/>
    <mergeCell ref="EP3:EP4"/>
    <mergeCell ref="EO3:EO4"/>
    <mergeCell ref="EN1:EN2"/>
    <mergeCell ref="ED1:ED2"/>
    <mergeCell ref="EC1:EC2"/>
    <mergeCell ref="EE1:EE2"/>
    <mergeCell ref="EF1:EF2"/>
    <mergeCell ref="EG1:EG2"/>
    <mergeCell ref="AL16:AP16"/>
    <mergeCell ref="CO25:CS25"/>
    <mergeCell ref="CO24:CS24"/>
    <mergeCell ref="CO23:CS23"/>
    <mergeCell ref="CO22:CS22"/>
    <mergeCell ref="CO21:CS21"/>
    <mergeCell ref="CO20:CS20"/>
    <mergeCell ref="AL25:AP25"/>
    <mergeCell ref="AL24:AP24"/>
    <mergeCell ref="AL23:AP23"/>
    <mergeCell ref="AL22:AP22"/>
    <mergeCell ref="AL21:AP21"/>
    <mergeCell ref="AL20:AP20"/>
    <mergeCell ref="BX24:CB24"/>
    <mergeCell ref="BX25:CB25"/>
    <mergeCell ref="DF10:DJ10"/>
    <mergeCell ref="DF9:DJ9"/>
    <mergeCell ref="DF8:DJ8"/>
    <mergeCell ref="DF13:DJ13"/>
    <mergeCell ref="DF12:DJ12"/>
    <mergeCell ref="DF11:DJ11"/>
    <mergeCell ref="DF15:DJ15"/>
    <mergeCell ref="DF14:DJ14"/>
    <mergeCell ref="CO19:CS19"/>
    <mergeCell ref="CO18:CS18"/>
    <mergeCell ref="CO17:CS17"/>
    <mergeCell ref="CO16:CS16"/>
    <mergeCell ref="CO15:CS15"/>
    <mergeCell ref="CO14:CS14"/>
    <mergeCell ref="CO8:CS8"/>
    <mergeCell ref="CO10:CS10"/>
    <mergeCell ref="CO9:CS9"/>
    <mergeCell ref="CO13:CS13"/>
    <mergeCell ref="CO12:CS12"/>
    <mergeCell ref="CO11:CS11"/>
    <mergeCell ref="AL7:AP7"/>
    <mergeCell ref="AL6:AP6"/>
    <mergeCell ref="AL5:AP5"/>
    <mergeCell ref="AL13:AP13"/>
    <mergeCell ref="AL12:AP12"/>
    <mergeCell ref="AL11:AP11"/>
    <mergeCell ref="BB10:BF10"/>
    <mergeCell ref="BB9:BF9"/>
    <mergeCell ref="BB8:BF8"/>
    <mergeCell ref="BB13:BF13"/>
    <mergeCell ref="BB12:BF12"/>
    <mergeCell ref="BB11:BF11"/>
    <mergeCell ref="AL10:AP10"/>
    <mergeCell ref="AL9:AP9"/>
    <mergeCell ref="AL8:AP8"/>
    <mergeCell ref="AL15:AP15"/>
    <mergeCell ref="AL14:AP14"/>
    <mergeCell ref="DF25:DJ25"/>
    <mergeCell ref="DF24:DJ24"/>
    <mergeCell ref="DF23:DJ23"/>
    <mergeCell ref="BB22:BF22"/>
    <mergeCell ref="BB21:BF21"/>
    <mergeCell ref="BB20:BF20"/>
    <mergeCell ref="BB19:BF19"/>
    <mergeCell ref="BB18:BF18"/>
    <mergeCell ref="BB17:BF17"/>
    <mergeCell ref="BB16:BF16"/>
    <mergeCell ref="BB15:BF15"/>
    <mergeCell ref="BB14:BF14"/>
    <mergeCell ref="BB25:BF25"/>
    <mergeCell ref="BB24:BF24"/>
    <mergeCell ref="BB23:BF23"/>
    <mergeCell ref="DF19:DJ19"/>
    <mergeCell ref="DF18:DJ18"/>
    <mergeCell ref="DF17:DJ17"/>
    <mergeCell ref="DF16:DJ16"/>
    <mergeCell ref="AL19:AP19"/>
    <mergeCell ref="AL18:AP18"/>
    <mergeCell ref="AL17:AP17"/>
    <mergeCell ref="EU1:FF2"/>
    <mergeCell ref="FB9:FF9"/>
    <mergeCell ref="FB25:FF25"/>
    <mergeCell ref="FB24:FF24"/>
    <mergeCell ref="FB23:FF23"/>
    <mergeCell ref="FB22:FF22"/>
    <mergeCell ref="FB21:FF21"/>
    <mergeCell ref="FB20:FF20"/>
    <mergeCell ref="EU10:EY10"/>
    <mergeCell ref="EU9:EY9"/>
    <mergeCell ref="EU8:EY8"/>
    <mergeCell ref="EU13:EY13"/>
    <mergeCell ref="EU12:EY12"/>
    <mergeCell ref="EU11:EY11"/>
    <mergeCell ref="EU19:EY19"/>
    <mergeCell ref="EU18:EY18"/>
    <mergeCell ref="EU17:EY17"/>
    <mergeCell ref="EU16:EY16"/>
    <mergeCell ref="EU15:EY15"/>
    <mergeCell ref="EU14:EY14"/>
    <mergeCell ref="EU25:EY25"/>
    <mergeCell ref="EU24:EY24"/>
    <mergeCell ref="EU23:EY23"/>
    <mergeCell ref="FB8:FF8"/>
    <mergeCell ref="EZ3:EZ4"/>
    <mergeCell ref="FA3:FA4"/>
    <mergeCell ref="BB7:BF7"/>
    <mergeCell ref="BB6:BF6"/>
    <mergeCell ref="BB5:BF5"/>
    <mergeCell ref="DF7:DJ7"/>
    <mergeCell ref="DF6:DJ6"/>
    <mergeCell ref="DF5:DJ5"/>
    <mergeCell ref="EU3:EY4"/>
    <mergeCell ref="CO3:CS4"/>
    <mergeCell ref="EU7:EY7"/>
    <mergeCell ref="EU6:EY6"/>
    <mergeCell ref="EU5:EY5"/>
    <mergeCell ref="EB3:EB4"/>
    <mergeCell ref="EA3:EA4"/>
    <mergeCell ref="DZ3:DZ4"/>
    <mergeCell ref="DY3:DY4"/>
    <mergeCell ref="DX3:DX4"/>
    <mergeCell ref="DW3:DW4"/>
    <mergeCell ref="BN3:BN4"/>
    <mergeCell ref="BO3:BO4"/>
    <mergeCell ref="BP3:BP4"/>
    <mergeCell ref="BQ3:BQ4"/>
    <mergeCell ref="BV3:BW4"/>
    <mergeCell ref="CO7:CS7"/>
    <mergeCell ref="CO6:CS6"/>
    <mergeCell ref="CO5:CS5"/>
    <mergeCell ref="EH1:EH2"/>
    <mergeCell ref="FG25:FK25"/>
    <mergeCell ref="FG24:FK24"/>
    <mergeCell ref="FG23:FK23"/>
    <mergeCell ref="FG22:FK22"/>
    <mergeCell ref="FG21:FK21"/>
    <mergeCell ref="FG20:FK20"/>
    <mergeCell ref="FG19:FK19"/>
    <mergeCell ref="FG18:FK18"/>
    <mergeCell ref="FB10:FF10"/>
    <mergeCell ref="FG13:FK13"/>
    <mergeCell ref="FG12:FK12"/>
    <mergeCell ref="FG11:FK11"/>
    <mergeCell ref="FG10:FK10"/>
    <mergeCell ref="FB14:FF14"/>
    <mergeCell ref="FB13:FF13"/>
    <mergeCell ref="FB12:FF12"/>
    <mergeCell ref="FB11:FF11"/>
    <mergeCell ref="FB19:FF19"/>
    <mergeCell ref="FB18:FF18"/>
    <mergeCell ref="FB17:FF17"/>
    <mergeCell ref="FB16:FF16"/>
    <mergeCell ref="FB15:FF15"/>
    <mergeCell ref="FN3:FR4"/>
    <mergeCell ref="FN9:FR9"/>
    <mergeCell ref="FN8:FR8"/>
    <mergeCell ref="FN7:FR7"/>
    <mergeCell ref="FN6:FR6"/>
    <mergeCell ref="FG8:FK8"/>
    <mergeCell ref="FG7:FK7"/>
    <mergeCell ref="FG6:FK6"/>
    <mergeCell ref="FG5:FK5"/>
    <mergeCell ref="FG3:FK4"/>
    <mergeCell ref="FL3:FL4"/>
    <mergeCell ref="FM3:FM4"/>
    <mergeCell ref="FG9:FK9"/>
    <mergeCell ref="FN5:FR5"/>
    <mergeCell ref="FB3:FF4"/>
    <mergeCell ref="FB7:FF7"/>
    <mergeCell ref="FB6:FF6"/>
    <mergeCell ref="FB5:FF5"/>
    <mergeCell ref="FG1:FR2"/>
    <mergeCell ref="FX3:FX4"/>
    <mergeCell ref="FY3:FY4"/>
    <mergeCell ref="FZ25:GD25"/>
    <mergeCell ref="FZ24:GD24"/>
    <mergeCell ref="FZ23:GD23"/>
    <mergeCell ref="FZ22:GD22"/>
    <mergeCell ref="FZ21:GD21"/>
    <mergeCell ref="FZ20:GD20"/>
    <mergeCell ref="FS8:FW8"/>
    <mergeCell ref="FS7:FW7"/>
    <mergeCell ref="FS6:FW6"/>
    <mergeCell ref="FS5:FW5"/>
    <mergeCell ref="FS3:FW4"/>
    <mergeCell ref="FS13:FW13"/>
    <mergeCell ref="FS12:FW12"/>
    <mergeCell ref="FS11:FW11"/>
    <mergeCell ref="FS10:FW10"/>
    <mergeCell ref="FS9:FW9"/>
    <mergeCell ref="FS17:FW17"/>
    <mergeCell ref="FS16:FW16"/>
    <mergeCell ref="FS15:FW15"/>
    <mergeCell ref="FZ3:GD4"/>
    <mergeCell ref="FS1:GD2"/>
    <mergeCell ref="GE25:GI25"/>
    <mergeCell ref="GE24:GI24"/>
    <mergeCell ref="GE23:GI23"/>
    <mergeCell ref="GE22:GI22"/>
    <mergeCell ref="GE21:GI21"/>
    <mergeCell ref="GE20:GI20"/>
    <mergeCell ref="GE19:GI19"/>
    <mergeCell ref="GE18:GI18"/>
    <mergeCell ref="FZ10:GD10"/>
    <mergeCell ref="FZ8:GD8"/>
    <mergeCell ref="FZ7:GD7"/>
    <mergeCell ref="FZ6:GD6"/>
    <mergeCell ref="FZ5:GD5"/>
    <mergeCell ref="FZ13:GD13"/>
    <mergeCell ref="FZ12:GD12"/>
    <mergeCell ref="FZ11:GD11"/>
    <mergeCell ref="FZ19:GD19"/>
    <mergeCell ref="FZ18:GD18"/>
    <mergeCell ref="FZ16:GD16"/>
    <mergeCell ref="FZ15:GD15"/>
    <mergeCell ref="FZ14:GD14"/>
    <mergeCell ref="GE7:GI7"/>
    <mergeCell ref="FN25:FR25"/>
    <mergeCell ref="FN24:FR24"/>
    <mergeCell ref="FN23:FR23"/>
    <mergeCell ref="FN22:FR22"/>
    <mergeCell ref="FN21:FR21"/>
    <mergeCell ref="FS25:FW25"/>
    <mergeCell ref="FS24:FW24"/>
    <mergeCell ref="GE5:GI5"/>
    <mergeCell ref="GE13:GI13"/>
    <mergeCell ref="GE12:GI12"/>
    <mergeCell ref="GE11:GI11"/>
    <mergeCell ref="GE10:GI10"/>
    <mergeCell ref="GE9:GI9"/>
    <mergeCell ref="GE17:GI17"/>
    <mergeCell ref="GE16:GI16"/>
    <mergeCell ref="GE15:GI15"/>
    <mergeCell ref="GE14:GI14"/>
    <mergeCell ref="FS23:FW23"/>
    <mergeCell ref="FS22:FW22"/>
    <mergeCell ref="FS21:FW21"/>
    <mergeCell ref="FS20:FW20"/>
    <mergeCell ref="GE6:GI6"/>
    <mergeCell ref="FZ17:GD17"/>
    <mergeCell ref="FS14:FW14"/>
    <mergeCell ref="FN20:FR20"/>
    <mergeCell ref="AI17:AK18"/>
    <mergeCell ref="AI15:AK16"/>
    <mergeCell ref="AE15:AH16"/>
    <mergeCell ref="AE17:AH18"/>
    <mergeCell ref="GE8:GI8"/>
    <mergeCell ref="FN16:FR16"/>
    <mergeCell ref="FN15:FR15"/>
    <mergeCell ref="FN14:FR14"/>
    <mergeCell ref="FS19:FW19"/>
    <mergeCell ref="FS18:FW18"/>
    <mergeCell ref="FN10:FR10"/>
    <mergeCell ref="FN13:FR13"/>
    <mergeCell ref="FN12:FR12"/>
    <mergeCell ref="FN11:FR11"/>
    <mergeCell ref="FN19:FR19"/>
    <mergeCell ref="FN18:FR18"/>
    <mergeCell ref="FN17:FR17"/>
    <mergeCell ref="FG17:FK17"/>
    <mergeCell ref="FG16:FK16"/>
    <mergeCell ref="FG15:FK15"/>
    <mergeCell ref="FG14:FK14"/>
    <mergeCell ref="FZ9:GD9"/>
  </mergeCells>
  <conditionalFormatting sqref="BH5:BH25 AR5:AR25 AB5:AB25">
    <cfRule type="cellIs" dxfId="31" priority="4" operator="equal">
      <formula>"p"</formula>
    </cfRule>
    <cfRule type="cellIs" dxfId="30" priority="5" operator="equal">
      <formula>"q"</formula>
    </cfRule>
  </conditionalFormatting>
  <conditionalFormatting sqref="BG5:BG25 AQ5:AQ25 AA5:AA25">
    <cfRule type="cellIs" dxfId="29" priority="2" operator="lessThan">
      <formula>0</formula>
    </cfRule>
    <cfRule type="cellIs" dxfId="28" priority="3" operator="greaterThan">
      <formula>0</formula>
    </cfRule>
  </conditionalFormatting>
  <conditionalFormatting sqref="BB5:BF21 AL5:AP21 V5:Z21">
    <cfRule type="cellIs" dxfId="27" priority="1" operator="equal">
      <formula>"Lille OSC"</formula>
    </cfRule>
  </conditionalFormatting>
  <dataValidations count="1">
    <dataValidation type="list" allowBlank="1" showInputMessage="1" showErrorMessage="1" sqref="I5:M7 B5:F7">
      <formula1>Clubs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SB73"/>
  <sheetViews>
    <sheetView workbookViewId="0">
      <selection sqref="A1:H2"/>
    </sheetView>
  </sheetViews>
  <sheetFormatPr baseColWidth="10" defaultRowHeight="15" x14ac:dyDescent="0.25"/>
  <cols>
    <col min="1" max="14" width="5.42578125" style="1" customWidth="1"/>
    <col min="15" max="18" width="6.7109375" style="1" customWidth="1"/>
    <col min="19" max="69" width="5.42578125" style="1" customWidth="1"/>
    <col min="70" max="126" width="5.42578125" style="1" hidden="1" customWidth="1"/>
    <col min="127" max="132" width="15.7109375" style="5" hidden="1" customWidth="1"/>
    <col min="133" max="155" width="5.42578125" style="1" hidden="1" customWidth="1"/>
    <col min="156" max="156" width="15.7109375" style="5" hidden="1" customWidth="1"/>
    <col min="157" max="167" width="5.42578125" style="1" hidden="1" customWidth="1"/>
    <col min="168" max="168" width="15.7109375" style="5" hidden="1" customWidth="1"/>
    <col min="169" max="169" width="5.42578125" style="5" hidden="1" customWidth="1"/>
    <col min="170" max="179" width="5.42578125" style="1" hidden="1" customWidth="1"/>
    <col min="180" max="180" width="15.7109375" style="5" hidden="1" customWidth="1"/>
    <col min="181" max="191" width="5.42578125" style="1" hidden="1" customWidth="1"/>
    <col min="192" max="496" width="5.42578125" style="1" customWidth="1"/>
  </cols>
  <sheetData>
    <row r="1" spans="1:240" ht="15.75" customHeight="1" thickTop="1" x14ac:dyDescent="0.25">
      <c r="A1" s="405" t="str">
        <f>'J01'!A1:H2</f>
        <v>Nom du championnat</v>
      </c>
      <c r="B1" s="406"/>
      <c r="C1" s="406"/>
      <c r="D1" s="406"/>
      <c r="E1" s="406"/>
      <c r="F1" s="406"/>
      <c r="G1" s="406"/>
      <c r="H1" s="406"/>
      <c r="I1" s="400" t="str">
        <f>'J01'!I1:N2</f>
        <v>2017 - 2018</v>
      </c>
      <c r="J1" s="400"/>
      <c r="K1" s="400"/>
      <c r="L1" s="400"/>
      <c r="M1" s="400"/>
      <c r="N1" s="401"/>
      <c r="O1" s="399" t="s">
        <v>36</v>
      </c>
      <c r="P1" s="400"/>
      <c r="Q1" s="400"/>
      <c r="R1" s="400"/>
      <c r="S1" s="400"/>
      <c r="T1" s="401"/>
      <c r="U1" s="30"/>
      <c r="V1" s="381" t="s">
        <v>15</v>
      </c>
      <c r="W1" s="382"/>
      <c r="X1" s="382"/>
      <c r="Y1" s="382"/>
      <c r="Z1" s="382"/>
      <c r="AA1" s="382"/>
      <c r="AB1" s="382"/>
      <c r="AC1" s="382"/>
      <c r="AD1" s="382"/>
      <c r="AE1" s="382"/>
      <c r="AF1" s="382"/>
      <c r="AG1" s="382"/>
      <c r="AH1" s="382"/>
      <c r="AI1" s="382"/>
      <c r="AJ1" s="382"/>
      <c r="AK1" s="383"/>
      <c r="AL1" s="387" t="s">
        <v>30</v>
      </c>
      <c r="AM1" s="388"/>
      <c r="AN1" s="388"/>
      <c r="AO1" s="388"/>
      <c r="AP1" s="388"/>
      <c r="AQ1" s="388"/>
      <c r="AR1" s="388"/>
      <c r="AS1" s="388"/>
      <c r="AT1" s="388"/>
      <c r="AU1" s="388"/>
      <c r="AV1" s="388"/>
      <c r="AW1" s="388"/>
      <c r="AX1" s="388"/>
      <c r="AY1" s="388"/>
      <c r="AZ1" s="388"/>
      <c r="BA1" s="389"/>
      <c r="BB1" s="375" t="s">
        <v>31</v>
      </c>
      <c r="BC1" s="376"/>
      <c r="BD1" s="376"/>
      <c r="BE1" s="376"/>
      <c r="BF1" s="376"/>
      <c r="BG1" s="376"/>
      <c r="BH1" s="376"/>
      <c r="BI1" s="376"/>
      <c r="BJ1" s="376"/>
      <c r="BK1" s="376"/>
      <c r="BL1" s="376"/>
      <c r="BM1" s="376"/>
      <c r="BN1" s="376"/>
      <c r="BO1" s="376"/>
      <c r="BP1" s="376"/>
      <c r="BQ1" s="377"/>
      <c r="BR1" s="273"/>
      <c r="BS1" s="273"/>
      <c r="BT1" s="273"/>
      <c r="BU1" s="273"/>
      <c r="BV1" s="273"/>
      <c r="BW1" s="273"/>
      <c r="BX1" s="267" t="s">
        <v>15</v>
      </c>
      <c r="BY1" s="268"/>
      <c r="BZ1" s="268"/>
      <c r="CA1" s="268"/>
      <c r="CB1" s="268"/>
      <c r="CC1" s="268"/>
      <c r="CD1" s="268"/>
      <c r="CE1" s="268"/>
      <c r="CF1" s="268"/>
      <c r="CG1" s="268"/>
      <c r="CH1" s="268"/>
      <c r="CI1" s="268"/>
      <c r="CJ1" s="268"/>
      <c r="CK1" s="268"/>
      <c r="CL1" s="268"/>
      <c r="CM1" s="268"/>
      <c r="CN1" s="269"/>
      <c r="CO1" s="254" t="s">
        <v>16</v>
      </c>
      <c r="CP1" s="255"/>
      <c r="CQ1" s="255"/>
      <c r="CR1" s="255"/>
      <c r="CS1" s="255"/>
      <c r="CT1" s="255"/>
      <c r="CU1" s="255"/>
      <c r="CV1" s="255"/>
      <c r="CW1" s="255"/>
      <c r="CX1" s="255"/>
      <c r="CY1" s="255"/>
      <c r="CZ1" s="255"/>
      <c r="DA1" s="255"/>
      <c r="DB1" s="255"/>
      <c r="DC1" s="255"/>
      <c r="DD1" s="255"/>
      <c r="DE1" s="256"/>
      <c r="DF1" s="254" t="s">
        <v>17</v>
      </c>
      <c r="DG1" s="255"/>
      <c r="DH1" s="255"/>
      <c r="DI1" s="255"/>
      <c r="DJ1" s="255"/>
      <c r="DK1" s="255"/>
      <c r="DL1" s="255"/>
      <c r="DM1" s="255"/>
      <c r="DN1" s="255"/>
      <c r="DO1" s="255"/>
      <c r="DP1" s="255"/>
      <c r="DQ1" s="255"/>
      <c r="DR1" s="255"/>
      <c r="DS1" s="255"/>
      <c r="DT1" s="255"/>
      <c r="DU1" s="255"/>
      <c r="DV1" s="256"/>
      <c r="DW1" s="208" t="s">
        <v>26</v>
      </c>
      <c r="DX1" s="208"/>
      <c r="DY1" s="208" t="s">
        <v>16</v>
      </c>
      <c r="DZ1" s="208"/>
      <c r="EA1" s="208" t="s">
        <v>17</v>
      </c>
      <c r="EB1" s="208"/>
      <c r="EC1" s="352" t="s">
        <v>27</v>
      </c>
      <c r="ED1" s="352" t="s">
        <v>28</v>
      </c>
      <c r="EE1" s="352" t="s">
        <v>27</v>
      </c>
      <c r="EF1" s="352" t="s">
        <v>28</v>
      </c>
      <c r="EG1" s="352" t="s">
        <v>27</v>
      </c>
      <c r="EH1" s="352" t="s">
        <v>28</v>
      </c>
      <c r="EI1" s="352" t="s">
        <v>27</v>
      </c>
      <c r="EJ1" s="352" t="s">
        <v>28</v>
      </c>
      <c r="EK1" s="352" t="s">
        <v>27</v>
      </c>
      <c r="EL1" s="352" t="s">
        <v>28</v>
      </c>
      <c r="EM1" s="352" t="s">
        <v>27</v>
      </c>
      <c r="EN1" s="352" t="s">
        <v>28</v>
      </c>
      <c r="EO1" s="352" t="s">
        <v>27</v>
      </c>
      <c r="EP1" s="352" t="s">
        <v>28</v>
      </c>
      <c r="EQ1" s="352" t="s">
        <v>27</v>
      </c>
      <c r="ER1" s="352" t="s">
        <v>28</v>
      </c>
      <c r="ES1" s="352" t="s">
        <v>27</v>
      </c>
      <c r="ET1" s="352" t="s">
        <v>28</v>
      </c>
      <c r="EU1" s="351" t="s">
        <v>26</v>
      </c>
      <c r="EV1" s="351"/>
      <c r="EW1" s="351"/>
      <c r="EX1" s="351"/>
      <c r="EY1" s="351"/>
      <c r="EZ1" s="351"/>
      <c r="FA1" s="351"/>
      <c r="FB1" s="351"/>
      <c r="FC1" s="351"/>
      <c r="FD1" s="351"/>
      <c r="FE1" s="351"/>
      <c r="FF1" s="351"/>
      <c r="FG1" s="351" t="s">
        <v>16</v>
      </c>
      <c r="FH1" s="351"/>
      <c r="FI1" s="351"/>
      <c r="FJ1" s="351"/>
      <c r="FK1" s="351"/>
      <c r="FL1" s="351"/>
      <c r="FM1" s="351"/>
      <c r="FN1" s="351"/>
      <c r="FO1" s="351"/>
      <c r="FP1" s="351"/>
      <c r="FQ1" s="351"/>
      <c r="FR1" s="351"/>
      <c r="FS1" s="351" t="s">
        <v>17</v>
      </c>
      <c r="FT1" s="351"/>
      <c r="FU1" s="351"/>
      <c r="FV1" s="351"/>
      <c r="FW1" s="351"/>
      <c r="FX1" s="351"/>
      <c r="FY1" s="351"/>
      <c r="FZ1" s="351"/>
      <c r="GA1" s="351"/>
      <c r="GB1" s="351"/>
      <c r="GC1" s="351"/>
      <c r="GD1" s="351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</row>
    <row r="2" spans="1:240" ht="15.75" customHeight="1" thickBot="1" x14ac:dyDescent="0.3">
      <c r="A2" s="407"/>
      <c r="B2" s="408"/>
      <c r="C2" s="408"/>
      <c r="D2" s="408"/>
      <c r="E2" s="408"/>
      <c r="F2" s="408"/>
      <c r="G2" s="408"/>
      <c r="H2" s="408"/>
      <c r="I2" s="403"/>
      <c r="J2" s="403"/>
      <c r="K2" s="403"/>
      <c r="L2" s="403"/>
      <c r="M2" s="403"/>
      <c r="N2" s="404"/>
      <c r="O2" s="402"/>
      <c r="P2" s="403"/>
      <c r="Q2" s="403"/>
      <c r="R2" s="403"/>
      <c r="S2" s="403"/>
      <c r="T2" s="404"/>
      <c r="U2" s="30"/>
      <c r="V2" s="384"/>
      <c r="W2" s="385"/>
      <c r="X2" s="385"/>
      <c r="Y2" s="385"/>
      <c r="Z2" s="385"/>
      <c r="AA2" s="385"/>
      <c r="AB2" s="385"/>
      <c r="AC2" s="385"/>
      <c r="AD2" s="385"/>
      <c r="AE2" s="385"/>
      <c r="AF2" s="385"/>
      <c r="AG2" s="385"/>
      <c r="AH2" s="385"/>
      <c r="AI2" s="385"/>
      <c r="AJ2" s="385"/>
      <c r="AK2" s="386"/>
      <c r="AL2" s="390"/>
      <c r="AM2" s="391"/>
      <c r="AN2" s="391"/>
      <c r="AO2" s="391"/>
      <c r="AP2" s="391"/>
      <c r="AQ2" s="391"/>
      <c r="AR2" s="391"/>
      <c r="AS2" s="391"/>
      <c r="AT2" s="391"/>
      <c r="AU2" s="391"/>
      <c r="AV2" s="391"/>
      <c r="AW2" s="391"/>
      <c r="AX2" s="391"/>
      <c r="AY2" s="391"/>
      <c r="AZ2" s="391"/>
      <c r="BA2" s="392"/>
      <c r="BB2" s="378"/>
      <c r="BC2" s="379"/>
      <c r="BD2" s="379"/>
      <c r="BE2" s="379"/>
      <c r="BF2" s="379"/>
      <c r="BG2" s="379"/>
      <c r="BH2" s="379"/>
      <c r="BI2" s="379"/>
      <c r="BJ2" s="379"/>
      <c r="BK2" s="379"/>
      <c r="BL2" s="379"/>
      <c r="BM2" s="379"/>
      <c r="BN2" s="379"/>
      <c r="BO2" s="379"/>
      <c r="BP2" s="379"/>
      <c r="BQ2" s="380"/>
      <c r="BR2" s="273"/>
      <c r="BS2" s="273"/>
      <c r="BT2" s="273"/>
      <c r="BU2" s="273"/>
      <c r="BV2" s="273"/>
      <c r="BW2" s="273"/>
      <c r="BX2" s="257"/>
      <c r="BY2" s="258"/>
      <c r="BZ2" s="258"/>
      <c r="CA2" s="258"/>
      <c r="CB2" s="258"/>
      <c r="CC2" s="258"/>
      <c r="CD2" s="258"/>
      <c r="CE2" s="258"/>
      <c r="CF2" s="258"/>
      <c r="CG2" s="258"/>
      <c r="CH2" s="258"/>
      <c r="CI2" s="258"/>
      <c r="CJ2" s="258"/>
      <c r="CK2" s="258"/>
      <c r="CL2" s="258"/>
      <c r="CM2" s="258"/>
      <c r="CN2" s="259"/>
      <c r="CO2" s="257"/>
      <c r="CP2" s="258"/>
      <c r="CQ2" s="258"/>
      <c r="CR2" s="258"/>
      <c r="CS2" s="258"/>
      <c r="CT2" s="258"/>
      <c r="CU2" s="258"/>
      <c r="CV2" s="258"/>
      <c r="CW2" s="258"/>
      <c r="CX2" s="258"/>
      <c r="CY2" s="258"/>
      <c r="CZ2" s="258"/>
      <c r="DA2" s="258"/>
      <c r="DB2" s="258"/>
      <c r="DC2" s="258"/>
      <c r="DD2" s="258"/>
      <c r="DE2" s="259"/>
      <c r="DF2" s="257"/>
      <c r="DG2" s="258"/>
      <c r="DH2" s="258"/>
      <c r="DI2" s="258"/>
      <c r="DJ2" s="258"/>
      <c r="DK2" s="258"/>
      <c r="DL2" s="258"/>
      <c r="DM2" s="258"/>
      <c r="DN2" s="258"/>
      <c r="DO2" s="258"/>
      <c r="DP2" s="258"/>
      <c r="DQ2" s="258"/>
      <c r="DR2" s="258"/>
      <c r="DS2" s="258"/>
      <c r="DT2" s="258"/>
      <c r="DU2" s="258"/>
      <c r="DV2" s="259"/>
      <c r="DW2" s="208"/>
      <c r="DX2" s="208"/>
      <c r="DY2" s="208"/>
      <c r="DZ2" s="208"/>
      <c r="EA2" s="208"/>
      <c r="EB2" s="208"/>
      <c r="EC2" s="352"/>
      <c r="ED2" s="352"/>
      <c r="EE2" s="352"/>
      <c r="EF2" s="352"/>
      <c r="EG2" s="352"/>
      <c r="EH2" s="352"/>
      <c r="EI2" s="352"/>
      <c r="EJ2" s="352"/>
      <c r="EK2" s="352"/>
      <c r="EL2" s="352"/>
      <c r="EM2" s="352"/>
      <c r="EN2" s="352"/>
      <c r="EO2" s="352"/>
      <c r="EP2" s="352"/>
      <c r="EQ2" s="352"/>
      <c r="ER2" s="352"/>
      <c r="ES2" s="352"/>
      <c r="ET2" s="352"/>
      <c r="EU2" s="351"/>
      <c r="EV2" s="351"/>
      <c r="EW2" s="351"/>
      <c r="EX2" s="351"/>
      <c r="EY2" s="351"/>
      <c r="EZ2" s="351"/>
      <c r="FA2" s="351"/>
      <c r="FB2" s="351"/>
      <c r="FC2" s="351"/>
      <c r="FD2" s="351"/>
      <c r="FE2" s="351"/>
      <c r="FF2" s="351"/>
      <c r="FG2" s="351"/>
      <c r="FH2" s="351"/>
      <c r="FI2" s="351"/>
      <c r="FJ2" s="351"/>
      <c r="FK2" s="351"/>
      <c r="FL2" s="351"/>
      <c r="FM2" s="351"/>
      <c r="FN2" s="351"/>
      <c r="FO2" s="351"/>
      <c r="FP2" s="351"/>
      <c r="FQ2" s="351"/>
      <c r="FR2" s="351"/>
      <c r="FS2" s="351"/>
      <c r="FT2" s="351"/>
      <c r="FU2" s="351"/>
      <c r="FV2" s="351"/>
      <c r="FW2" s="351"/>
      <c r="FX2" s="351"/>
      <c r="FY2" s="351"/>
      <c r="FZ2" s="351"/>
      <c r="GA2" s="351"/>
      <c r="GB2" s="351"/>
      <c r="GC2" s="351"/>
      <c r="GD2" s="351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0"/>
      <c r="HY2" s="30"/>
      <c r="HZ2" s="30"/>
      <c r="IA2" s="30"/>
      <c r="IB2" s="30"/>
      <c r="IC2" s="30"/>
      <c r="ID2" s="30"/>
      <c r="IE2" s="30"/>
      <c r="IF2" s="30"/>
    </row>
    <row r="3" spans="1:240" ht="15.75" thickTop="1" x14ac:dyDescent="0.25">
      <c r="A3" s="415" t="s">
        <v>0</v>
      </c>
      <c r="B3" s="409" t="s">
        <v>1</v>
      </c>
      <c r="C3" s="409"/>
      <c r="D3" s="409"/>
      <c r="E3" s="409"/>
      <c r="F3" s="409"/>
      <c r="G3" s="409" t="s">
        <v>2</v>
      </c>
      <c r="H3" s="409" t="s">
        <v>2</v>
      </c>
      <c r="I3" s="409" t="s">
        <v>1</v>
      </c>
      <c r="J3" s="409"/>
      <c r="K3" s="409"/>
      <c r="L3" s="409"/>
      <c r="M3" s="409"/>
      <c r="N3" s="410" t="s">
        <v>0</v>
      </c>
      <c r="O3" s="413" t="s">
        <v>3</v>
      </c>
      <c r="P3" s="409"/>
      <c r="Q3" s="409"/>
      <c r="R3" s="409"/>
      <c r="S3" s="409" t="s">
        <v>4</v>
      </c>
      <c r="T3" s="410"/>
      <c r="U3" s="30"/>
      <c r="V3" s="304" t="s">
        <v>1</v>
      </c>
      <c r="W3" s="308"/>
      <c r="X3" s="308"/>
      <c r="Y3" s="308"/>
      <c r="Z3" s="318"/>
      <c r="AA3" s="304" t="s">
        <v>6</v>
      </c>
      <c r="AB3" s="305"/>
      <c r="AC3" s="310" t="s">
        <v>7</v>
      </c>
      <c r="AD3" s="305" t="s">
        <v>8</v>
      </c>
      <c r="AE3" s="310" t="s">
        <v>9</v>
      </c>
      <c r="AF3" s="308" t="s">
        <v>10</v>
      </c>
      <c r="AG3" s="308" t="s">
        <v>11</v>
      </c>
      <c r="AH3" s="308" t="s">
        <v>0</v>
      </c>
      <c r="AI3" s="308" t="s">
        <v>12</v>
      </c>
      <c r="AJ3" s="308" t="s">
        <v>13</v>
      </c>
      <c r="AK3" s="305" t="s">
        <v>14</v>
      </c>
      <c r="AL3" s="292" t="s">
        <v>1</v>
      </c>
      <c r="AM3" s="274"/>
      <c r="AN3" s="274"/>
      <c r="AO3" s="274"/>
      <c r="AP3" s="296"/>
      <c r="AQ3" s="292" t="s">
        <v>6</v>
      </c>
      <c r="AR3" s="276"/>
      <c r="AS3" s="294" t="s">
        <v>7</v>
      </c>
      <c r="AT3" s="276" t="s">
        <v>8</v>
      </c>
      <c r="AU3" s="294" t="s">
        <v>9</v>
      </c>
      <c r="AV3" s="274" t="s">
        <v>10</v>
      </c>
      <c r="AW3" s="274" t="s">
        <v>11</v>
      </c>
      <c r="AX3" s="274" t="s">
        <v>0</v>
      </c>
      <c r="AY3" s="274" t="s">
        <v>12</v>
      </c>
      <c r="AZ3" s="274" t="s">
        <v>13</v>
      </c>
      <c r="BA3" s="276" t="s">
        <v>14</v>
      </c>
      <c r="BB3" s="263" t="s">
        <v>1</v>
      </c>
      <c r="BC3" s="229"/>
      <c r="BD3" s="229"/>
      <c r="BE3" s="229"/>
      <c r="BF3" s="278"/>
      <c r="BG3" s="263" t="s">
        <v>6</v>
      </c>
      <c r="BH3" s="231"/>
      <c r="BI3" s="265" t="s">
        <v>7</v>
      </c>
      <c r="BJ3" s="231" t="s">
        <v>8</v>
      </c>
      <c r="BK3" s="265" t="s">
        <v>9</v>
      </c>
      <c r="BL3" s="229" t="s">
        <v>10</v>
      </c>
      <c r="BM3" s="229" t="s">
        <v>11</v>
      </c>
      <c r="BN3" s="229" t="s">
        <v>0</v>
      </c>
      <c r="BO3" s="229" t="s">
        <v>12</v>
      </c>
      <c r="BP3" s="229" t="s">
        <v>13</v>
      </c>
      <c r="BQ3" s="231" t="s">
        <v>14</v>
      </c>
      <c r="BR3" s="233" t="s">
        <v>19</v>
      </c>
      <c r="BS3" s="272"/>
      <c r="BT3" s="270" t="s">
        <v>20</v>
      </c>
      <c r="BU3" s="271"/>
      <c r="BV3" s="233" t="s">
        <v>21</v>
      </c>
      <c r="BW3" s="205"/>
      <c r="BX3" s="260" t="s">
        <v>1</v>
      </c>
      <c r="BY3" s="260"/>
      <c r="BZ3" s="260"/>
      <c r="CA3" s="260"/>
      <c r="CB3" s="260"/>
      <c r="CC3" s="260" t="s">
        <v>18</v>
      </c>
      <c r="CD3" s="260" t="s">
        <v>6</v>
      </c>
      <c r="CE3" s="260"/>
      <c r="CF3" s="260" t="s">
        <v>7</v>
      </c>
      <c r="CG3" s="260" t="s">
        <v>8</v>
      </c>
      <c r="CH3" s="260" t="s">
        <v>9</v>
      </c>
      <c r="CI3" s="260" t="s">
        <v>10</v>
      </c>
      <c r="CJ3" s="260" t="s">
        <v>11</v>
      </c>
      <c r="CK3" s="260" t="s">
        <v>0</v>
      </c>
      <c r="CL3" s="260" t="s">
        <v>12</v>
      </c>
      <c r="CM3" s="260" t="s">
        <v>13</v>
      </c>
      <c r="CN3" s="260" t="s">
        <v>14</v>
      </c>
      <c r="CO3" s="222" t="s">
        <v>1</v>
      </c>
      <c r="CP3" s="223"/>
      <c r="CQ3" s="223"/>
      <c r="CR3" s="223"/>
      <c r="CS3" s="224"/>
      <c r="CT3" s="260" t="s">
        <v>18</v>
      </c>
      <c r="CU3" s="260" t="s">
        <v>6</v>
      </c>
      <c r="CV3" s="260"/>
      <c r="CW3" s="260" t="s">
        <v>7</v>
      </c>
      <c r="CX3" s="260" t="s">
        <v>8</v>
      </c>
      <c r="CY3" s="260" t="s">
        <v>9</v>
      </c>
      <c r="CZ3" s="260" t="s">
        <v>10</v>
      </c>
      <c r="DA3" s="260" t="s">
        <v>11</v>
      </c>
      <c r="DB3" s="260" t="s">
        <v>0</v>
      </c>
      <c r="DC3" s="260" t="s">
        <v>12</v>
      </c>
      <c r="DD3" s="260" t="s">
        <v>13</v>
      </c>
      <c r="DE3" s="260" t="s">
        <v>14</v>
      </c>
      <c r="DF3" s="222" t="s">
        <v>1</v>
      </c>
      <c r="DG3" s="223"/>
      <c r="DH3" s="223"/>
      <c r="DI3" s="223"/>
      <c r="DJ3" s="224"/>
      <c r="DK3" s="260" t="s">
        <v>18</v>
      </c>
      <c r="DL3" s="260" t="s">
        <v>6</v>
      </c>
      <c r="DM3" s="260"/>
      <c r="DN3" s="260" t="s">
        <v>7</v>
      </c>
      <c r="DO3" s="260" t="s">
        <v>8</v>
      </c>
      <c r="DP3" s="260" t="s">
        <v>9</v>
      </c>
      <c r="DQ3" s="260" t="s">
        <v>10</v>
      </c>
      <c r="DR3" s="260" t="s">
        <v>11</v>
      </c>
      <c r="DS3" s="260" t="s">
        <v>0</v>
      </c>
      <c r="DT3" s="260" t="s">
        <v>12</v>
      </c>
      <c r="DU3" s="260" t="s">
        <v>13</v>
      </c>
      <c r="DV3" s="260" t="s">
        <v>14</v>
      </c>
      <c r="DW3" s="359" t="s">
        <v>25</v>
      </c>
      <c r="DX3" s="359" t="s">
        <v>25</v>
      </c>
      <c r="DY3" s="359" t="s">
        <v>25</v>
      </c>
      <c r="DZ3" s="359" t="s">
        <v>25</v>
      </c>
      <c r="EA3" s="359" t="s">
        <v>25</v>
      </c>
      <c r="EB3" s="359" t="s">
        <v>25</v>
      </c>
      <c r="EC3" s="374" t="s">
        <v>0</v>
      </c>
      <c r="ED3" s="374" t="s">
        <v>0</v>
      </c>
      <c r="EE3" s="374" t="s">
        <v>8</v>
      </c>
      <c r="EF3" s="374" t="s">
        <v>8</v>
      </c>
      <c r="EG3" s="374" t="s">
        <v>29</v>
      </c>
      <c r="EH3" s="374" t="s">
        <v>29</v>
      </c>
      <c r="EI3" s="374" t="s">
        <v>9</v>
      </c>
      <c r="EJ3" s="374" t="s">
        <v>9</v>
      </c>
      <c r="EK3" s="374" t="s">
        <v>10</v>
      </c>
      <c r="EL3" s="374" t="s">
        <v>10</v>
      </c>
      <c r="EM3" s="374" t="s">
        <v>11</v>
      </c>
      <c r="EN3" s="374" t="s">
        <v>11</v>
      </c>
      <c r="EO3" s="374" t="s">
        <v>0</v>
      </c>
      <c r="EP3" s="374" t="s">
        <v>0</v>
      </c>
      <c r="EQ3" s="374" t="s">
        <v>12</v>
      </c>
      <c r="ER3" s="374" t="s">
        <v>12</v>
      </c>
      <c r="ES3" s="374" t="s">
        <v>13</v>
      </c>
      <c r="ET3" s="374" t="s">
        <v>13</v>
      </c>
      <c r="EU3" s="205" t="s">
        <v>1</v>
      </c>
      <c r="EV3" s="205"/>
      <c r="EW3" s="205"/>
      <c r="EX3" s="205"/>
      <c r="EY3" s="205"/>
      <c r="EZ3" s="208" t="s">
        <v>25</v>
      </c>
      <c r="FA3" s="205" t="s">
        <v>18</v>
      </c>
      <c r="FB3" s="205" t="s">
        <v>1</v>
      </c>
      <c r="FC3" s="205"/>
      <c r="FD3" s="205"/>
      <c r="FE3" s="205"/>
      <c r="FF3" s="205"/>
      <c r="FG3" s="205" t="s">
        <v>1</v>
      </c>
      <c r="FH3" s="205"/>
      <c r="FI3" s="205"/>
      <c r="FJ3" s="205"/>
      <c r="FK3" s="205"/>
      <c r="FL3" s="208" t="s">
        <v>25</v>
      </c>
      <c r="FM3" s="208" t="s">
        <v>18</v>
      </c>
      <c r="FN3" s="205" t="s">
        <v>1</v>
      </c>
      <c r="FO3" s="205"/>
      <c r="FP3" s="205"/>
      <c r="FQ3" s="205"/>
      <c r="FR3" s="205"/>
      <c r="FS3" s="205" t="s">
        <v>1</v>
      </c>
      <c r="FT3" s="205"/>
      <c r="FU3" s="205"/>
      <c r="FV3" s="205"/>
      <c r="FW3" s="205"/>
      <c r="FX3" s="208" t="s">
        <v>25</v>
      </c>
      <c r="FY3" s="205" t="s">
        <v>18</v>
      </c>
      <c r="FZ3" s="205" t="s">
        <v>1</v>
      </c>
      <c r="GA3" s="205"/>
      <c r="GB3" s="205"/>
      <c r="GC3" s="205"/>
      <c r="GD3" s="205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</row>
    <row r="4" spans="1:240" ht="15.75" thickBot="1" x14ac:dyDescent="0.3">
      <c r="A4" s="416"/>
      <c r="B4" s="411"/>
      <c r="C4" s="411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2"/>
      <c r="O4" s="414"/>
      <c r="P4" s="411"/>
      <c r="Q4" s="411"/>
      <c r="R4" s="411"/>
      <c r="S4" s="411"/>
      <c r="T4" s="412"/>
      <c r="U4" s="30"/>
      <c r="V4" s="306"/>
      <c r="W4" s="309"/>
      <c r="X4" s="309"/>
      <c r="Y4" s="309"/>
      <c r="Z4" s="319"/>
      <c r="AA4" s="306"/>
      <c r="AB4" s="307"/>
      <c r="AC4" s="311"/>
      <c r="AD4" s="307"/>
      <c r="AE4" s="311"/>
      <c r="AF4" s="309"/>
      <c r="AG4" s="309"/>
      <c r="AH4" s="309"/>
      <c r="AI4" s="309"/>
      <c r="AJ4" s="309"/>
      <c r="AK4" s="307"/>
      <c r="AL4" s="293"/>
      <c r="AM4" s="275"/>
      <c r="AN4" s="275"/>
      <c r="AO4" s="275"/>
      <c r="AP4" s="297"/>
      <c r="AQ4" s="293"/>
      <c r="AR4" s="277"/>
      <c r="AS4" s="295"/>
      <c r="AT4" s="277"/>
      <c r="AU4" s="295"/>
      <c r="AV4" s="275"/>
      <c r="AW4" s="275"/>
      <c r="AX4" s="275"/>
      <c r="AY4" s="275"/>
      <c r="AZ4" s="275"/>
      <c r="BA4" s="277"/>
      <c r="BB4" s="264"/>
      <c r="BC4" s="230"/>
      <c r="BD4" s="230"/>
      <c r="BE4" s="230"/>
      <c r="BF4" s="279"/>
      <c r="BG4" s="264"/>
      <c r="BH4" s="232"/>
      <c r="BI4" s="266"/>
      <c r="BJ4" s="232"/>
      <c r="BK4" s="266"/>
      <c r="BL4" s="230"/>
      <c r="BM4" s="230"/>
      <c r="BN4" s="230"/>
      <c r="BO4" s="230"/>
      <c r="BP4" s="230"/>
      <c r="BQ4" s="232"/>
      <c r="BR4" s="233"/>
      <c r="BS4" s="272"/>
      <c r="BT4" s="270"/>
      <c r="BU4" s="271"/>
      <c r="BV4" s="233"/>
      <c r="BW4" s="205"/>
      <c r="BX4" s="260"/>
      <c r="BY4" s="260"/>
      <c r="BZ4" s="260"/>
      <c r="CA4" s="260"/>
      <c r="CB4" s="260"/>
      <c r="CC4" s="260"/>
      <c r="CD4" s="260"/>
      <c r="CE4" s="260"/>
      <c r="CF4" s="260"/>
      <c r="CG4" s="260"/>
      <c r="CH4" s="260"/>
      <c r="CI4" s="260"/>
      <c r="CJ4" s="260"/>
      <c r="CK4" s="260"/>
      <c r="CL4" s="260"/>
      <c r="CM4" s="260"/>
      <c r="CN4" s="260"/>
      <c r="CO4" s="225"/>
      <c r="CP4" s="226"/>
      <c r="CQ4" s="226"/>
      <c r="CR4" s="226"/>
      <c r="CS4" s="227"/>
      <c r="CT4" s="260"/>
      <c r="CU4" s="260"/>
      <c r="CV4" s="260"/>
      <c r="CW4" s="260"/>
      <c r="CX4" s="260"/>
      <c r="CY4" s="260"/>
      <c r="CZ4" s="260"/>
      <c r="DA4" s="260"/>
      <c r="DB4" s="260"/>
      <c r="DC4" s="260"/>
      <c r="DD4" s="260"/>
      <c r="DE4" s="260"/>
      <c r="DF4" s="225"/>
      <c r="DG4" s="226"/>
      <c r="DH4" s="226"/>
      <c r="DI4" s="226"/>
      <c r="DJ4" s="227"/>
      <c r="DK4" s="260"/>
      <c r="DL4" s="260"/>
      <c r="DM4" s="260"/>
      <c r="DN4" s="260"/>
      <c r="DO4" s="260"/>
      <c r="DP4" s="260"/>
      <c r="DQ4" s="260"/>
      <c r="DR4" s="260"/>
      <c r="DS4" s="260"/>
      <c r="DT4" s="260"/>
      <c r="DU4" s="260"/>
      <c r="DV4" s="260"/>
      <c r="DW4" s="359"/>
      <c r="DX4" s="359"/>
      <c r="DY4" s="359"/>
      <c r="DZ4" s="359"/>
      <c r="EA4" s="359"/>
      <c r="EB4" s="359"/>
      <c r="EC4" s="374"/>
      <c r="ED4" s="374"/>
      <c r="EE4" s="374"/>
      <c r="EF4" s="374"/>
      <c r="EG4" s="374"/>
      <c r="EH4" s="374"/>
      <c r="EI4" s="374"/>
      <c r="EJ4" s="374"/>
      <c r="EK4" s="374"/>
      <c r="EL4" s="374"/>
      <c r="EM4" s="374"/>
      <c r="EN4" s="374"/>
      <c r="EO4" s="374"/>
      <c r="EP4" s="374"/>
      <c r="EQ4" s="374"/>
      <c r="ER4" s="374"/>
      <c r="ES4" s="374"/>
      <c r="ET4" s="374"/>
      <c r="EU4" s="205"/>
      <c r="EV4" s="205"/>
      <c r="EW4" s="205"/>
      <c r="EX4" s="205"/>
      <c r="EY4" s="205"/>
      <c r="EZ4" s="208"/>
      <c r="FA4" s="205"/>
      <c r="FB4" s="205"/>
      <c r="FC4" s="205"/>
      <c r="FD4" s="205"/>
      <c r="FE4" s="205"/>
      <c r="FF4" s="205"/>
      <c r="FG4" s="205"/>
      <c r="FH4" s="205"/>
      <c r="FI4" s="205"/>
      <c r="FJ4" s="205"/>
      <c r="FK4" s="205"/>
      <c r="FL4" s="208"/>
      <c r="FM4" s="208"/>
      <c r="FN4" s="205"/>
      <c r="FO4" s="205"/>
      <c r="FP4" s="205"/>
      <c r="FQ4" s="205"/>
      <c r="FR4" s="205"/>
      <c r="FS4" s="205"/>
      <c r="FT4" s="205"/>
      <c r="FU4" s="205"/>
      <c r="FV4" s="205"/>
      <c r="FW4" s="205"/>
      <c r="FX4" s="208"/>
      <c r="FY4" s="205"/>
      <c r="FZ4" s="205"/>
      <c r="GA4" s="205"/>
      <c r="GB4" s="205"/>
      <c r="GC4" s="205"/>
      <c r="GD4" s="205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</row>
    <row r="5" spans="1:240" ht="15.75" thickTop="1" x14ac:dyDescent="0.25">
      <c r="A5" s="448"/>
      <c r="B5" s="449"/>
      <c r="C5" s="449"/>
      <c r="D5" s="449"/>
      <c r="E5" s="449"/>
      <c r="F5" s="449"/>
      <c r="G5" s="450"/>
      <c r="H5" s="450"/>
      <c r="I5" s="451"/>
      <c r="J5" s="451"/>
      <c r="K5" s="451"/>
      <c r="L5" s="451"/>
      <c r="M5" s="451"/>
      <c r="N5" s="452"/>
      <c r="O5" s="453"/>
      <c r="P5" s="454"/>
      <c r="Q5" s="454"/>
      <c r="R5" s="454"/>
      <c r="S5" s="455"/>
      <c r="T5" s="456"/>
      <c r="U5" s="30"/>
      <c r="V5" s="396" t="str">
        <f t="shared" ref="V5:V10" si="0">VLOOKUP(BR5,$BS$5:$CB$21,6,0)</f>
        <v>Equipe 01</v>
      </c>
      <c r="W5" s="397"/>
      <c r="X5" s="397"/>
      <c r="Y5" s="397"/>
      <c r="Z5" s="398"/>
      <c r="AA5" s="37">
        <f t="shared" ref="AA5:AA10" si="1">VLOOKUP(V5,$BX$5:$CN$19,7,0)</f>
        <v>0</v>
      </c>
      <c r="AB5" s="38" t="str">
        <f t="shared" ref="AB5:AB10" si="2">VLOOKUP(V5,$BX$5:$CN$19,8,0)</f>
        <v>u</v>
      </c>
      <c r="AC5" s="39">
        <v>1</v>
      </c>
      <c r="AD5" s="40">
        <f t="shared" ref="AD5:AD10" si="3">VLOOKUP(V5,$BX$5:$CN$19,10,0)</f>
        <v>0</v>
      </c>
      <c r="AE5" s="45">
        <f t="shared" ref="AE5:AE10" si="4">VLOOKUP(V5,$BX$5:$CN$19,11,0)</f>
        <v>0</v>
      </c>
      <c r="AF5" s="46">
        <f t="shared" ref="AF5:AF10" si="5">VLOOKUP(V5,$BX$5:$CN$19,12,0)</f>
        <v>0</v>
      </c>
      <c r="AG5" s="46">
        <f t="shared" ref="AG5:AG10" si="6">VLOOKUP(V5,$BX$5:$CN$19,13,0)</f>
        <v>0</v>
      </c>
      <c r="AH5" s="46">
        <f t="shared" ref="AH5:AH10" si="7">VLOOKUP(V5,$BX$5:$CN$19,14,0)</f>
        <v>0</v>
      </c>
      <c r="AI5" s="46">
        <f t="shared" ref="AI5:AI10" si="8">VLOOKUP(V5,$BX$5:$CN$19,15,0)</f>
        <v>0</v>
      </c>
      <c r="AJ5" s="46">
        <f t="shared" ref="AJ5:AJ10" si="9">VLOOKUP(V5,$BX$5:$CN$19,16,0)</f>
        <v>0</v>
      </c>
      <c r="AK5" s="47">
        <f t="shared" ref="AK5:AK10" si="10">VLOOKUP(V5,$BX$5:$CN$19,17,0)</f>
        <v>0</v>
      </c>
      <c r="AL5" s="364" t="str">
        <f t="shared" ref="AL5:AL10" si="11">VLOOKUP(BT5,$BU$5:$CS$21,4,0)</f>
        <v>Equipe 01</v>
      </c>
      <c r="AM5" s="365"/>
      <c r="AN5" s="365"/>
      <c r="AO5" s="365"/>
      <c r="AP5" s="366"/>
      <c r="AQ5" s="16">
        <f t="shared" ref="AQ5:AQ10" si="12">VLOOKUP(AL5,$CO$5:$DE$19,7,0)</f>
        <v>0</v>
      </c>
      <c r="AR5" s="17" t="str">
        <f t="shared" ref="AR5:AR10" si="13">VLOOKUP(AL5,$CO$5:$DE$19,8,0)</f>
        <v>u</v>
      </c>
      <c r="AS5" s="18">
        <v>1</v>
      </c>
      <c r="AT5" s="19">
        <f t="shared" ref="AT5:AT10" si="14">VLOOKUP(AL5,$CO$5:$DE$19,10,0)</f>
        <v>0</v>
      </c>
      <c r="AU5" s="20">
        <f t="shared" ref="AU5:AU10" si="15">VLOOKUP(AL5,$CO$5:$DE$19,11,0)</f>
        <v>0</v>
      </c>
      <c r="AV5" s="21">
        <f t="shared" ref="AV5:AV10" si="16">VLOOKUP(AL5,$CO$5:$DE$19,12,0)</f>
        <v>0</v>
      </c>
      <c r="AW5" s="21">
        <f t="shared" ref="AW5:AW10" si="17">VLOOKUP(AL5,$CO$5:$DE$19,13,0)</f>
        <v>0</v>
      </c>
      <c r="AX5" s="21">
        <f t="shared" ref="AX5:AX10" si="18">VLOOKUP(AL5,$CO$5:$DE$19,14,0)</f>
        <v>0</v>
      </c>
      <c r="AY5" s="21">
        <f t="shared" ref="AY5:AY10" si="19">VLOOKUP(AL5,$CO$5:$DE$19,15,0)</f>
        <v>0</v>
      </c>
      <c r="AZ5" s="21">
        <f t="shared" ref="AZ5:AZ10" si="20">VLOOKUP(AL5,$CO$5:$DE$19,16,0)</f>
        <v>0</v>
      </c>
      <c r="BA5" s="22">
        <f t="shared" ref="BA5:BA10" si="21">VLOOKUP(AL5,$CO$5:$DE$19,17,0)</f>
        <v>0</v>
      </c>
      <c r="BB5" s="356" t="str">
        <f t="shared" ref="BB5:BB10" si="22">VLOOKUP(BV5,$BW$5:$DF$21,2,0)</f>
        <v>Equipe 01</v>
      </c>
      <c r="BC5" s="357"/>
      <c r="BD5" s="357"/>
      <c r="BE5" s="357"/>
      <c r="BF5" s="358"/>
      <c r="BG5" s="51">
        <f t="shared" ref="BG5:BG10" si="23">VLOOKUP(BB5,$DF$5:$DV$19,7,0)</f>
        <v>0</v>
      </c>
      <c r="BH5" s="52" t="str">
        <f t="shared" ref="BH5:BH10" si="24">VLOOKUP(BB5,$DF$5:$DV$19,8,0)</f>
        <v>u</v>
      </c>
      <c r="BI5" s="53">
        <v>1</v>
      </c>
      <c r="BJ5" s="54">
        <f t="shared" ref="BJ5:BJ10" si="25">VLOOKUP(BB5,$DF$5:$DV$19,10,0)</f>
        <v>0</v>
      </c>
      <c r="BK5" s="55">
        <f t="shared" ref="BK5:BK10" si="26">VLOOKUP(BB5,$DF$5:$DV$19,11,0)</f>
        <v>0</v>
      </c>
      <c r="BL5" s="56">
        <f t="shared" ref="BL5:BL10" si="27">VLOOKUP(BB5,$DF$5:$DV$19,12,0)</f>
        <v>0</v>
      </c>
      <c r="BM5" s="56">
        <f t="shared" ref="BM5:BM10" si="28">VLOOKUP(BB5,$DF$5:$DV$19,13,0)</f>
        <v>0</v>
      </c>
      <c r="BN5" s="56">
        <f t="shared" ref="BN5:BN10" si="29">VLOOKUP(BB5,$DF$5:$DV$19,14,0)</f>
        <v>0</v>
      </c>
      <c r="BO5" s="56">
        <f t="shared" ref="BO5:BO10" si="30">VLOOKUP(BB5,$DF$5:$DV$19,15,0)</f>
        <v>0</v>
      </c>
      <c r="BP5" s="56">
        <f t="shared" ref="BP5:BP10" si="31">VLOOKUP(BB5,$DF$5:$DV$19,16,0)</f>
        <v>0</v>
      </c>
      <c r="BQ5" s="57">
        <f t="shared" ref="BQ5:BQ10" si="32">VLOOKUP(BB5,$DF$5:$DV$19,17,0)</f>
        <v>0</v>
      </c>
      <c r="BR5" s="15">
        <v>1</v>
      </c>
      <c r="BS5" s="8">
        <f t="shared" ref="BS5:BS10" si="33">CF5</f>
        <v>1</v>
      </c>
      <c r="BT5" s="10">
        <v>1</v>
      </c>
      <c r="BU5" s="11">
        <f t="shared" ref="BU5:BU10" si="34">CW5</f>
        <v>1</v>
      </c>
      <c r="BV5" s="9">
        <v>1</v>
      </c>
      <c r="BW5" s="2">
        <f t="shared" ref="BW5:BW10" si="35">DN5</f>
        <v>1</v>
      </c>
      <c r="BX5" s="261" t="str">
        <f>Equipes!A2</f>
        <v>Equipe 01</v>
      </c>
      <c r="BY5" s="261"/>
      <c r="BZ5" s="261"/>
      <c r="CA5" s="261"/>
      <c r="CB5" s="261"/>
      <c r="CC5" s="3">
        <f t="shared" ref="CC5:CC10" si="36">RANK(DW5,$DW$5:$DW$19)</f>
        <v>1</v>
      </c>
      <c r="CD5" s="3">
        <f>'J05'!CC5-CC5</f>
        <v>0</v>
      </c>
      <c r="CE5" s="4" t="str">
        <f>IF(CC5&gt;'J05'!CC5,'J05'!$CE$14,IF(CC5='J05'!CC5,'J05'!$CU$14,IF(CC5&lt;'J05'!CC5,'J05'!$CT$14)))</f>
        <v>u</v>
      </c>
      <c r="CF5" s="3">
        <f t="shared" ref="CF5:CF10" si="37">RANK(DX5,$DX$5:$DX$13)</f>
        <v>1</v>
      </c>
      <c r="CG5" s="3">
        <f>SUMPRODUCT(($B$5:$F$13=BX5)*($EG$5:$EG$13))+SUMPRODUCT(($I$5:$M$13=BX5)*($EH$5:$EH$13))+'J05'!CG5</f>
        <v>0</v>
      </c>
      <c r="CH5" s="3">
        <f>SUMPRODUCT(($B$5:$F$13=BX5)*($EI$5:$EI$13))+SUMPRODUCT(($I$5:$M$13=BX5)*($EJ$5:$EJ$13))+'J05'!CH5</f>
        <v>0</v>
      </c>
      <c r="CI5" s="3">
        <f>SUMPRODUCT(($B$5:$F$13=BX5)*($EK$5:$EK$13))+SUMPRODUCT(($I$5:$M$13=BX5)*($EL$5:$EL$13))+'J05'!CI5</f>
        <v>0</v>
      </c>
      <c r="CJ5" s="3">
        <f>SUMPRODUCT(($B$5:$F$13=BX5)*($EM$5:$EM$13))+SUMPRODUCT(($I$5:$M$13=BX5)*($EN$5:$EN$13))+'J05'!CJ5</f>
        <v>0</v>
      </c>
      <c r="CK5" s="3">
        <f>SUMPRODUCT(($B$5:$F$13=BX5)*($EO$5:$EO$13))+SUMPRODUCT(($I$5:$M$13=BX5)*($EP$5:$EP$13))+'J05'!CK5</f>
        <v>0</v>
      </c>
      <c r="CL5" s="3">
        <f>SUMPRODUCT(($B$5:$F$13=BX5)*($EQ$5:$EQ$13))+SUMPRODUCT(($I$5:$M$13=BX5)*($ER$5:$ER$13))+'J05'!CL5</f>
        <v>0</v>
      </c>
      <c r="CM5" s="3">
        <f>SUMPRODUCT(($B$5:$F$13=BX5)*($ES$5:$ES$13))+SUMPRODUCT(($I$5:$M$13=BX5)*($ET$5:$ET$13))+'J05'!CM5</f>
        <v>0</v>
      </c>
      <c r="CN5" s="3">
        <f>CL5-CM5</f>
        <v>0</v>
      </c>
      <c r="CO5" s="212" t="str">
        <f>BX5</f>
        <v>Equipe 01</v>
      </c>
      <c r="CP5" s="213"/>
      <c r="CQ5" s="213"/>
      <c r="CR5" s="213"/>
      <c r="CS5" s="214"/>
      <c r="CT5" s="3">
        <f t="shared" ref="CT5:CT10" si="38">RANK(DY5,$DY$5:$DY$19)</f>
        <v>1</v>
      </c>
      <c r="CU5" s="3">
        <f>'J05'!CT5-CT5</f>
        <v>0</v>
      </c>
      <c r="CV5" s="4" t="str">
        <f>IF(CT5&gt;'J05'!CT5,'J05'!$CV$14,IF(CT5='J05'!CT5,'J05'!$CU$14,IF(CT5&lt;'J05'!CT5,'J05'!$CT$14)))</f>
        <v>u</v>
      </c>
      <c r="CW5" s="3">
        <f t="shared" ref="CW5:CW10" si="39">RANK(DZ5,$DZ$5:$DZ$19)</f>
        <v>1</v>
      </c>
      <c r="CX5" s="3">
        <f>SUMPRODUCT(($B$5:$F$13=CO5)*($EG$5:$EG$13))+'J05'!CX5</f>
        <v>0</v>
      </c>
      <c r="CY5" s="3">
        <f>SUMPRODUCT(($B$5:$F$13=CO5)*($EI$5:$EI$13))+'J05'!CY5</f>
        <v>0</v>
      </c>
      <c r="CZ5" s="3">
        <f>SUMPRODUCT(($B$5:$F$13=CO5)*($EK$5:$EK$13))+'J05'!CZ5</f>
        <v>0</v>
      </c>
      <c r="DA5" s="3">
        <f>SUMPRODUCT(($B$5:$F$13=CO5)*($EM$5:$EM$13))+'J05'!DA5</f>
        <v>0</v>
      </c>
      <c r="DB5" s="3">
        <f>SUMPRODUCT(($B$5:$F$13=CO5)*($EO$5:$EO$13))+'J05'!DB5</f>
        <v>0</v>
      </c>
      <c r="DC5" s="3">
        <f>SUMPRODUCT(($B$5:$F$13=CO5)*($EQ$5:$EQ$13))+'J05'!DC5</f>
        <v>0</v>
      </c>
      <c r="DD5" s="3">
        <f>SUMPRODUCT(($B$5:$F$13=CO5)*($ES$5:$ES$13))+'J05'!DD5</f>
        <v>0</v>
      </c>
      <c r="DE5" s="3">
        <f>DC5-DD5</f>
        <v>0</v>
      </c>
      <c r="DF5" s="212" t="str">
        <f>BX5</f>
        <v>Equipe 01</v>
      </c>
      <c r="DG5" s="213"/>
      <c r="DH5" s="213"/>
      <c r="DI5" s="213"/>
      <c r="DJ5" s="214"/>
      <c r="DK5" s="3">
        <f t="shared" ref="DK5:DK10" si="40">RANK(EA5,$EA$5:$EA$19)</f>
        <v>1</v>
      </c>
      <c r="DL5" s="3">
        <f>'J05'!DK5-DK5</f>
        <v>0</v>
      </c>
      <c r="DM5" s="4" t="str">
        <f>IF(DK5&gt;'J05'!DK5,'J05'!$DM$14,IF(DK5='J05'!DK5,'J05'!$DL$14,IF(DK5&lt;'J05'!DK5,'J05'!$DK$14)))</f>
        <v>u</v>
      </c>
      <c r="DN5" s="3">
        <f t="shared" ref="DN5:DN10" si="41">RANK(EB5,$EB$5:$EB$19)</f>
        <v>1</v>
      </c>
      <c r="DO5" s="3">
        <f>SUMPRODUCT(($I$5:$M$13=DF5)*($EH$5:$EH$13))+'J05'!DO5</f>
        <v>0</v>
      </c>
      <c r="DP5" s="3">
        <f>SUMPRODUCT(($I$5:$M$13=DF5)*($EJ$5:$EJ$13))+'J05'!DP5</f>
        <v>0</v>
      </c>
      <c r="DQ5" s="3">
        <f>SUMPRODUCT(($I$5:$M$13=DF5)*($EL$5:$EL$13))+'J05'!DQ5</f>
        <v>0</v>
      </c>
      <c r="DR5" s="3">
        <f>SUMPRODUCT(($I$5:$M$13=DF5)*($EN$5:$EN$13))+'J05'!DR5</f>
        <v>0</v>
      </c>
      <c r="DS5" s="3">
        <f>SUMPRODUCT(($I$5:$M$13=DF5)*($EP$5:$EP$13))+'J05'!DS5</f>
        <v>0</v>
      </c>
      <c r="DT5" s="3">
        <f>SUMPRODUCT(($I$5:$M$13=DF5)*($ER$5:$ER$13))+'J05'!DT5</f>
        <v>0</v>
      </c>
      <c r="DU5" s="3">
        <f>SUMPRODUCT(($I$5:$M$13=DF5)*($ET$5:$ET$13))+'J05'!DU5</f>
        <v>0</v>
      </c>
      <c r="DV5" s="3">
        <f>DT5-DU5</f>
        <v>0</v>
      </c>
      <c r="DW5" s="6">
        <f>SUM(CG5*1000+(CN5)/100+(CL5)/1000)</f>
        <v>0</v>
      </c>
      <c r="DX5" s="91">
        <f>DW5+0.0000006</f>
        <v>5.9999999999999997E-7</v>
      </c>
      <c r="DY5" s="6">
        <f>SUM(CX5*1000+(DE5)/100+(DC5)/1000)</f>
        <v>0</v>
      </c>
      <c r="DZ5" s="119">
        <f>DY5+0.0000006</f>
        <v>5.9999999999999997E-7</v>
      </c>
      <c r="EA5" s="6">
        <f>SUM(DO5*1000+(DV5)/100+(DT5)/1000)</f>
        <v>0</v>
      </c>
      <c r="EB5" s="119">
        <f>EA5+0.0000006</f>
        <v>5.9999999999999997E-7</v>
      </c>
      <c r="EC5" s="2">
        <f>A5</f>
        <v>0</v>
      </c>
      <c r="ED5" s="2">
        <f>N5</f>
        <v>0</v>
      </c>
      <c r="EE5" s="2">
        <f>IF(G5="",0,IF(G5&gt;H5,3,IF(G5=H5,1,IF(G5&lt;H5,0))))</f>
        <v>0</v>
      </c>
      <c r="EF5" s="2">
        <f>IF(H5="",0,IF(H5&gt;G5,3,IF(H5=G5,1,IF(H5&lt;G5,0))))</f>
        <v>0</v>
      </c>
      <c r="EG5" s="2">
        <f>EE5-EC5</f>
        <v>0</v>
      </c>
      <c r="EH5" s="2">
        <f>EF5-ED5</f>
        <v>0</v>
      </c>
      <c r="EI5" s="2">
        <f>IF(G5="",0,1)</f>
        <v>0</v>
      </c>
      <c r="EJ5" s="2">
        <f>IF(H5="",0,1)</f>
        <v>0</v>
      </c>
      <c r="EK5" s="2" t="b">
        <f>IF(G5&lt;&gt;"",IF(G5&gt;H5,1))</f>
        <v>0</v>
      </c>
      <c r="EL5" s="2" t="b">
        <f>IF(H5&lt;&gt;"",IF(H5&gt;G5,1))</f>
        <v>0</v>
      </c>
      <c r="EM5" s="2" t="b">
        <f>IF(G5&lt;&gt;"",IF(G5=H5,1))</f>
        <v>0</v>
      </c>
      <c r="EN5" s="2" t="b">
        <f>IF(H5&lt;&gt;"",IF(H5=G5,1))</f>
        <v>0</v>
      </c>
      <c r="EO5" s="2" t="b">
        <f>IF(G5&lt;&gt;"",IF(G5&lt;H5,1))</f>
        <v>0</v>
      </c>
      <c r="EP5" s="2" t="b">
        <f>IF(H5&lt;&gt;"",IF(H5&lt;G5,1))</f>
        <v>0</v>
      </c>
      <c r="EQ5" s="2">
        <f>G5</f>
        <v>0</v>
      </c>
      <c r="ER5" s="2">
        <f>H5</f>
        <v>0</v>
      </c>
      <c r="ES5" s="2">
        <f>H5</f>
        <v>0</v>
      </c>
      <c r="ET5" s="2">
        <f>G5</f>
        <v>0</v>
      </c>
      <c r="EU5" s="205" t="str">
        <f t="shared" ref="EU5:EU10" si="42">VLOOKUP(BR5,$BS$5:$CB$13,6,0)</f>
        <v>Equipe 01</v>
      </c>
      <c r="EV5" s="205"/>
      <c r="EW5" s="205"/>
      <c r="EX5" s="205"/>
      <c r="EY5" s="205"/>
      <c r="EZ5" s="6">
        <f t="shared" ref="EZ5:EZ10" si="43">VLOOKUP(EU5,$BX$5:$DW$13,52,0)</f>
        <v>0</v>
      </c>
      <c r="FA5" s="2">
        <f t="shared" ref="FA5:FA10" si="44">RANK(EZ5,$EZ$5:$EZ$13)</f>
        <v>1</v>
      </c>
      <c r="FB5" s="205" t="str">
        <f>BX5</f>
        <v>Equipe 01</v>
      </c>
      <c r="FC5" s="205"/>
      <c r="FD5" s="205"/>
      <c r="FE5" s="205"/>
      <c r="FF5" s="205"/>
      <c r="FG5" s="205" t="str">
        <f t="shared" ref="FG5:FG10" si="45">VLOOKUP(BT5,$BU$5:$CS$13,21,0)</f>
        <v>Equipe 01</v>
      </c>
      <c r="FH5" s="205"/>
      <c r="FI5" s="205"/>
      <c r="FJ5" s="205"/>
      <c r="FK5" s="205"/>
      <c r="FL5" s="6">
        <f t="shared" ref="FL5:FL10" si="46">VLOOKUP(FG5,$CO$5:$DY$13,37,0)</f>
        <v>0</v>
      </c>
      <c r="FM5" s="7">
        <f t="shared" ref="FM5:FM10" si="47">RANK(FL5,$FL$5:$FL$13)</f>
        <v>1</v>
      </c>
      <c r="FN5" s="205" t="str">
        <f>CO5</f>
        <v>Equipe 01</v>
      </c>
      <c r="FO5" s="205"/>
      <c r="FP5" s="205"/>
      <c r="FQ5" s="205"/>
      <c r="FR5" s="205"/>
      <c r="FS5" s="205" t="str">
        <f t="shared" ref="FS5:FS10" si="48">VLOOKUP(BV5,$BW$5:$DF$13,36,0)</f>
        <v>Equipe 01</v>
      </c>
      <c r="FT5" s="205"/>
      <c r="FU5" s="205"/>
      <c r="FV5" s="205"/>
      <c r="FW5" s="205"/>
      <c r="FX5" s="6">
        <f>VLOOKUP(FS5,$DF$5:$EA$21,22,0)</f>
        <v>0</v>
      </c>
      <c r="FY5" s="2">
        <f t="shared" ref="FY5:FY10" si="49">RANK(FX5,$FX$5:$FX$13)</f>
        <v>1</v>
      </c>
      <c r="FZ5" s="205" t="str">
        <f>DF5</f>
        <v>Equipe 01</v>
      </c>
      <c r="GA5" s="205"/>
      <c r="GB5" s="205"/>
      <c r="GC5" s="205"/>
      <c r="GD5" s="205"/>
      <c r="GE5" s="350" t="str">
        <f>BX5</f>
        <v>Equipe 01</v>
      </c>
      <c r="GF5" s="350"/>
      <c r="GG5" s="350"/>
      <c r="GH5" s="350"/>
      <c r="GI5" s="35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</row>
    <row r="6" spans="1:240" x14ac:dyDescent="0.25">
      <c r="A6" s="457"/>
      <c r="B6" s="458"/>
      <c r="C6" s="458"/>
      <c r="D6" s="458"/>
      <c r="E6" s="458"/>
      <c r="F6" s="458"/>
      <c r="G6" s="459"/>
      <c r="H6" s="459"/>
      <c r="I6" s="460"/>
      <c r="J6" s="460"/>
      <c r="K6" s="460"/>
      <c r="L6" s="460"/>
      <c r="M6" s="460"/>
      <c r="N6" s="461"/>
      <c r="O6" s="462"/>
      <c r="P6" s="463"/>
      <c r="Q6" s="463"/>
      <c r="R6" s="463"/>
      <c r="S6" s="464"/>
      <c r="T6" s="465"/>
      <c r="U6" s="30"/>
      <c r="V6" s="396" t="str">
        <f t="shared" si="0"/>
        <v>Equipe 02</v>
      </c>
      <c r="W6" s="397"/>
      <c r="X6" s="397"/>
      <c r="Y6" s="397"/>
      <c r="Z6" s="398"/>
      <c r="AA6" s="41">
        <f t="shared" si="1"/>
        <v>0</v>
      </c>
      <c r="AB6" s="42" t="str">
        <f t="shared" si="2"/>
        <v>u</v>
      </c>
      <c r="AC6" s="43">
        <f>IF(EZ6=EZ5,FA5,FA6)</f>
        <v>1</v>
      </c>
      <c r="AD6" s="44">
        <f t="shared" si="3"/>
        <v>0</v>
      </c>
      <c r="AE6" s="48">
        <f t="shared" si="4"/>
        <v>0</v>
      </c>
      <c r="AF6" s="49">
        <f t="shared" si="5"/>
        <v>0</v>
      </c>
      <c r="AG6" s="49">
        <f t="shared" si="6"/>
        <v>0</v>
      </c>
      <c r="AH6" s="49">
        <f t="shared" si="7"/>
        <v>0</v>
      </c>
      <c r="AI6" s="49">
        <f t="shared" si="8"/>
        <v>0</v>
      </c>
      <c r="AJ6" s="49">
        <f t="shared" si="9"/>
        <v>0</v>
      </c>
      <c r="AK6" s="50">
        <f t="shared" si="10"/>
        <v>0</v>
      </c>
      <c r="AL6" s="361" t="str">
        <f t="shared" si="11"/>
        <v>Equipe 02</v>
      </c>
      <c r="AM6" s="362"/>
      <c r="AN6" s="362"/>
      <c r="AO6" s="362"/>
      <c r="AP6" s="363"/>
      <c r="AQ6" s="23">
        <f t="shared" si="12"/>
        <v>0</v>
      </c>
      <c r="AR6" s="24" t="str">
        <f t="shared" si="13"/>
        <v>u</v>
      </c>
      <c r="AS6" s="25">
        <f>IF(FL6=FL5,FM5,FM6)</f>
        <v>1</v>
      </c>
      <c r="AT6" s="26">
        <f t="shared" si="14"/>
        <v>0</v>
      </c>
      <c r="AU6" s="27">
        <f t="shared" si="15"/>
        <v>0</v>
      </c>
      <c r="AV6" s="28">
        <f t="shared" si="16"/>
        <v>0</v>
      </c>
      <c r="AW6" s="28">
        <f t="shared" si="17"/>
        <v>0</v>
      </c>
      <c r="AX6" s="28">
        <f t="shared" si="18"/>
        <v>0</v>
      </c>
      <c r="AY6" s="28">
        <f t="shared" si="19"/>
        <v>0</v>
      </c>
      <c r="AZ6" s="28">
        <f t="shared" si="20"/>
        <v>0</v>
      </c>
      <c r="BA6" s="29">
        <f t="shared" si="21"/>
        <v>0</v>
      </c>
      <c r="BB6" s="353" t="str">
        <f t="shared" si="22"/>
        <v>Equipe 02</v>
      </c>
      <c r="BC6" s="354"/>
      <c r="BD6" s="354"/>
      <c r="BE6" s="354"/>
      <c r="BF6" s="355"/>
      <c r="BG6" s="58">
        <f t="shared" si="23"/>
        <v>0</v>
      </c>
      <c r="BH6" s="59" t="str">
        <f t="shared" si="24"/>
        <v>u</v>
      </c>
      <c r="BI6" s="60">
        <f>IF(FX6=FX5,FY5,FY6)</f>
        <v>1</v>
      </c>
      <c r="BJ6" s="61">
        <f t="shared" si="25"/>
        <v>0</v>
      </c>
      <c r="BK6" s="62">
        <f t="shared" si="26"/>
        <v>0</v>
      </c>
      <c r="BL6" s="63">
        <f t="shared" si="27"/>
        <v>0</v>
      </c>
      <c r="BM6" s="63">
        <f t="shared" si="28"/>
        <v>0</v>
      </c>
      <c r="BN6" s="63">
        <f t="shared" si="29"/>
        <v>0</v>
      </c>
      <c r="BO6" s="63">
        <f t="shared" si="30"/>
        <v>0</v>
      </c>
      <c r="BP6" s="63">
        <f t="shared" si="31"/>
        <v>0</v>
      </c>
      <c r="BQ6" s="64">
        <f t="shared" si="32"/>
        <v>0</v>
      </c>
      <c r="BR6" s="15">
        <v>2</v>
      </c>
      <c r="BS6" s="8">
        <f t="shared" si="33"/>
        <v>2</v>
      </c>
      <c r="BT6" s="10">
        <v>2</v>
      </c>
      <c r="BU6" s="11">
        <f t="shared" si="34"/>
        <v>2</v>
      </c>
      <c r="BV6" s="9">
        <v>2</v>
      </c>
      <c r="BW6" s="2">
        <f t="shared" si="35"/>
        <v>2</v>
      </c>
      <c r="BX6" s="261" t="str">
        <f>Equipes!A3</f>
        <v>Equipe 02</v>
      </c>
      <c r="BY6" s="261"/>
      <c r="BZ6" s="261"/>
      <c r="CA6" s="261"/>
      <c r="CB6" s="261"/>
      <c r="CC6" s="93">
        <f t="shared" si="36"/>
        <v>1</v>
      </c>
      <c r="CD6" s="3">
        <f>'J05'!CC6-CC6</f>
        <v>0</v>
      </c>
      <c r="CE6" s="4" t="str">
        <f>IF(CC6&gt;'J05'!CC6,'J05'!$CE$14,IF(CC6='J05'!CC6,'J05'!$CU$14,IF(CC6&lt;'J05'!CC6,'J05'!$CT$14)))</f>
        <v>u</v>
      </c>
      <c r="CF6" s="3">
        <f t="shared" si="37"/>
        <v>2</v>
      </c>
      <c r="CG6" s="14">
        <f>SUMPRODUCT(($B$5:$F$13=BX6)*($EG$5:$EG$13))+SUMPRODUCT(($I$5:$M$13=BX6)*($EH$5:$EH$13))+'J05'!CG6</f>
        <v>0</v>
      </c>
      <c r="CH6" s="14">
        <f>SUMPRODUCT(($B$5:$F$13=BX6)*($EI$5:$EI$13))+SUMPRODUCT(($I$5:$M$13=BX6)*($EJ$5:$EJ$13))+'J05'!CH6</f>
        <v>0</v>
      </c>
      <c r="CI6" s="14">
        <f>SUMPRODUCT(($B$5:$F$13=BX6)*($EK$5:$EK$13))+SUMPRODUCT(($I$5:$M$13=BX6)*($EL$5:$EL$13))+'J05'!CI6</f>
        <v>0</v>
      </c>
      <c r="CJ6" s="14">
        <f>SUMPRODUCT(($B$5:$F$13=BX6)*($EM$5:$EM$13))+SUMPRODUCT(($I$5:$M$13=BX6)*($EN$5:$EN$13))+'J05'!CJ6</f>
        <v>0</v>
      </c>
      <c r="CK6" s="14">
        <f>SUMPRODUCT(($B$5:$F$13=BX6)*($EO$5:$EO$13))+SUMPRODUCT(($I$5:$M$13=BX6)*($EP$5:$EP$13))+'J05'!CK6</f>
        <v>0</v>
      </c>
      <c r="CL6" s="14">
        <f>SUMPRODUCT(($B$5:$F$13=BX6)*($EQ$5:$EQ$13))+SUMPRODUCT(($I$5:$M$13=BX6)*($ER$5:$ER$13))+'J05'!CL6</f>
        <v>0</v>
      </c>
      <c r="CM6" s="14">
        <f>SUMPRODUCT(($B$5:$F$13=BX6)*($ES$5:$ES$13))+SUMPRODUCT(($I$5:$M$13=BX6)*($ET$5:$ET$13))+'J05'!CM6</f>
        <v>0</v>
      </c>
      <c r="CN6" s="3">
        <f t="shared" ref="CN6:CN10" si="50">CL6-CM6</f>
        <v>0</v>
      </c>
      <c r="CO6" s="212" t="str">
        <f t="shared" ref="CO6:CO10" si="51">BX6</f>
        <v>Equipe 02</v>
      </c>
      <c r="CP6" s="213"/>
      <c r="CQ6" s="213"/>
      <c r="CR6" s="213"/>
      <c r="CS6" s="214"/>
      <c r="CT6" s="93">
        <f t="shared" si="38"/>
        <v>1</v>
      </c>
      <c r="CU6" s="3">
        <f>'J05'!CT6-CT6</f>
        <v>0</v>
      </c>
      <c r="CV6" s="4" t="str">
        <f>IF(CT6&gt;'J05'!CT6,'J05'!$CV$14,IF(CT6='J05'!CT6,'J05'!$CU$14,IF(CT6&lt;'J05'!CT6,'J05'!$CT$14)))</f>
        <v>u</v>
      </c>
      <c r="CW6" s="3">
        <f t="shared" si="39"/>
        <v>2</v>
      </c>
      <c r="CX6" s="14">
        <f>SUMPRODUCT(($B$5:$F$13=CO6)*($EG$5:$EG$13))+'J05'!CX6</f>
        <v>0</v>
      </c>
      <c r="CY6" s="14">
        <f>SUMPRODUCT(($B$5:$F$13=CO6)*($EI$5:$EI$13))+'J05'!CY6</f>
        <v>0</v>
      </c>
      <c r="CZ6" s="14">
        <f>SUMPRODUCT(($B$5:$F$13=CO6)*($EK$5:$EK$13))+'J05'!CZ6</f>
        <v>0</v>
      </c>
      <c r="DA6" s="14">
        <f>SUMPRODUCT(($B$5:$F$13=CO6)*($EM$5:$EM$13))+'J05'!DA6</f>
        <v>0</v>
      </c>
      <c r="DB6" s="14">
        <f>SUMPRODUCT(($B$5:$F$13=CO6)*($EO$5:$EO$13))+'J05'!DB6</f>
        <v>0</v>
      </c>
      <c r="DC6" s="14">
        <f>SUMPRODUCT(($B$5:$F$13=CO6)*($EQ$5:$EQ$13))+'J05'!DC6</f>
        <v>0</v>
      </c>
      <c r="DD6" s="14">
        <f>SUMPRODUCT(($B$5:$F$13=CO6)*($ES$5:$ES$13))+'J05'!DD6</f>
        <v>0</v>
      </c>
      <c r="DE6" s="3">
        <f t="shared" ref="DE6:DE10" si="52">DC6-DD6</f>
        <v>0</v>
      </c>
      <c r="DF6" s="212" t="str">
        <f t="shared" ref="DF6:DF10" si="53">BX6</f>
        <v>Equipe 02</v>
      </c>
      <c r="DG6" s="213"/>
      <c r="DH6" s="213"/>
      <c r="DI6" s="213"/>
      <c r="DJ6" s="214"/>
      <c r="DK6" s="93">
        <f t="shared" si="40"/>
        <v>1</v>
      </c>
      <c r="DL6" s="3">
        <f>'J05'!DK6-DK6</f>
        <v>0</v>
      </c>
      <c r="DM6" s="4" t="str">
        <f>IF(DK6&gt;'J05'!DK6,'J05'!$DM$14,IF(DK6='J05'!DK6,'J05'!$DL$14,IF(DK6&lt;'J05'!DK6,'J05'!$DK$14)))</f>
        <v>u</v>
      </c>
      <c r="DN6" s="3">
        <f t="shared" si="41"/>
        <v>2</v>
      </c>
      <c r="DO6" s="14">
        <f>SUMPRODUCT(($I$5:$M$13=DF6)*($EH$5:$EH$13))+'J05'!DO6</f>
        <v>0</v>
      </c>
      <c r="DP6" s="14">
        <f>SUMPRODUCT(($I$5:$M$13=DF6)*($EJ$5:$EJ$13))+'J05'!DP6</f>
        <v>0</v>
      </c>
      <c r="DQ6" s="14">
        <f>SUMPRODUCT(($I$5:$M$13=DF6)*($EL$5:$EL$13))+'J05'!DQ6</f>
        <v>0</v>
      </c>
      <c r="DR6" s="14">
        <f>SUMPRODUCT(($I$5:$M$13=DF6)*($EN$5:$EN$13))+'J05'!DR6</f>
        <v>0</v>
      </c>
      <c r="DS6" s="14">
        <f>SUMPRODUCT(($I$5:$M$13=DF6)*($EP$5:$EP$13))+'J05'!DS6</f>
        <v>0</v>
      </c>
      <c r="DT6" s="14">
        <f>SUMPRODUCT(($I$5:$M$13=DF6)*($ER$5:$ER$13))+'J05'!DT6</f>
        <v>0</v>
      </c>
      <c r="DU6" s="14">
        <f>SUMPRODUCT(($I$5:$M$13=DF6)*($ET$5:$ET$13))+'J05'!DU6</f>
        <v>0</v>
      </c>
      <c r="DV6" s="3">
        <f t="shared" ref="DV6:DV10" si="54">DT6-DU6</f>
        <v>0</v>
      </c>
      <c r="DW6" s="6">
        <f t="shared" ref="DW6:DW10" si="55">SUM(CG6*1000+(CN6)/100+(CL6)/1000)</f>
        <v>0</v>
      </c>
      <c r="DX6" s="91">
        <f>DW6+0.0000005</f>
        <v>4.9999999999999998E-7</v>
      </c>
      <c r="DY6" s="6">
        <f t="shared" ref="DY6:DY10" si="56">SUM(CX6*1000+(DE6)/100+(DC6)/1000)</f>
        <v>0</v>
      </c>
      <c r="DZ6" s="119">
        <f>DY6+0.0000005</f>
        <v>4.9999999999999998E-7</v>
      </c>
      <c r="EA6" s="6">
        <f t="shared" ref="EA6:EA10" si="57">SUM(DO6*1000+(DV6)/100+(DT6)/1000)</f>
        <v>0</v>
      </c>
      <c r="EB6" s="119">
        <f>EA6+0.0000005</f>
        <v>4.9999999999999998E-7</v>
      </c>
      <c r="EC6" s="2">
        <f t="shared" ref="EC6:EC7" si="58">A6</f>
        <v>0</v>
      </c>
      <c r="ED6" s="2">
        <f t="shared" ref="ED6:ED7" si="59">N6</f>
        <v>0</v>
      </c>
      <c r="EE6" s="2">
        <f t="shared" ref="EE6:EE7" si="60">IF(G6="",0,IF(G6&gt;H6,3,IF(G6=H6,1,IF(G6&lt;H6,0))))</f>
        <v>0</v>
      </c>
      <c r="EF6" s="2">
        <f t="shared" ref="EF6:EF7" si="61">IF(H6="",0,IF(H6&gt;G6,3,IF(H6=G6,1,IF(H6&lt;G6,0))))</f>
        <v>0</v>
      </c>
      <c r="EG6" s="2">
        <f t="shared" ref="EG6:EG7" si="62">EE6-EC6</f>
        <v>0</v>
      </c>
      <c r="EH6" s="2">
        <f t="shared" ref="EH6:EH7" si="63">EF6-ED6</f>
        <v>0</v>
      </c>
      <c r="EI6" s="2">
        <f t="shared" ref="EI6:EI7" si="64">IF(G6="",0,1)</f>
        <v>0</v>
      </c>
      <c r="EJ6" s="2">
        <f t="shared" ref="EJ6:EJ7" si="65">IF(H6="",0,1)</f>
        <v>0</v>
      </c>
      <c r="EK6" s="2" t="b">
        <f t="shared" ref="EK6:EK7" si="66">IF(G6&lt;&gt;"",IF(G6&gt;H6,1))</f>
        <v>0</v>
      </c>
      <c r="EL6" s="2" t="b">
        <f t="shared" ref="EL6:EL7" si="67">IF(H6&lt;&gt;"",IF(H6&gt;G6,1))</f>
        <v>0</v>
      </c>
      <c r="EM6" s="2" t="b">
        <f t="shared" ref="EM6:EM7" si="68">IF(G6&lt;&gt;"",IF(G6=H6,1))</f>
        <v>0</v>
      </c>
      <c r="EN6" s="2" t="b">
        <f t="shared" ref="EN6:EN7" si="69">IF(H6&lt;&gt;"",IF(H6=G6,1))</f>
        <v>0</v>
      </c>
      <c r="EO6" s="2" t="b">
        <f t="shared" ref="EO6:EO7" si="70">IF(G6&lt;&gt;"",IF(G6&lt;H6,1))</f>
        <v>0</v>
      </c>
      <c r="EP6" s="2" t="b">
        <f t="shared" ref="EP6:EP7" si="71">IF(H6&lt;&gt;"",IF(H6&lt;G6,1))</f>
        <v>0</v>
      </c>
      <c r="EQ6" s="2">
        <f t="shared" ref="EQ6:EQ7" si="72">G6</f>
        <v>0</v>
      </c>
      <c r="ER6" s="2">
        <f t="shared" ref="ER6:ER7" si="73">H6</f>
        <v>0</v>
      </c>
      <c r="ES6" s="2">
        <f t="shared" ref="ES6:ES7" si="74">H6</f>
        <v>0</v>
      </c>
      <c r="ET6" s="2">
        <f t="shared" ref="ET6:ET7" si="75">G6</f>
        <v>0</v>
      </c>
      <c r="EU6" s="205" t="str">
        <f t="shared" si="42"/>
        <v>Equipe 02</v>
      </c>
      <c r="EV6" s="205"/>
      <c r="EW6" s="205"/>
      <c r="EX6" s="205"/>
      <c r="EY6" s="205"/>
      <c r="EZ6" s="109">
        <f t="shared" si="43"/>
        <v>0</v>
      </c>
      <c r="FA6" s="108">
        <f t="shared" si="44"/>
        <v>1</v>
      </c>
      <c r="FB6" s="205" t="str">
        <f t="shared" ref="FB6:FB10" si="76">BX6</f>
        <v>Equipe 02</v>
      </c>
      <c r="FC6" s="205"/>
      <c r="FD6" s="205"/>
      <c r="FE6" s="205"/>
      <c r="FF6" s="205"/>
      <c r="FG6" s="205" t="str">
        <f t="shared" si="45"/>
        <v>Equipe 02</v>
      </c>
      <c r="FH6" s="205"/>
      <c r="FI6" s="205"/>
      <c r="FJ6" s="205"/>
      <c r="FK6" s="205"/>
      <c r="FL6" s="109">
        <f t="shared" si="46"/>
        <v>0</v>
      </c>
      <c r="FM6" s="7">
        <f t="shared" si="47"/>
        <v>1</v>
      </c>
      <c r="FN6" s="205" t="str">
        <f t="shared" ref="FN6:FN10" si="77">CO6</f>
        <v>Equipe 02</v>
      </c>
      <c r="FO6" s="205"/>
      <c r="FP6" s="205"/>
      <c r="FQ6" s="205"/>
      <c r="FR6" s="205"/>
      <c r="FS6" s="205" t="str">
        <f t="shared" si="48"/>
        <v>Equipe 02</v>
      </c>
      <c r="FT6" s="205"/>
      <c r="FU6" s="205"/>
      <c r="FV6" s="205"/>
      <c r="FW6" s="205"/>
      <c r="FX6" s="164">
        <f t="shared" ref="FX6:FX10" si="78">VLOOKUP(FS6,$DF$5:$EA$21,22,0)</f>
        <v>0</v>
      </c>
      <c r="FY6" s="108">
        <f t="shared" si="49"/>
        <v>1</v>
      </c>
      <c r="FZ6" s="205" t="str">
        <f t="shared" ref="FZ6:FZ10" si="79">DF6</f>
        <v>Equipe 02</v>
      </c>
      <c r="GA6" s="205"/>
      <c r="GB6" s="205"/>
      <c r="GC6" s="205"/>
      <c r="GD6" s="205"/>
      <c r="GE6" s="350" t="str">
        <f t="shared" ref="GE6:GE10" si="80">BX6</f>
        <v>Equipe 02</v>
      </c>
      <c r="GF6" s="350"/>
      <c r="GG6" s="350"/>
      <c r="GH6" s="350"/>
      <c r="GI6" s="35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</row>
    <row r="7" spans="1:240" ht="15.75" thickBot="1" x14ac:dyDescent="0.3">
      <c r="A7" s="466"/>
      <c r="B7" s="467"/>
      <c r="C7" s="467"/>
      <c r="D7" s="467"/>
      <c r="E7" s="467"/>
      <c r="F7" s="467"/>
      <c r="G7" s="468"/>
      <c r="H7" s="468"/>
      <c r="I7" s="469"/>
      <c r="J7" s="469"/>
      <c r="K7" s="469"/>
      <c r="L7" s="469"/>
      <c r="M7" s="469"/>
      <c r="N7" s="470"/>
      <c r="O7" s="471"/>
      <c r="P7" s="472"/>
      <c r="Q7" s="472"/>
      <c r="R7" s="472"/>
      <c r="S7" s="473"/>
      <c r="T7" s="474"/>
      <c r="U7" s="30"/>
      <c r="V7" s="396" t="str">
        <f t="shared" si="0"/>
        <v>Equipe 03</v>
      </c>
      <c r="W7" s="397"/>
      <c r="X7" s="397"/>
      <c r="Y7" s="397"/>
      <c r="Z7" s="398"/>
      <c r="AA7" s="41">
        <f t="shared" si="1"/>
        <v>0</v>
      </c>
      <c r="AB7" s="42" t="str">
        <f t="shared" si="2"/>
        <v>u</v>
      </c>
      <c r="AC7" s="43">
        <f t="shared" ref="AC7:AC10" si="81">IF(EZ7=EZ6,FA6,FA7)</f>
        <v>1</v>
      </c>
      <c r="AD7" s="44">
        <f t="shared" si="3"/>
        <v>0</v>
      </c>
      <c r="AE7" s="48">
        <f t="shared" si="4"/>
        <v>0</v>
      </c>
      <c r="AF7" s="49">
        <f t="shared" si="5"/>
        <v>0</v>
      </c>
      <c r="AG7" s="49">
        <f t="shared" si="6"/>
        <v>0</v>
      </c>
      <c r="AH7" s="49">
        <f t="shared" si="7"/>
        <v>0</v>
      </c>
      <c r="AI7" s="49">
        <f t="shared" si="8"/>
        <v>0</v>
      </c>
      <c r="AJ7" s="49">
        <f t="shared" si="9"/>
        <v>0</v>
      </c>
      <c r="AK7" s="50">
        <f t="shared" si="10"/>
        <v>0</v>
      </c>
      <c r="AL7" s="361" t="str">
        <f t="shared" si="11"/>
        <v>Equipe 03</v>
      </c>
      <c r="AM7" s="362"/>
      <c r="AN7" s="362"/>
      <c r="AO7" s="362"/>
      <c r="AP7" s="363"/>
      <c r="AQ7" s="23">
        <f t="shared" si="12"/>
        <v>0</v>
      </c>
      <c r="AR7" s="24" t="str">
        <f t="shared" si="13"/>
        <v>u</v>
      </c>
      <c r="AS7" s="25">
        <f t="shared" ref="AS7:AS10" si="82">IF(FL7=FL6,FM6,FM7)</f>
        <v>1</v>
      </c>
      <c r="AT7" s="26">
        <f t="shared" si="14"/>
        <v>0</v>
      </c>
      <c r="AU7" s="27">
        <f t="shared" si="15"/>
        <v>0</v>
      </c>
      <c r="AV7" s="28">
        <f t="shared" si="16"/>
        <v>0</v>
      </c>
      <c r="AW7" s="28">
        <f t="shared" si="17"/>
        <v>0</v>
      </c>
      <c r="AX7" s="28">
        <f t="shared" si="18"/>
        <v>0</v>
      </c>
      <c r="AY7" s="28">
        <f t="shared" si="19"/>
        <v>0</v>
      </c>
      <c r="AZ7" s="28">
        <f t="shared" si="20"/>
        <v>0</v>
      </c>
      <c r="BA7" s="29">
        <f t="shared" si="21"/>
        <v>0</v>
      </c>
      <c r="BB7" s="353" t="str">
        <f t="shared" si="22"/>
        <v>Equipe 03</v>
      </c>
      <c r="BC7" s="354"/>
      <c r="BD7" s="354"/>
      <c r="BE7" s="354"/>
      <c r="BF7" s="355"/>
      <c r="BG7" s="58">
        <f t="shared" si="23"/>
        <v>0</v>
      </c>
      <c r="BH7" s="59" t="str">
        <f t="shared" si="24"/>
        <v>u</v>
      </c>
      <c r="BI7" s="60">
        <f t="shared" ref="BI7:BI10" si="83">IF(FX7=FX6,FY6,FY7)</f>
        <v>1</v>
      </c>
      <c r="BJ7" s="61">
        <f t="shared" si="25"/>
        <v>0</v>
      </c>
      <c r="BK7" s="62">
        <f t="shared" si="26"/>
        <v>0</v>
      </c>
      <c r="BL7" s="63">
        <f t="shared" si="27"/>
        <v>0</v>
      </c>
      <c r="BM7" s="63">
        <f t="shared" si="28"/>
        <v>0</v>
      </c>
      <c r="BN7" s="63">
        <f t="shared" si="29"/>
        <v>0</v>
      </c>
      <c r="BO7" s="63">
        <f t="shared" si="30"/>
        <v>0</v>
      </c>
      <c r="BP7" s="63">
        <f t="shared" si="31"/>
        <v>0</v>
      </c>
      <c r="BQ7" s="64">
        <f t="shared" si="32"/>
        <v>0</v>
      </c>
      <c r="BR7" s="15">
        <v>3</v>
      </c>
      <c r="BS7" s="8">
        <f t="shared" si="33"/>
        <v>3</v>
      </c>
      <c r="BT7" s="10">
        <v>3</v>
      </c>
      <c r="BU7" s="11">
        <f t="shared" si="34"/>
        <v>3</v>
      </c>
      <c r="BV7" s="9">
        <v>3</v>
      </c>
      <c r="BW7" s="2">
        <f t="shared" si="35"/>
        <v>3</v>
      </c>
      <c r="BX7" s="261" t="str">
        <f>Equipes!A4</f>
        <v>Equipe 03</v>
      </c>
      <c r="BY7" s="261"/>
      <c r="BZ7" s="261"/>
      <c r="CA7" s="261"/>
      <c r="CB7" s="261"/>
      <c r="CC7" s="93">
        <f t="shared" si="36"/>
        <v>1</v>
      </c>
      <c r="CD7" s="3">
        <f>'J05'!CC7-CC7</f>
        <v>0</v>
      </c>
      <c r="CE7" s="4" t="str">
        <f>IF(CC7&gt;'J05'!CC7,'J05'!$CE$14,IF(CC7='J05'!CC7,'J05'!$CU$14,IF(CC7&lt;'J05'!CC7,'J05'!$CT$14)))</f>
        <v>u</v>
      </c>
      <c r="CF7" s="3">
        <f t="shared" si="37"/>
        <v>3</v>
      </c>
      <c r="CG7" s="14">
        <f>SUMPRODUCT(($B$5:$F$13=BX7)*($EG$5:$EG$13))+SUMPRODUCT(($I$5:$M$13=BX7)*($EH$5:$EH$13))+'J05'!CG7</f>
        <v>0</v>
      </c>
      <c r="CH7" s="14">
        <f>SUMPRODUCT(($B$5:$F$13=BX7)*($EI$5:$EI$13))+SUMPRODUCT(($I$5:$M$13=BX7)*($EJ$5:$EJ$13))+'J05'!CH7</f>
        <v>0</v>
      </c>
      <c r="CI7" s="14">
        <f>SUMPRODUCT(($B$5:$F$13=BX7)*($EK$5:$EK$13))+SUMPRODUCT(($I$5:$M$13=BX7)*($EL$5:$EL$13))+'J05'!CI7</f>
        <v>0</v>
      </c>
      <c r="CJ7" s="14">
        <f>SUMPRODUCT(($B$5:$F$13=BX7)*($EM$5:$EM$13))+SUMPRODUCT(($I$5:$M$13=BX7)*($EN$5:$EN$13))+'J05'!CJ7</f>
        <v>0</v>
      </c>
      <c r="CK7" s="14">
        <f>SUMPRODUCT(($B$5:$F$13=BX7)*($EO$5:$EO$13))+SUMPRODUCT(($I$5:$M$13=BX7)*($EP$5:$EP$13))+'J05'!CK7</f>
        <v>0</v>
      </c>
      <c r="CL7" s="14">
        <f>SUMPRODUCT(($B$5:$F$13=BX7)*($EQ$5:$EQ$13))+SUMPRODUCT(($I$5:$M$13=BX7)*($ER$5:$ER$13))+'J05'!CL7</f>
        <v>0</v>
      </c>
      <c r="CM7" s="14">
        <f>SUMPRODUCT(($B$5:$F$13=BX7)*($ES$5:$ES$13))+SUMPRODUCT(($I$5:$M$13=BX7)*($ET$5:$ET$13))+'J05'!CM7</f>
        <v>0</v>
      </c>
      <c r="CN7" s="3">
        <f t="shared" si="50"/>
        <v>0</v>
      </c>
      <c r="CO7" s="212" t="str">
        <f t="shared" si="51"/>
        <v>Equipe 03</v>
      </c>
      <c r="CP7" s="213"/>
      <c r="CQ7" s="213"/>
      <c r="CR7" s="213"/>
      <c r="CS7" s="214"/>
      <c r="CT7" s="93">
        <f t="shared" si="38"/>
        <v>1</v>
      </c>
      <c r="CU7" s="3">
        <f>'J05'!CT7-CT7</f>
        <v>0</v>
      </c>
      <c r="CV7" s="4" t="str">
        <f>IF(CT7&gt;'J05'!CT7,'J05'!$CV$14,IF(CT7='J05'!CT7,'J05'!$CU$14,IF(CT7&lt;'J05'!CT7,'J05'!$CT$14)))</f>
        <v>u</v>
      </c>
      <c r="CW7" s="3">
        <f t="shared" si="39"/>
        <v>3</v>
      </c>
      <c r="CX7" s="14">
        <f>SUMPRODUCT(($B$5:$F$13=CO7)*($EG$5:$EG$13))+'J05'!CX7</f>
        <v>0</v>
      </c>
      <c r="CY7" s="14">
        <f>SUMPRODUCT(($B$5:$F$13=CO7)*($EI$5:$EI$13))+'J05'!CY7</f>
        <v>0</v>
      </c>
      <c r="CZ7" s="14">
        <f>SUMPRODUCT(($B$5:$F$13=CO7)*($EK$5:$EK$13))+'J05'!CZ7</f>
        <v>0</v>
      </c>
      <c r="DA7" s="14">
        <f>SUMPRODUCT(($B$5:$F$13=CO7)*($EM$5:$EM$13))+'J05'!DA7</f>
        <v>0</v>
      </c>
      <c r="DB7" s="14">
        <f>SUMPRODUCT(($B$5:$F$13=CO7)*($EO$5:$EO$13))+'J05'!DB7</f>
        <v>0</v>
      </c>
      <c r="DC7" s="14">
        <f>SUMPRODUCT(($B$5:$F$13=CO7)*($EQ$5:$EQ$13))+'J05'!DC7</f>
        <v>0</v>
      </c>
      <c r="DD7" s="14">
        <f>SUMPRODUCT(($B$5:$F$13=CO7)*($ES$5:$ES$13))+'J05'!DD7</f>
        <v>0</v>
      </c>
      <c r="DE7" s="3">
        <f t="shared" si="52"/>
        <v>0</v>
      </c>
      <c r="DF7" s="212" t="str">
        <f t="shared" si="53"/>
        <v>Equipe 03</v>
      </c>
      <c r="DG7" s="213"/>
      <c r="DH7" s="213"/>
      <c r="DI7" s="213"/>
      <c r="DJ7" s="214"/>
      <c r="DK7" s="93">
        <f t="shared" si="40"/>
        <v>1</v>
      </c>
      <c r="DL7" s="3">
        <f>'J05'!DK7-DK7</f>
        <v>0</v>
      </c>
      <c r="DM7" s="4" t="str">
        <f>IF(DK7&gt;'J05'!DK7,'J05'!$DM$14,IF(DK7='J05'!DK7,'J05'!$DL$14,IF(DK7&lt;'J05'!DK7,'J05'!$DK$14)))</f>
        <v>u</v>
      </c>
      <c r="DN7" s="3">
        <f t="shared" si="41"/>
        <v>3</v>
      </c>
      <c r="DO7" s="14">
        <f>SUMPRODUCT(($I$5:$M$13=DF7)*($EH$5:$EH$13))+'J05'!DO7</f>
        <v>0</v>
      </c>
      <c r="DP7" s="14">
        <f>SUMPRODUCT(($I$5:$M$13=DF7)*($EJ$5:$EJ$13))+'J05'!DP7</f>
        <v>0</v>
      </c>
      <c r="DQ7" s="14">
        <f>SUMPRODUCT(($I$5:$M$13=DF7)*($EL$5:$EL$13))+'J05'!DQ7</f>
        <v>0</v>
      </c>
      <c r="DR7" s="14">
        <f>SUMPRODUCT(($I$5:$M$13=DF7)*($EN$5:$EN$13))+'J05'!DR7</f>
        <v>0</v>
      </c>
      <c r="DS7" s="14">
        <f>SUMPRODUCT(($I$5:$M$13=DF7)*($EP$5:$EP$13))+'J05'!DS7</f>
        <v>0</v>
      </c>
      <c r="DT7" s="14">
        <f>SUMPRODUCT(($I$5:$M$13=DF7)*($ER$5:$ER$13))+'J05'!DT7</f>
        <v>0</v>
      </c>
      <c r="DU7" s="14">
        <f>SUMPRODUCT(($I$5:$M$13=DF7)*($ET$5:$ET$13))+'J05'!DU7</f>
        <v>0</v>
      </c>
      <c r="DV7" s="3">
        <f t="shared" si="54"/>
        <v>0</v>
      </c>
      <c r="DW7" s="6">
        <f t="shared" si="55"/>
        <v>0</v>
      </c>
      <c r="DX7" s="111">
        <f>DW7+0.0000004</f>
        <v>3.9999999999999998E-7</v>
      </c>
      <c r="DY7" s="6">
        <f t="shared" si="56"/>
        <v>0</v>
      </c>
      <c r="DZ7" s="119">
        <f>DY7+0.0000004</f>
        <v>3.9999999999999998E-7</v>
      </c>
      <c r="EA7" s="6">
        <f t="shared" si="57"/>
        <v>0</v>
      </c>
      <c r="EB7" s="119">
        <f>EA7+0.0000004</f>
        <v>3.9999999999999998E-7</v>
      </c>
      <c r="EC7" s="2">
        <f t="shared" si="58"/>
        <v>0</v>
      </c>
      <c r="ED7" s="2">
        <f t="shared" si="59"/>
        <v>0</v>
      </c>
      <c r="EE7" s="2">
        <f t="shared" si="60"/>
        <v>0</v>
      </c>
      <c r="EF7" s="2">
        <f t="shared" si="61"/>
        <v>0</v>
      </c>
      <c r="EG7" s="2">
        <f t="shared" si="62"/>
        <v>0</v>
      </c>
      <c r="EH7" s="2">
        <f t="shared" si="63"/>
        <v>0</v>
      </c>
      <c r="EI7" s="2">
        <f t="shared" si="64"/>
        <v>0</v>
      </c>
      <c r="EJ7" s="2">
        <f t="shared" si="65"/>
        <v>0</v>
      </c>
      <c r="EK7" s="2" t="b">
        <f t="shared" si="66"/>
        <v>0</v>
      </c>
      <c r="EL7" s="2" t="b">
        <f t="shared" si="67"/>
        <v>0</v>
      </c>
      <c r="EM7" s="2" t="b">
        <f t="shared" si="68"/>
        <v>0</v>
      </c>
      <c r="EN7" s="2" t="b">
        <f t="shared" si="69"/>
        <v>0</v>
      </c>
      <c r="EO7" s="2" t="b">
        <f t="shared" si="70"/>
        <v>0</v>
      </c>
      <c r="EP7" s="2" t="b">
        <f t="shared" si="71"/>
        <v>0</v>
      </c>
      <c r="EQ7" s="2">
        <f t="shared" si="72"/>
        <v>0</v>
      </c>
      <c r="ER7" s="2">
        <f t="shared" si="73"/>
        <v>0</v>
      </c>
      <c r="ES7" s="2">
        <f t="shared" si="74"/>
        <v>0</v>
      </c>
      <c r="ET7" s="2">
        <f t="shared" si="75"/>
        <v>0</v>
      </c>
      <c r="EU7" s="205" t="str">
        <f t="shared" si="42"/>
        <v>Equipe 03</v>
      </c>
      <c r="EV7" s="205"/>
      <c r="EW7" s="205"/>
      <c r="EX7" s="205"/>
      <c r="EY7" s="205"/>
      <c r="EZ7" s="109">
        <f t="shared" si="43"/>
        <v>0</v>
      </c>
      <c r="FA7" s="108">
        <f t="shared" si="44"/>
        <v>1</v>
      </c>
      <c r="FB7" s="205" t="str">
        <f t="shared" si="76"/>
        <v>Equipe 03</v>
      </c>
      <c r="FC7" s="205"/>
      <c r="FD7" s="205"/>
      <c r="FE7" s="205"/>
      <c r="FF7" s="205"/>
      <c r="FG7" s="205" t="str">
        <f t="shared" si="45"/>
        <v>Equipe 03</v>
      </c>
      <c r="FH7" s="205"/>
      <c r="FI7" s="205"/>
      <c r="FJ7" s="205"/>
      <c r="FK7" s="205"/>
      <c r="FL7" s="109">
        <f t="shared" si="46"/>
        <v>0</v>
      </c>
      <c r="FM7" s="7">
        <f t="shared" si="47"/>
        <v>1</v>
      </c>
      <c r="FN7" s="205" t="str">
        <f t="shared" si="77"/>
        <v>Equipe 03</v>
      </c>
      <c r="FO7" s="205"/>
      <c r="FP7" s="205"/>
      <c r="FQ7" s="205"/>
      <c r="FR7" s="205"/>
      <c r="FS7" s="205" t="str">
        <f t="shared" si="48"/>
        <v>Equipe 03</v>
      </c>
      <c r="FT7" s="205"/>
      <c r="FU7" s="205"/>
      <c r="FV7" s="205"/>
      <c r="FW7" s="205"/>
      <c r="FX7" s="164">
        <f t="shared" si="78"/>
        <v>0</v>
      </c>
      <c r="FY7" s="108">
        <f t="shared" si="49"/>
        <v>1</v>
      </c>
      <c r="FZ7" s="205" t="str">
        <f t="shared" si="79"/>
        <v>Equipe 03</v>
      </c>
      <c r="GA7" s="205"/>
      <c r="GB7" s="205"/>
      <c r="GC7" s="205"/>
      <c r="GD7" s="205"/>
      <c r="GE7" s="350" t="str">
        <f t="shared" si="80"/>
        <v>Equipe 03</v>
      </c>
      <c r="GF7" s="350"/>
      <c r="GG7" s="350"/>
      <c r="GH7" s="350"/>
      <c r="GI7" s="35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</row>
    <row r="8" spans="1:240" ht="15.75" thickTop="1" x14ac:dyDescent="0.25">
      <c r="A8" s="101"/>
      <c r="B8" s="242"/>
      <c r="C8" s="242"/>
      <c r="D8" s="242"/>
      <c r="E8" s="242"/>
      <c r="F8" s="242"/>
      <c r="G8" s="102"/>
      <c r="H8" s="102"/>
      <c r="I8" s="242"/>
      <c r="J8" s="242"/>
      <c r="K8" s="242"/>
      <c r="L8" s="242"/>
      <c r="M8" s="242"/>
      <c r="N8" s="101"/>
      <c r="O8" s="321"/>
      <c r="P8" s="321"/>
      <c r="Q8" s="321"/>
      <c r="R8" s="321"/>
      <c r="S8" s="349"/>
      <c r="T8" s="349"/>
      <c r="U8" s="30"/>
      <c r="V8" s="396" t="str">
        <f t="shared" si="0"/>
        <v>Equipe 04</v>
      </c>
      <c r="W8" s="397"/>
      <c r="X8" s="397"/>
      <c r="Y8" s="397"/>
      <c r="Z8" s="398"/>
      <c r="AA8" s="41">
        <f t="shared" si="1"/>
        <v>0</v>
      </c>
      <c r="AB8" s="42" t="str">
        <f t="shared" si="2"/>
        <v>u</v>
      </c>
      <c r="AC8" s="43">
        <f t="shared" si="81"/>
        <v>1</v>
      </c>
      <c r="AD8" s="44">
        <f t="shared" si="3"/>
        <v>0</v>
      </c>
      <c r="AE8" s="48">
        <f t="shared" si="4"/>
        <v>0</v>
      </c>
      <c r="AF8" s="49">
        <f t="shared" si="5"/>
        <v>0</v>
      </c>
      <c r="AG8" s="49">
        <f t="shared" si="6"/>
        <v>0</v>
      </c>
      <c r="AH8" s="49">
        <f t="shared" si="7"/>
        <v>0</v>
      </c>
      <c r="AI8" s="49">
        <f t="shared" si="8"/>
        <v>0</v>
      </c>
      <c r="AJ8" s="49">
        <f t="shared" si="9"/>
        <v>0</v>
      </c>
      <c r="AK8" s="50">
        <f t="shared" si="10"/>
        <v>0</v>
      </c>
      <c r="AL8" s="361" t="str">
        <f t="shared" si="11"/>
        <v>Equipe 04</v>
      </c>
      <c r="AM8" s="362"/>
      <c r="AN8" s="362"/>
      <c r="AO8" s="362"/>
      <c r="AP8" s="363"/>
      <c r="AQ8" s="23">
        <f t="shared" si="12"/>
        <v>0</v>
      </c>
      <c r="AR8" s="24" t="str">
        <f t="shared" si="13"/>
        <v>u</v>
      </c>
      <c r="AS8" s="25">
        <f t="shared" si="82"/>
        <v>1</v>
      </c>
      <c r="AT8" s="26">
        <f t="shared" si="14"/>
        <v>0</v>
      </c>
      <c r="AU8" s="27">
        <f t="shared" si="15"/>
        <v>0</v>
      </c>
      <c r="AV8" s="28">
        <f t="shared" si="16"/>
        <v>0</v>
      </c>
      <c r="AW8" s="28">
        <f t="shared" si="17"/>
        <v>0</v>
      </c>
      <c r="AX8" s="28">
        <f t="shared" si="18"/>
        <v>0</v>
      </c>
      <c r="AY8" s="28">
        <f t="shared" si="19"/>
        <v>0</v>
      </c>
      <c r="AZ8" s="28">
        <f t="shared" si="20"/>
        <v>0</v>
      </c>
      <c r="BA8" s="29">
        <f t="shared" si="21"/>
        <v>0</v>
      </c>
      <c r="BB8" s="353" t="str">
        <f t="shared" si="22"/>
        <v>Equipe 04</v>
      </c>
      <c r="BC8" s="354"/>
      <c r="BD8" s="354"/>
      <c r="BE8" s="354"/>
      <c r="BF8" s="355"/>
      <c r="BG8" s="58">
        <f t="shared" si="23"/>
        <v>0</v>
      </c>
      <c r="BH8" s="59" t="str">
        <f t="shared" si="24"/>
        <v>u</v>
      </c>
      <c r="BI8" s="60">
        <f t="shared" si="83"/>
        <v>1</v>
      </c>
      <c r="BJ8" s="61">
        <f t="shared" si="25"/>
        <v>0</v>
      </c>
      <c r="BK8" s="62">
        <f t="shared" si="26"/>
        <v>0</v>
      </c>
      <c r="BL8" s="63">
        <f t="shared" si="27"/>
        <v>0</v>
      </c>
      <c r="BM8" s="63">
        <f t="shared" si="28"/>
        <v>0</v>
      </c>
      <c r="BN8" s="63">
        <f t="shared" si="29"/>
        <v>0</v>
      </c>
      <c r="BO8" s="63">
        <f t="shared" si="30"/>
        <v>0</v>
      </c>
      <c r="BP8" s="63">
        <f t="shared" si="31"/>
        <v>0</v>
      </c>
      <c r="BQ8" s="64">
        <f t="shared" si="32"/>
        <v>0</v>
      </c>
      <c r="BR8" s="15">
        <v>4</v>
      </c>
      <c r="BS8" s="8">
        <f t="shared" si="33"/>
        <v>4</v>
      </c>
      <c r="BT8" s="10">
        <v>4</v>
      </c>
      <c r="BU8" s="11">
        <f t="shared" si="34"/>
        <v>4</v>
      </c>
      <c r="BV8" s="9">
        <v>4</v>
      </c>
      <c r="BW8" s="2">
        <f t="shared" si="35"/>
        <v>4</v>
      </c>
      <c r="BX8" s="261" t="str">
        <f>Equipes!A5</f>
        <v>Equipe 04</v>
      </c>
      <c r="BY8" s="261"/>
      <c r="BZ8" s="261"/>
      <c r="CA8" s="261"/>
      <c r="CB8" s="261"/>
      <c r="CC8" s="93">
        <f t="shared" si="36"/>
        <v>1</v>
      </c>
      <c r="CD8" s="3">
        <f>'J05'!CC8-CC8</f>
        <v>0</v>
      </c>
      <c r="CE8" s="4" t="str">
        <f>IF(CC8&gt;'J05'!CC8,'J05'!$CE$14,IF(CC8='J05'!CC8,'J05'!$CU$14,IF(CC8&lt;'J05'!CC8,'J05'!$CT$14)))</f>
        <v>u</v>
      </c>
      <c r="CF8" s="3">
        <f t="shared" si="37"/>
        <v>4</v>
      </c>
      <c r="CG8" s="14">
        <f>SUMPRODUCT(($B$5:$F$13=BX8)*($EG$5:$EG$13))+SUMPRODUCT(($I$5:$M$13=BX8)*($EH$5:$EH$13))+'J05'!CG8</f>
        <v>0</v>
      </c>
      <c r="CH8" s="14">
        <f>SUMPRODUCT(($B$5:$F$13=BX8)*($EI$5:$EI$13))+SUMPRODUCT(($I$5:$M$13=BX8)*($EJ$5:$EJ$13))+'J05'!CH8</f>
        <v>0</v>
      </c>
      <c r="CI8" s="14">
        <f>SUMPRODUCT(($B$5:$F$13=BX8)*($EK$5:$EK$13))+SUMPRODUCT(($I$5:$M$13=BX8)*($EL$5:$EL$13))+'J05'!CI8</f>
        <v>0</v>
      </c>
      <c r="CJ8" s="14">
        <f>SUMPRODUCT(($B$5:$F$13=BX8)*($EM$5:$EM$13))+SUMPRODUCT(($I$5:$M$13=BX8)*($EN$5:$EN$13))+'J05'!CJ8</f>
        <v>0</v>
      </c>
      <c r="CK8" s="14">
        <f>SUMPRODUCT(($B$5:$F$13=BX8)*($EO$5:$EO$13))+SUMPRODUCT(($I$5:$M$13=BX8)*($EP$5:$EP$13))+'J05'!CK8</f>
        <v>0</v>
      </c>
      <c r="CL8" s="14">
        <f>SUMPRODUCT(($B$5:$F$13=BX8)*($EQ$5:$EQ$13))+SUMPRODUCT(($I$5:$M$13=BX8)*($ER$5:$ER$13))+'J05'!CL8</f>
        <v>0</v>
      </c>
      <c r="CM8" s="14">
        <f>SUMPRODUCT(($B$5:$F$13=BX8)*($ES$5:$ES$13))+SUMPRODUCT(($I$5:$M$13=BX8)*($ET$5:$ET$13))+'J05'!CM8</f>
        <v>0</v>
      </c>
      <c r="CN8" s="3">
        <f t="shared" si="50"/>
        <v>0</v>
      </c>
      <c r="CO8" s="212" t="str">
        <f t="shared" si="51"/>
        <v>Equipe 04</v>
      </c>
      <c r="CP8" s="213"/>
      <c r="CQ8" s="213"/>
      <c r="CR8" s="213"/>
      <c r="CS8" s="214"/>
      <c r="CT8" s="93">
        <f t="shared" si="38"/>
        <v>1</v>
      </c>
      <c r="CU8" s="3">
        <f>'J05'!CT8-CT8</f>
        <v>0</v>
      </c>
      <c r="CV8" s="4" t="str">
        <f>IF(CT8&gt;'J05'!CT8,'J05'!$CV$14,IF(CT8='J05'!CT8,'J05'!$CU$14,IF(CT8&lt;'J05'!CT8,'J05'!$CT$14)))</f>
        <v>u</v>
      </c>
      <c r="CW8" s="3">
        <f t="shared" si="39"/>
        <v>4</v>
      </c>
      <c r="CX8" s="14">
        <f>SUMPRODUCT(($B$5:$F$13=CO8)*($EG$5:$EG$13))+'J05'!CX8</f>
        <v>0</v>
      </c>
      <c r="CY8" s="14">
        <f>SUMPRODUCT(($B$5:$F$13=CO8)*($EI$5:$EI$13))+'J05'!CY8</f>
        <v>0</v>
      </c>
      <c r="CZ8" s="14">
        <f>SUMPRODUCT(($B$5:$F$13=CO8)*($EK$5:$EK$13))+'J05'!CZ8</f>
        <v>0</v>
      </c>
      <c r="DA8" s="14">
        <f>SUMPRODUCT(($B$5:$F$13=CO8)*($EM$5:$EM$13))+'J05'!DA8</f>
        <v>0</v>
      </c>
      <c r="DB8" s="14">
        <f>SUMPRODUCT(($B$5:$F$13=CO8)*($EO$5:$EO$13))+'J05'!DB8</f>
        <v>0</v>
      </c>
      <c r="DC8" s="14">
        <f>SUMPRODUCT(($B$5:$F$13=CO8)*($EQ$5:$EQ$13))+'J05'!DC8</f>
        <v>0</v>
      </c>
      <c r="DD8" s="14">
        <f>SUMPRODUCT(($B$5:$F$13=CO8)*($ES$5:$ES$13))+'J05'!DD8</f>
        <v>0</v>
      </c>
      <c r="DE8" s="3">
        <f t="shared" si="52"/>
        <v>0</v>
      </c>
      <c r="DF8" s="212" t="str">
        <f t="shared" si="53"/>
        <v>Equipe 04</v>
      </c>
      <c r="DG8" s="213"/>
      <c r="DH8" s="213"/>
      <c r="DI8" s="213"/>
      <c r="DJ8" s="214"/>
      <c r="DK8" s="93">
        <f t="shared" si="40"/>
        <v>1</v>
      </c>
      <c r="DL8" s="3">
        <f>'J05'!DK8-DK8</f>
        <v>0</v>
      </c>
      <c r="DM8" s="4" t="str">
        <f>IF(DK8&gt;'J05'!DK8,'J05'!$DM$14,IF(DK8='J05'!DK8,'J05'!$DL$14,IF(DK8&lt;'J05'!DK8,'J05'!$DK$14)))</f>
        <v>u</v>
      </c>
      <c r="DN8" s="3">
        <f t="shared" si="41"/>
        <v>4</v>
      </c>
      <c r="DO8" s="14">
        <f>SUMPRODUCT(($I$5:$M$13=DF8)*($EH$5:$EH$13))+'J05'!DO8</f>
        <v>0</v>
      </c>
      <c r="DP8" s="14">
        <f>SUMPRODUCT(($I$5:$M$13=DF8)*($EJ$5:$EJ$13))+'J05'!DP8</f>
        <v>0</v>
      </c>
      <c r="DQ8" s="14">
        <f>SUMPRODUCT(($I$5:$M$13=DF8)*($EL$5:$EL$13))+'J05'!DQ8</f>
        <v>0</v>
      </c>
      <c r="DR8" s="14">
        <f>SUMPRODUCT(($I$5:$M$13=DF8)*($EN$5:$EN$13))+'J05'!DR8</f>
        <v>0</v>
      </c>
      <c r="DS8" s="14">
        <f>SUMPRODUCT(($I$5:$M$13=DF8)*($EP$5:$EP$13))+'J05'!DS8</f>
        <v>0</v>
      </c>
      <c r="DT8" s="14">
        <f>SUMPRODUCT(($I$5:$M$13=DF8)*($ER$5:$ER$13))+'J05'!DT8</f>
        <v>0</v>
      </c>
      <c r="DU8" s="14">
        <f>SUMPRODUCT(($I$5:$M$13=DF8)*($ET$5:$ET$13))+'J05'!DU8</f>
        <v>0</v>
      </c>
      <c r="DV8" s="3">
        <f t="shared" si="54"/>
        <v>0</v>
      </c>
      <c r="DW8" s="6">
        <f t="shared" si="55"/>
        <v>0</v>
      </c>
      <c r="DX8" s="91">
        <f>DW8+0.0000003</f>
        <v>2.9999999999999999E-7</v>
      </c>
      <c r="DY8" s="6">
        <f t="shared" si="56"/>
        <v>0</v>
      </c>
      <c r="DZ8" s="119">
        <f>DY8+0.0000003</f>
        <v>2.9999999999999999E-7</v>
      </c>
      <c r="EA8" s="6">
        <f t="shared" si="57"/>
        <v>0</v>
      </c>
      <c r="EB8" s="119">
        <f>EA8+0.0000003</f>
        <v>2.9999999999999999E-7</v>
      </c>
      <c r="EC8" s="97"/>
      <c r="ED8" s="117"/>
      <c r="EE8" s="117"/>
      <c r="EF8" s="117"/>
      <c r="EG8" s="117"/>
      <c r="EH8" s="117"/>
      <c r="EI8" s="117"/>
      <c r="EJ8" s="117"/>
      <c r="EK8" s="117"/>
      <c r="EL8" s="117"/>
      <c r="EM8" s="117"/>
      <c r="EN8" s="117"/>
      <c r="EO8" s="117"/>
      <c r="EP8" s="117"/>
      <c r="EQ8" s="117"/>
      <c r="ER8" s="117"/>
      <c r="ES8" s="117"/>
      <c r="ET8" s="96"/>
      <c r="EU8" s="205" t="str">
        <f t="shared" si="42"/>
        <v>Equipe 04</v>
      </c>
      <c r="EV8" s="205"/>
      <c r="EW8" s="205"/>
      <c r="EX8" s="205"/>
      <c r="EY8" s="205"/>
      <c r="EZ8" s="109">
        <f t="shared" si="43"/>
        <v>0</v>
      </c>
      <c r="FA8" s="108">
        <f t="shared" si="44"/>
        <v>1</v>
      </c>
      <c r="FB8" s="205" t="str">
        <f t="shared" si="76"/>
        <v>Equipe 04</v>
      </c>
      <c r="FC8" s="205"/>
      <c r="FD8" s="205"/>
      <c r="FE8" s="205"/>
      <c r="FF8" s="205"/>
      <c r="FG8" s="205" t="str">
        <f t="shared" si="45"/>
        <v>Equipe 04</v>
      </c>
      <c r="FH8" s="205"/>
      <c r="FI8" s="205"/>
      <c r="FJ8" s="205"/>
      <c r="FK8" s="205"/>
      <c r="FL8" s="109">
        <f t="shared" si="46"/>
        <v>0</v>
      </c>
      <c r="FM8" s="7">
        <f t="shared" si="47"/>
        <v>1</v>
      </c>
      <c r="FN8" s="205" t="str">
        <f t="shared" si="77"/>
        <v>Equipe 04</v>
      </c>
      <c r="FO8" s="205"/>
      <c r="FP8" s="205"/>
      <c r="FQ8" s="205"/>
      <c r="FR8" s="205"/>
      <c r="FS8" s="205" t="str">
        <f t="shared" si="48"/>
        <v>Equipe 04</v>
      </c>
      <c r="FT8" s="205"/>
      <c r="FU8" s="205"/>
      <c r="FV8" s="205"/>
      <c r="FW8" s="205"/>
      <c r="FX8" s="164">
        <f t="shared" si="78"/>
        <v>0</v>
      </c>
      <c r="FY8" s="108">
        <f t="shared" si="49"/>
        <v>1</v>
      </c>
      <c r="FZ8" s="205" t="str">
        <f t="shared" si="79"/>
        <v>Equipe 04</v>
      </c>
      <c r="GA8" s="205"/>
      <c r="GB8" s="205"/>
      <c r="GC8" s="205"/>
      <c r="GD8" s="205"/>
      <c r="GE8" s="350" t="str">
        <f t="shared" si="80"/>
        <v>Equipe 04</v>
      </c>
      <c r="GF8" s="350"/>
      <c r="GG8" s="350"/>
      <c r="GH8" s="350"/>
      <c r="GI8" s="350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/>
      <c r="GY8" s="30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30"/>
      <c r="HK8" s="30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</row>
    <row r="9" spans="1:240" x14ac:dyDescent="0.25">
      <c r="A9" s="89"/>
      <c r="B9" s="234"/>
      <c r="C9" s="234"/>
      <c r="D9" s="234"/>
      <c r="E9" s="234"/>
      <c r="F9" s="234"/>
      <c r="G9" s="90"/>
      <c r="H9" s="90"/>
      <c r="I9" s="234"/>
      <c r="J9" s="234"/>
      <c r="K9" s="234"/>
      <c r="L9" s="234"/>
      <c r="M9" s="234"/>
      <c r="N9" s="89"/>
      <c r="O9" s="320"/>
      <c r="P9" s="320"/>
      <c r="Q9" s="320"/>
      <c r="R9" s="320"/>
      <c r="S9" s="348"/>
      <c r="T9" s="348"/>
      <c r="U9" s="30"/>
      <c r="V9" s="396" t="str">
        <f t="shared" si="0"/>
        <v>Equipe 05</v>
      </c>
      <c r="W9" s="397"/>
      <c r="X9" s="397"/>
      <c r="Y9" s="397"/>
      <c r="Z9" s="398"/>
      <c r="AA9" s="41">
        <f t="shared" si="1"/>
        <v>0</v>
      </c>
      <c r="AB9" s="42" t="str">
        <f t="shared" si="2"/>
        <v>u</v>
      </c>
      <c r="AC9" s="43">
        <f t="shared" si="81"/>
        <v>1</v>
      </c>
      <c r="AD9" s="44">
        <f t="shared" si="3"/>
        <v>0</v>
      </c>
      <c r="AE9" s="48">
        <f t="shared" si="4"/>
        <v>0</v>
      </c>
      <c r="AF9" s="49">
        <f t="shared" si="5"/>
        <v>0</v>
      </c>
      <c r="AG9" s="49">
        <f t="shared" si="6"/>
        <v>0</v>
      </c>
      <c r="AH9" s="49">
        <f t="shared" si="7"/>
        <v>0</v>
      </c>
      <c r="AI9" s="49">
        <f t="shared" si="8"/>
        <v>0</v>
      </c>
      <c r="AJ9" s="49">
        <f t="shared" si="9"/>
        <v>0</v>
      </c>
      <c r="AK9" s="50">
        <f t="shared" si="10"/>
        <v>0</v>
      </c>
      <c r="AL9" s="361" t="str">
        <f t="shared" si="11"/>
        <v>Equipe 05</v>
      </c>
      <c r="AM9" s="362"/>
      <c r="AN9" s="362"/>
      <c r="AO9" s="362"/>
      <c r="AP9" s="363"/>
      <c r="AQ9" s="23">
        <f t="shared" si="12"/>
        <v>0</v>
      </c>
      <c r="AR9" s="24" t="str">
        <f t="shared" si="13"/>
        <v>u</v>
      </c>
      <c r="AS9" s="25">
        <f t="shared" si="82"/>
        <v>1</v>
      </c>
      <c r="AT9" s="26">
        <f t="shared" si="14"/>
        <v>0</v>
      </c>
      <c r="AU9" s="27">
        <f t="shared" si="15"/>
        <v>0</v>
      </c>
      <c r="AV9" s="28">
        <f t="shared" si="16"/>
        <v>0</v>
      </c>
      <c r="AW9" s="28">
        <f t="shared" si="17"/>
        <v>0</v>
      </c>
      <c r="AX9" s="28">
        <f t="shared" si="18"/>
        <v>0</v>
      </c>
      <c r="AY9" s="28">
        <f t="shared" si="19"/>
        <v>0</v>
      </c>
      <c r="AZ9" s="28">
        <f t="shared" si="20"/>
        <v>0</v>
      </c>
      <c r="BA9" s="29">
        <f t="shared" si="21"/>
        <v>0</v>
      </c>
      <c r="BB9" s="353" t="str">
        <f t="shared" si="22"/>
        <v>Equipe 05</v>
      </c>
      <c r="BC9" s="354"/>
      <c r="BD9" s="354"/>
      <c r="BE9" s="354"/>
      <c r="BF9" s="355"/>
      <c r="BG9" s="58">
        <f t="shared" si="23"/>
        <v>0</v>
      </c>
      <c r="BH9" s="59" t="str">
        <f t="shared" si="24"/>
        <v>u</v>
      </c>
      <c r="BI9" s="60">
        <f t="shared" si="83"/>
        <v>1</v>
      </c>
      <c r="BJ9" s="61">
        <f t="shared" si="25"/>
        <v>0</v>
      </c>
      <c r="BK9" s="62">
        <f t="shared" si="26"/>
        <v>0</v>
      </c>
      <c r="BL9" s="63">
        <f t="shared" si="27"/>
        <v>0</v>
      </c>
      <c r="BM9" s="63">
        <f t="shared" si="28"/>
        <v>0</v>
      </c>
      <c r="BN9" s="63">
        <f t="shared" si="29"/>
        <v>0</v>
      </c>
      <c r="BO9" s="63">
        <f t="shared" si="30"/>
        <v>0</v>
      </c>
      <c r="BP9" s="63">
        <f t="shared" si="31"/>
        <v>0</v>
      </c>
      <c r="BQ9" s="64">
        <f t="shared" si="32"/>
        <v>0</v>
      </c>
      <c r="BR9" s="15">
        <v>5</v>
      </c>
      <c r="BS9" s="8">
        <f t="shared" si="33"/>
        <v>5</v>
      </c>
      <c r="BT9" s="10">
        <v>5</v>
      </c>
      <c r="BU9" s="11">
        <f t="shared" si="34"/>
        <v>5</v>
      </c>
      <c r="BV9" s="9">
        <v>5</v>
      </c>
      <c r="BW9" s="2">
        <f t="shared" si="35"/>
        <v>5</v>
      </c>
      <c r="BX9" s="261" t="str">
        <f>Equipes!A6</f>
        <v>Equipe 05</v>
      </c>
      <c r="BY9" s="261"/>
      <c r="BZ9" s="261"/>
      <c r="CA9" s="261"/>
      <c r="CB9" s="261"/>
      <c r="CC9" s="93">
        <f t="shared" si="36"/>
        <v>1</v>
      </c>
      <c r="CD9" s="3">
        <f>'J05'!CC9-CC9</f>
        <v>0</v>
      </c>
      <c r="CE9" s="4" t="str">
        <f>IF(CC9&gt;'J05'!CC9,'J05'!$CE$14,IF(CC9='J05'!CC9,'J05'!$CU$14,IF(CC9&lt;'J05'!CC9,'J05'!$CT$14)))</f>
        <v>u</v>
      </c>
      <c r="CF9" s="3">
        <f t="shared" si="37"/>
        <v>5</v>
      </c>
      <c r="CG9" s="14">
        <f>SUMPRODUCT(($B$5:$F$13=BX9)*($EG$5:$EG$13))+SUMPRODUCT(($I$5:$M$13=BX9)*($EH$5:$EH$13))+'J05'!CG9</f>
        <v>0</v>
      </c>
      <c r="CH9" s="14">
        <f>SUMPRODUCT(($B$5:$F$13=BX9)*($EI$5:$EI$13))+SUMPRODUCT(($I$5:$M$13=BX9)*($EJ$5:$EJ$13))+'J05'!CH9</f>
        <v>0</v>
      </c>
      <c r="CI9" s="14">
        <f>SUMPRODUCT(($B$5:$F$13=BX9)*($EK$5:$EK$13))+SUMPRODUCT(($I$5:$M$13=BX9)*($EL$5:$EL$13))+'J05'!CI9</f>
        <v>0</v>
      </c>
      <c r="CJ9" s="14">
        <f>SUMPRODUCT(($B$5:$F$13=BX9)*($EM$5:$EM$13))+SUMPRODUCT(($I$5:$M$13=BX9)*($EN$5:$EN$13))+'J05'!CJ9</f>
        <v>0</v>
      </c>
      <c r="CK9" s="14">
        <f>SUMPRODUCT(($B$5:$F$13=BX9)*($EO$5:$EO$13))+SUMPRODUCT(($I$5:$M$13=BX9)*($EP$5:$EP$13))+'J05'!CK9</f>
        <v>0</v>
      </c>
      <c r="CL9" s="14">
        <f>SUMPRODUCT(($B$5:$F$13=BX9)*($EQ$5:$EQ$13))+SUMPRODUCT(($I$5:$M$13=BX9)*($ER$5:$ER$13))+'J05'!CL9</f>
        <v>0</v>
      </c>
      <c r="CM9" s="14">
        <f>SUMPRODUCT(($B$5:$F$13=BX9)*($ES$5:$ES$13))+SUMPRODUCT(($I$5:$M$13=BX9)*($ET$5:$ET$13))+'J05'!CM9</f>
        <v>0</v>
      </c>
      <c r="CN9" s="3">
        <f t="shared" si="50"/>
        <v>0</v>
      </c>
      <c r="CO9" s="212" t="str">
        <f t="shared" si="51"/>
        <v>Equipe 05</v>
      </c>
      <c r="CP9" s="213"/>
      <c r="CQ9" s="213"/>
      <c r="CR9" s="213"/>
      <c r="CS9" s="214"/>
      <c r="CT9" s="93">
        <f t="shared" si="38"/>
        <v>1</v>
      </c>
      <c r="CU9" s="3">
        <f>'J05'!CT9-CT9</f>
        <v>0</v>
      </c>
      <c r="CV9" s="4" t="str">
        <f>IF(CT9&gt;'J05'!CT9,'J05'!$CV$14,IF(CT9='J05'!CT9,'J05'!$CU$14,IF(CT9&lt;'J05'!CT9,'J05'!$CT$14)))</f>
        <v>u</v>
      </c>
      <c r="CW9" s="3">
        <f t="shared" si="39"/>
        <v>5</v>
      </c>
      <c r="CX9" s="14">
        <f>SUMPRODUCT(($B$5:$F$13=CO9)*($EG$5:$EG$13))+'J05'!CX9</f>
        <v>0</v>
      </c>
      <c r="CY9" s="14">
        <f>SUMPRODUCT(($B$5:$F$13=CO9)*($EI$5:$EI$13))+'J05'!CY9</f>
        <v>0</v>
      </c>
      <c r="CZ9" s="14">
        <f>SUMPRODUCT(($B$5:$F$13=CO9)*($EK$5:$EK$13))+'J05'!CZ9</f>
        <v>0</v>
      </c>
      <c r="DA9" s="14">
        <f>SUMPRODUCT(($B$5:$F$13=CO9)*($EM$5:$EM$13))+'J05'!DA9</f>
        <v>0</v>
      </c>
      <c r="DB9" s="14">
        <f>SUMPRODUCT(($B$5:$F$13=CO9)*($EO$5:$EO$13))+'J05'!DB9</f>
        <v>0</v>
      </c>
      <c r="DC9" s="14">
        <f>SUMPRODUCT(($B$5:$F$13=CO9)*($EQ$5:$EQ$13))+'J05'!DC9</f>
        <v>0</v>
      </c>
      <c r="DD9" s="14">
        <f>SUMPRODUCT(($B$5:$F$13=CO9)*($ES$5:$ES$13))+'J05'!DD9</f>
        <v>0</v>
      </c>
      <c r="DE9" s="3">
        <f t="shared" si="52"/>
        <v>0</v>
      </c>
      <c r="DF9" s="212" t="str">
        <f t="shared" si="53"/>
        <v>Equipe 05</v>
      </c>
      <c r="DG9" s="213"/>
      <c r="DH9" s="213"/>
      <c r="DI9" s="213"/>
      <c r="DJ9" s="214"/>
      <c r="DK9" s="93">
        <f t="shared" si="40"/>
        <v>1</v>
      </c>
      <c r="DL9" s="3">
        <f>'J05'!DK9-DK9</f>
        <v>0</v>
      </c>
      <c r="DM9" s="4" t="str">
        <f>IF(DK9&gt;'J05'!DK9,'J05'!$DM$14,IF(DK9='J05'!DK9,'J05'!$DL$14,IF(DK9&lt;'J05'!DK9,'J05'!$DK$14)))</f>
        <v>u</v>
      </c>
      <c r="DN9" s="3">
        <f t="shared" si="41"/>
        <v>5</v>
      </c>
      <c r="DO9" s="14">
        <f>SUMPRODUCT(($I$5:$M$13=DF9)*($EH$5:$EH$13))+'J05'!DO9</f>
        <v>0</v>
      </c>
      <c r="DP9" s="14">
        <f>SUMPRODUCT(($I$5:$M$13=DF9)*($EJ$5:$EJ$13))+'J05'!DP9</f>
        <v>0</v>
      </c>
      <c r="DQ9" s="14">
        <f>SUMPRODUCT(($I$5:$M$13=DF9)*($EL$5:$EL$13))+'J05'!DQ9</f>
        <v>0</v>
      </c>
      <c r="DR9" s="14">
        <f>SUMPRODUCT(($I$5:$M$13=DF9)*($EN$5:$EN$13))+'J05'!DR9</f>
        <v>0</v>
      </c>
      <c r="DS9" s="14">
        <f>SUMPRODUCT(($I$5:$M$13=DF9)*($EP$5:$EP$13))+'J05'!DS9</f>
        <v>0</v>
      </c>
      <c r="DT9" s="14">
        <f>SUMPRODUCT(($I$5:$M$13=DF9)*($ER$5:$ER$13))+'J05'!DT9</f>
        <v>0</v>
      </c>
      <c r="DU9" s="14">
        <f>SUMPRODUCT(($I$5:$M$13=DF9)*($ET$5:$ET$13))+'J05'!DU9</f>
        <v>0</v>
      </c>
      <c r="DV9" s="3">
        <f t="shared" si="54"/>
        <v>0</v>
      </c>
      <c r="DW9" s="6">
        <f t="shared" si="55"/>
        <v>0</v>
      </c>
      <c r="DX9" s="91">
        <f>DW9+0.0000002</f>
        <v>1.9999999999999999E-7</v>
      </c>
      <c r="DY9" s="6">
        <f t="shared" si="56"/>
        <v>0</v>
      </c>
      <c r="DZ9" s="119">
        <f>DY9+0.0000002</f>
        <v>1.9999999999999999E-7</v>
      </c>
      <c r="EA9" s="6">
        <f t="shared" si="57"/>
        <v>0</v>
      </c>
      <c r="EB9" s="119">
        <f>EA9+0.0000002</f>
        <v>1.9999999999999999E-7</v>
      </c>
      <c r="EC9" s="121"/>
      <c r="ED9" s="118"/>
      <c r="EE9" s="118"/>
      <c r="EF9" s="118"/>
      <c r="EG9" s="118"/>
      <c r="EH9" s="118"/>
      <c r="EI9" s="118"/>
      <c r="EJ9" s="118"/>
      <c r="EK9" s="118"/>
      <c r="EL9" s="118"/>
      <c r="EM9" s="118"/>
      <c r="EN9" s="118"/>
      <c r="EO9" s="118"/>
      <c r="EP9" s="118"/>
      <c r="EQ9" s="118"/>
      <c r="ER9" s="118"/>
      <c r="ES9" s="118"/>
      <c r="ET9" s="120"/>
      <c r="EU9" s="205" t="str">
        <f t="shared" si="42"/>
        <v>Equipe 05</v>
      </c>
      <c r="EV9" s="205"/>
      <c r="EW9" s="205"/>
      <c r="EX9" s="205"/>
      <c r="EY9" s="205"/>
      <c r="EZ9" s="109">
        <f t="shared" si="43"/>
        <v>0</v>
      </c>
      <c r="FA9" s="108">
        <f t="shared" si="44"/>
        <v>1</v>
      </c>
      <c r="FB9" s="205" t="str">
        <f t="shared" si="76"/>
        <v>Equipe 05</v>
      </c>
      <c r="FC9" s="205"/>
      <c r="FD9" s="205"/>
      <c r="FE9" s="205"/>
      <c r="FF9" s="205"/>
      <c r="FG9" s="205" t="str">
        <f t="shared" si="45"/>
        <v>Equipe 05</v>
      </c>
      <c r="FH9" s="205"/>
      <c r="FI9" s="205"/>
      <c r="FJ9" s="205"/>
      <c r="FK9" s="205"/>
      <c r="FL9" s="109">
        <f t="shared" si="46"/>
        <v>0</v>
      </c>
      <c r="FM9" s="7">
        <f t="shared" si="47"/>
        <v>1</v>
      </c>
      <c r="FN9" s="205" t="str">
        <f t="shared" si="77"/>
        <v>Equipe 05</v>
      </c>
      <c r="FO9" s="205"/>
      <c r="FP9" s="205"/>
      <c r="FQ9" s="205"/>
      <c r="FR9" s="205"/>
      <c r="FS9" s="205" t="str">
        <f t="shared" si="48"/>
        <v>Equipe 05</v>
      </c>
      <c r="FT9" s="205"/>
      <c r="FU9" s="205"/>
      <c r="FV9" s="205"/>
      <c r="FW9" s="205"/>
      <c r="FX9" s="164">
        <f t="shared" si="78"/>
        <v>0</v>
      </c>
      <c r="FY9" s="108">
        <f t="shared" si="49"/>
        <v>1</v>
      </c>
      <c r="FZ9" s="205" t="str">
        <f t="shared" si="79"/>
        <v>Equipe 05</v>
      </c>
      <c r="GA9" s="205"/>
      <c r="GB9" s="205"/>
      <c r="GC9" s="205"/>
      <c r="GD9" s="205"/>
      <c r="GE9" s="350" t="str">
        <f t="shared" si="80"/>
        <v>Equipe 05</v>
      </c>
      <c r="GF9" s="350"/>
      <c r="GG9" s="350"/>
      <c r="GH9" s="350"/>
      <c r="GI9" s="350"/>
      <c r="GJ9" s="30"/>
      <c r="GK9" s="30"/>
      <c r="GL9" s="30"/>
      <c r="GM9" s="30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30"/>
      <c r="GY9" s="30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30"/>
      <c r="HK9" s="30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30"/>
      <c r="HW9" s="30"/>
      <c r="HX9" s="30"/>
      <c r="HY9" s="30"/>
      <c r="HZ9" s="30"/>
      <c r="IA9" s="30"/>
      <c r="IB9" s="30"/>
      <c r="IC9" s="30"/>
      <c r="ID9" s="30"/>
      <c r="IE9" s="30"/>
      <c r="IF9" s="30"/>
    </row>
    <row r="10" spans="1:240" ht="15.75" thickBot="1" x14ac:dyDescent="0.3">
      <c r="A10" s="89"/>
      <c r="B10" s="234"/>
      <c r="C10" s="234"/>
      <c r="D10" s="234"/>
      <c r="E10" s="234"/>
      <c r="F10" s="234"/>
      <c r="G10" s="90"/>
      <c r="H10" s="90"/>
      <c r="I10" s="234"/>
      <c r="J10" s="234"/>
      <c r="K10" s="234"/>
      <c r="L10" s="234"/>
      <c r="M10" s="234"/>
      <c r="N10" s="89"/>
      <c r="O10" s="320"/>
      <c r="P10" s="320"/>
      <c r="Q10" s="320"/>
      <c r="R10" s="320"/>
      <c r="S10" s="348"/>
      <c r="T10" s="348"/>
      <c r="U10" s="30"/>
      <c r="V10" s="393" t="str">
        <f t="shared" si="0"/>
        <v>Equipe 06</v>
      </c>
      <c r="W10" s="394"/>
      <c r="X10" s="394"/>
      <c r="Y10" s="394"/>
      <c r="Z10" s="395"/>
      <c r="AA10" s="125">
        <f t="shared" si="1"/>
        <v>0</v>
      </c>
      <c r="AB10" s="126" t="str">
        <f t="shared" si="2"/>
        <v>u</v>
      </c>
      <c r="AC10" s="127">
        <f t="shared" si="81"/>
        <v>1</v>
      </c>
      <c r="AD10" s="128">
        <f t="shared" si="3"/>
        <v>0</v>
      </c>
      <c r="AE10" s="159">
        <f t="shared" si="4"/>
        <v>0</v>
      </c>
      <c r="AF10" s="160">
        <f t="shared" si="5"/>
        <v>0</v>
      </c>
      <c r="AG10" s="160">
        <f t="shared" si="6"/>
        <v>0</v>
      </c>
      <c r="AH10" s="160">
        <f t="shared" si="7"/>
        <v>0</v>
      </c>
      <c r="AI10" s="160">
        <f t="shared" si="8"/>
        <v>0</v>
      </c>
      <c r="AJ10" s="160">
        <f t="shared" si="9"/>
        <v>0</v>
      </c>
      <c r="AK10" s="161">
        <f t="shared" si="10"/>
        <v>0</v>
      </c>
      <c r="AL10" s="371" t="str">
        <f t="shared" si="11"/>
        <v>Equipe 06</v>
      </c>
      <c r="AM10" s="372"/>
      <c r="AN10" s="372"/>
      <c r="AO10" s="372"/>
      <c r="AP10" s="373"/>
      <c r="AQ10" s="129">
        <f t="shared" si="12"/>
        <v>0</v>
      </c>
      <c r="AR10" s="130" t="str">
        <f t="shared" si="13"/>
        <v>u</v>
      </c>
      <c r="AS10" s="131">
        <f t="shared" si="82"/>
        <v>1</v>
      </c>
      <c r="AT10" s="132">
        <f t="shared" si="14"/>
        <v>0</v>
      </c>
      <c r="AU10" s="133">
        <f t="shared" si="15"/>
        <v>0</v>
      </c>
      <c r="AV10" s="134">
        <f t="shared" si="16"/>
        <v>0</v>
      </c>
      <c r="AW10" s="134">
        <f t="shared" si="17"/>
        <v>0</v>
      </c>
      <c r="AX10" s="134">
        <f t="shared" si="18"/>
        <v>0</v>
      </c>
      <c r="AY10" s="134">
        <f t="shared" si="19"/>
        <v>0</v>
      </c>
      <c r="AZ10" s="134">
        <f t="shared" si="20"/>
        <v>0</v>
      </c>
      <c r="BA10" s="135">
        <f t="shared" si="21"/>
        <v>0</v>
      </c>
      <c r="BB10" s="368" t="str">
        <f t="shared" si="22"/>
        <v>Equipe 06</v>
      </c>
      <c r="BC10" s="369"/>
      <c r="BD10" s="369"/>
      <c r="BE10" s="369"/>
      <c r="BF10" s="370"/>
      <c r="BG10" s="136">
        <f t="shared" si="23"/>
        <v>0</v>
      </c>
      <c r="BH10" s="137" t="str">
        <f t="shared" si="24"/>
        <v>u</v>
      </c>
      <c r="BI10" s="138">
        <f t="shared" si="83"/>
        <v>1</v>
      </c>
      <c r="BJ10" s="139">
        <f t="shared" si="25"/>
        <v>0</v>
      </c>
      <c r="BK10" s="140">
        <f t="shared" si="26"/>
        <v>0</v>
      </c>
      <c r="BL10" s="141">
        <f t="shared" si="27"/>
        <v>0</v>
      </c>
      <c r="BM10" s="141">
        <f t="shared" si="28"/>
        <v>0</v>
      </c>
      <c r="BN10" s="141">
        <f t="shared" si="29"/>
        <v>0</v>
      </c>
      <c r="BO10" s="141">
        <f t="shared" si="30"/>
        <v>0</v>
      </c>
      <c r="BP10" s="141">
        <f t="shared" si="31"/>
        <v>0</v>
      </c>
      <c r="BQ10" s="142">
        <f t="shared" si="32"/>
        <v>0</v>
      </c>
      <c r="BR10" s="143">
        <v>6</v>
      </c>
      <c r="BS10" s="144">
        <f t="shared" si="33"/>
        <v>6</v>
      </c>
      <c r="BT10" s="145">
        <v>6</v>
      </c>
      <c r="BU10" s="146">
        <f t="shared" si="34"/>
        <v>6</v>
      </c>
      <c r="BV10" s="143">
        <v>6</v>
      </c>
      <c r="BW10" s="147">
        <f t="shared" si="35"/>
        <v>6</v>
      </c>
      <c r="BX10" s="262" t="str">
        <f>Equipes!A7</f>
        <v>Equipe 06</v>
      </c>
      <c r="BY10" s="262"/>
      <c r="BZ10" s="262"/>
      <c r="CA10" s="262"/>
      <c r="CB10" s="262"/>
      <c r="CC10" s="148">
        <f t="shared" si="36"/>
        <v>1</v>
      </c>
      <c r="CD10" s="148">
        <f>'J05'!CC10-CC10</f>
        <v>0</v>
      </c>
      <c r="CE10" s="162" t="str">
        <f>IF(CC10&gt;'J05'!CC10,'J05'!$CE$14,IF(CC10='J05'!CC10,'J05'!$CU$14,IF(CC10&lt;'J05'!CC10,'J05'!$CT$14)))</f>
        <v>u</v>
      </c>
      <c r="CF10" s="148">
        <f t="shared" si="37"/>
        <v>6</v>
      </c>
      <c r="CG10" s="148">
        <f>SUMPRODUCT(($B$5:$F$13=BX10)*($EG$5:$EG$13))+SUMPRODUCT(($I$5:$M$13=BX10)*($EH$5:$EH$13))+'J05'!CG10</f>
        <v>0</v>
      </c>
      <c r="CH10" s="148">
        <f>SUMPRODUCT(($B$5:$F$13=BX10)*($EI$5:$EI$13))+SUMPRODUCT(($I$5:$M$13=BX10)*($EJ$5:$EJ$13))+'J05'!CH10</f>
        <v>0</v>
      </c>
      <c r="CI10" s="148">
        <f>SUMPRODUCT(($B$5:$F$13=BX10)*($EK$5:$EK$13))+SUMPRODUCT(($I$5:$M$13=BX10)*($EL$5:$EL$13))+'J05'!CI10</f>
        <v>0</v>
      </c>
      <c r="CJ10" s="148">
        <f>SUMPRODUCT(($B$5:$F$13=BX10)*($EM$5:$EM$13))+SUMPRODUCT(($I$5:$M$13=BX10)*($EN$5:$EN$13))+'J05'!CJ10</f>
        <v>0</v>
      </c>
      <c r="CK10" s="148">
        <f>SUMPRODUCT(($B$5:$F$13=BX10)*($EO$5:$EO$13))+SUMPRODUCT(($I$5:$M$13=BX10)*($EP$5:$EP$13))+'J05'!CK10</f>
        <v>0</v>
      </c>
      <c r="CL10" s="148">
        <f>SUMPRODUCT(($B$5:$F$13=BX10)*($EQ$5:$EQ$13))+SUMPRODUCT(($I$5:$M$13=BX10)*($ER$5:$ER$13))+'J05'!CL10</f>
        <v>0</v>
      </c>
      <c r="CM10" s="148">
        <f>SUMPRODUCT(($B$5:$F$13=BX10)*($ES$5:$ES$13))+SUMPRODUCT(($I$5:$M$13=BX10)*($ET$5:$ET$13))+'J05'!CM10</f>
        <v>0</v>
      </c>
      <c r="CN10" s="148">
        <f t="shared" si="50"/>
        <v>0</v>
      </c>
      <c r="CO10" s="249" t="str">
        <f t="shared" si="51"/>
        <v>Equipe 06</v>
      </c>
      <c r="CP10" s="250"/>
      <c r="CQ10" s="250"/>
      <c r="CR10" s="250"/>
      <c r="CS10" s="251"/>
      <c r="CT10" s="148">
        <f t="shared" si="38"/>
        <v>1</v>
      </c>
      <c r="CU10" s="148">
        <f>'J05'!CT10-CT10</f>
        <v>0</v>
      </c>
      <c r="CV10" s="162" t="str">
        <f>IF(CT10&gt;'J05'!CT10,'J05'!$CV$14,IF(CT10='J05'!CT10,'J05'!$CU$14,IF(CT10&lt;'J05'!CT10,'J05'!$CT$14)))</f>
        <v>u</v>
      </c>
      <c r="CW10" s="148">
        <f t="shared" si="39"/>
        <v>6</v>
      </c>
      <c r="CX10" s="148">
        <f>SUMPRODUCT(($B$5:$F$13=CO10)*($EG$5:$EG$13))+'J05'!CX10</f>
        <v>0</v>
      </c>
      <c r="CY10" s="148">
        <f>SUMPRODUCT(($B$5:$F$13=CO10)*($EI$5:$EI$13))+'J05'!CY10</f>
        <v>0</v>
      </c>
      <c r="CZ10" s="148">
        <f>SUMPRODUCT(($B$5:$F$13=CO10)*($EK$5:$EK$13))+'J05'!CZ10</f>
        <v>0</v>
      </c>
      <c r="DA10" s="148">
        <f>SUMPRODUCT(($B$5:$F$13=CO10)*($EM$5:$EM$13))+'J05'!DA10</f>
        <v>0</v>
      </c>
      <c r="DB10" s="148">
        <f>SUMPRODUCT(($B$5:$F$13=CO10)*($EO$5:$EO$13))+'J05'!DB10</f>
        <v>0</v>
      </c>
      <c r="DC10" s="148">
        <f>SUMPRODUCT(($B$5:$F$13=CO10)*($EQ$5:$EQ$13))+'J05'!DC10</f>
        <v>0</v>
      </c>
      <c r="DD10" s="148">
        <f>SUMPRODUCT(($B$5:$F$13=CO10)*($ES$5:$ES$13))+'J05'!DD10</f>
        <v>0</v>
      </c>
      <c r="DE10" s="148">
        <f t="shared" si="52"/>
        <v>0</v>
      </c>
      <c r="DF10" s="249" t="str">
        <f t="shared" si="53"/>
        <v>Equipe 06</v>
      </c>
      <c r="DG10" s="250"/>
      <c r="DH10" s="250"/>
      <c r="DI10" s="250"/>
      <c r="DJ10" s="251"/>
      <c r="DK10" s="148">
        <f t="shared" si="40"/>
        <v>1</v>
      </c>
      <c r="DL10" s="148">
        <f>'J05'!DK10-DK10</f>
        <v>0</v>
      </c>
      <c r="DM10" s="162" t="str">
        <f>IF(DK10&gt;'J05'!DK10,'J05'!$DM$14,IF(DK10='J05'!DK10,'J05'!$DL$14,IF(DK10&lt;'J05'!DK10,'J05'!$DK$14)))</f>
        <v>u</v>
      </c>
      <c r="DN10" s="148">
        <f t="shared" si="41"/>
        <v>6</v>
      </c>
      <c r="DO10" s="148">
        <f>SUMPRODUCT(($I$5:$M$13=DF10)*($EH$5:$EH$13))+'J05'!DO10</f>
        <v>0</v>
      </c>
      <c r="DP10" s="148">
        <f>SUMPRODUCT(($I$5:$M$13=DF10)*($EJ$5:$EJ$13))+'J05'!DP10</f>
        <v>0</v>
      </c>
      <c r="DQ10" s="148">
        <f>SUMPRODUCT(($I$5:$M$13=DF10)*($EL$5:$EL$13))+'J05'!DQ10</f>
        <v>0</v>
      </c>
      <c r="DR10" s="148">
        <f>SUMPRODUCT(($I$5:$M$13=DF10)*($EN$5:$EN$13))+'J05'!DR10</f>
        <v>0</v>
      </c>
      <c r="DS10" s="148">
        <f>SUMPRODUCT(($I$5:$M$13=DF10)*($EP$5:$EP$13))+'J05'!DS10</f>
        <v>0</v>
      </c>
      <c r="DT10" s="148">
        <f>SUMPRODUCT(($I$5:$M$13=DF10)*($ER$5:$ER$13))+'J05'!DT10</f>
        <v>0</v>
      </c>
      <c r="DU10" s="148">
        <f>SUMPRODUCT(($I$5:$M$13=DF10)*($ET$5:$ET$13))+'J05'!DU10</f>
        <v>0</v>
      </c>
      <c r="DV10" s="148">
        <f t="shared" si="54"/>
        <v>0</v>
      </c>
      <c r="DW10" s="149">
        <f t="shared" si="55"/>
        <v>0</v>
      </c>
      <c r="DX10" s="149">
        <f>DW10+0.0000001</f>
        <v>9.9999999999999995E-8</v>
      </c>
      <c r="DY10" s="149">
        <f t="shared" si="56"/>
        <v>0</v>
      </c>
      <c r="DZ10" s="149">
        <f>DY10+0.0000001</f>
        <v>9.9999999999999995E-8</v>
      </c>
      <c r="EA10" s="149">
        <f t="shared" si="57"/>
        <v>0</v>
      </c>
      <c r="EB10" s="149">
        <f>EA10+0.0000001</f>
        <v>9.9999999999999995E-8</v>
      </c>
      <c r="EC10" s="116"/>
      <c r="ED10" s="114"/>
      <c r="EE10" s="114"/>
      <c r="EF10" s="114"/>
      <c r="EG10" s="114"/>
      <c r="EH10" s="114"/>
      <c r="EI10" s="114"/>
      <c r="EJ10" s="114"/>
      <c r="EK10" s="114"/>
      <c r="EL10" s="114"/>
      <c r="EM10" s="114"/>
      <c r="EN10" s="114"/>
      <c r="EO10" s="114"/>
      <c r="EP10" s="114"/>
      <c r="EQ10" s="114"/>
      <c r="ER10" s="114"/>
      <c r="ES10" s="114"/>
      <c r="ET10" s="115"/>
      <c r="EU10" s="205" t="str">
        <f t="shared" si="42"/>
        <v>Equipe 06</v>
      </c>
      <c r="EV10" s="205"/>
      <c r="EW10" s="205"/>
      <c r="EX10" s="205"/>
      <c r="EY10" s="205"/>
      <c r="EZ10" s="109">
        <f t="shared" si="43"/>
        <v>0</v>
      </c>
      <c r="FA10" s="108">
        <f t="shared" si="44"/>
        <v>1</v>
      </c>
      <c r="FB10" s="205" t="str">
        <f t="shared" si="76"/>
        <v>Equipe 06</v>
      </c>
      <c r="FC10" s="205"/>
      <c r="FD10" s="205"/>
      <c r="FE10" s="205"/>
      <c r="FF10" s="205"/>
      <c r="FG10" s="205" t="str">
        <f t="shared" si="45"/>
        <v>Equipe 06</v>
      </c>
      <c r="FH10" s="205"/>
      <c r="FI10" s="205"/>
      <c r="FJ10" s="205"/>
      <c r="FK10" s="205"/>
      <c r="FL10" s="109">
        <f t="shared" si="46"/>
        <v>0</v>
      </c>
      <c r="FM10" s="7">
        <f t="shared" si="47"/>
        <v>1</v>
      </c>
      <c r="FN10" s="205" t="str">
        <f t="shared" si="77"/>
        <v>Equipe 06</v>
      </c>
      <c r="FO10" s="205"/>
      <c r="FP10" s="205"/>
      <c r="FQ10" s="205"/>
      <c r="FR10" s="205"/>
      <c r="FS10" s="205" t="str">
        <f t="shared" si="48"/>
        <v>Equipe 06</v>
      </c>
      <c r="FT10" s="205"/>
      <c r="FU10" s="205"/>
      <c r="FV10" s="205"/>
      <c r="FW10" s="205"/>
      <c r="FX10" s="164">
        <f t="shared" si="78"/>
        <v>0</v>
      </c>
      <c r="FY10" s="108">
        <f t="shared" si="49"/>
        <v>1</v>
      </c>
      <c r="FZ10" s="205" t="str">
        <f t="shared" si="79"/>
        <v>Equipe 06</v>
      </c>
      <c r="GA10" s="205"/>
      <c r="GB10" s="205"/>
      <c r="GC10" s="205"/>
      <c r="GD10" s="205"/>
      <c r="GE10" s="350" t="str">
        <f t="shared" si="80"/>
        <v>Equipe 06</v>
      </c>
      <c r="GF10" s="350"/>
      <c r="GG10" s="350"/>
      <c r="GH10" s="350"/>
      <c r="GI10" s="350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/>
      <c r="GY10" s="30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30"/>
      <c r="HK10" s="30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30"/>
      <c r="HW10" s="30"/>
      <c r="HX10" s="30"/>
      <c r="HY10" s="30"/>
      <c r="HZ10" s="30"/>
      <c r="IA10" s="30"/>
      <c r="IB10" s="30"/>
      <c r="IC10" s="30"/>
      <c r="ID10" s="30"/>
      <c r="IE10" s="30"/>
      <c r="IF10" s="30"/>
    </row>
    <row r="11" spans="1:240" ht="15.75" thickTop="1" x14ac:dyDescent="0.25">
      <c r="A11" s="89"/>
      <c r="B11" s="234"/>
      <c r="C11" s="234"/>
      <c r="D11" s="234"/>
      <c r="E11" s="234"/>
      <c r="F11" s="234"/>
      <c r="G11" s="90"/>
      <c r="H11" s="90"/>
      <c r="I11" s="234"/>
      <c r="J11" s="234"/>
      <c r="K11" s="234"/>
      <c r="L11" s="234"/>
      <c r="M11" s="234"/>
      <c r="N11" s="89"/>
      <c r="O11" s="320"/>
      <c r="P11" s="320"/>
      <c r="Q11" s="320"/>
      <c r="R11" s="320"/>
      <c r="S11" s="348"/>
      <c r="T11" s="348"/>
      <c r="U11" s="30"/>
      <c r="V11" s="367"/>
      <c r="W11" s="367"/>
      <c r="X11" s="367"/>
      <c r="Y11" s="367"/>
      <c r="Z11" s="367"/>
      <c r="AA11" s="150"/>
      <c r="AB11" s="151"/>
      <c r="AC11" s="152"/>
      <c r="AD11" s="153"/>
      <c r="AE11" s="150"/>
      <c r="AF11" s="150"/>
      <c r="AG11" s="150"/>
      <c r="AH11" s="150"/>
      <c r="AI11" s="150"/>
      <c r="AJ11" s="150"/>
      <c r="AK11" s="150"/>
      <c r="AL11" s="367"/>
      <c r="AM11" s="367"/>
      <c r="AN11" s="367"/>
      <c r="AO11" s="367"/>
      <c r="AP11" s="367"/>
      <c r="AQ11" s="150"/>
      <c r="AR11" s="151"/>
      <c r="AS11" s="152"/>
      <c r="AT11" s="153"/>
      <c r="AU11" s="150"/>
      <c r="AV11" s="150"/>
      <c r="AW11" s="150"/>
      <c r="AX11" s="150"/>
      <c r="AY11" s="150"/>
      <c r="AZ11" s="150"/>
      <c r="BA11" s="150"/>
      <c r="BB11" s="367"/>
      <c r="BC11" s="367"/>
      <c r="BD11" s="367"/>
      <c r="BE11" s="367"/>
      <c r="BF11" s="367"/>
      <c r="BG11" s="150"/>
      <c r="BH11" s="151"/>
      <c r="BI11" s="152"/>
      <c r="BJ11" s="153"/>
      <c r="BK11" s="150"/>
      <c r="BL11" s="150"/>
      <c r="BM11" s="150"/>
      <c r="BN11" s="150"/>
      <c r="BO11" s="150"/>
      <c r="BP11" s="150"/>
      <c r="BQ11" s="150"/>
      <c r="BR11" s="154"/>
      <c r="BS11" s="154"/>
      <c r="BT11" s="154"/>
      <c r="BU11" s="154"/>
      <c r="BV11" s="154"/>
      <c r="BW11" s="154"/>
      <c r="BX11" s="252"/>
      <c r="BY11" s="252"/>
      <c r="BZ11" s="252"/>
      <c r="CA11" s="252"/>
      <c r="CB11" s="252"/>
      <c r="CC11" s="155"/>
      <c r="CD11" s="155"/>
      <c r="CE11" s="163"/>
      <c r="CF11" s="155"/>
      <c r="CG11" s="155"/>
      <c r="CH11" s="155"/>
      <c r="CI11" s="155"/>
      <c r="CJ11" s="155"/>
      <c r="CK11" s="155"/>
      <c r="CL11" s="155"/>
      <c r="CM11" s="155"/>
      <c r="CN11" s="155"/>
      <c r="CO11" s="252"/>
      <c r="CP11" s="252"/>
      <c r="CQ11" s="252"/>
      <c r="CR11" s="252"/>
      <c r="CS11" s="252"/>
      <c r="CT11" s="155"/>
      <c r="CU11" s="155"/>
      <c r="CV11" s="163"/>
      <c r="CW11" s="155"/>
      <c r="CX11" s="155"/>
      <c r="CY11" s="155"/>
      <c r="CZ11" s="155"/>
      <c r="DA11" s="155"/>
      <c r="DB11" s="155"/>
      <c r="DC11" s="155"/>
      <c r="DD11" s="155"/>
      <c r="DE11" s="155"/>
      <c r="DF11" s="252"/>
      <c r="DG11" s="252"/>
      <c r="DH11" s="252"/>
      <c r="DI11" s="252"/>
      <c r="DJ11" s="252"/>
      <c r="DK11" s="155"/>
      <c r="DL11" s="155"/>
      <c r="DM11" s="163"/>
      <c r="DN11" s="155"/>
      <c r="DO11" s="155"/>
      <c r="DP11" s="155"/>
      <c r="DQ11" s="155"/>
      <c r="DR11" s="155"/>
      <c r="DS11" s="155"/>
      <c r="DT11" s="155"/>
      <c r="DU11" s="155"/>
      <c r="DV11" s="155"/>
      <c r="DW11" s="156"/>
      <c r="DX11" s="156"/>
      <c r="DY11" s="156"/>
      <c r="DZ11" s="156"/>
      <c r="EA11" s="156"/>
      <c r="EB11" s="156"/>
      <c r="EC11" s="118"/>
      <c r="ED11" s="114"/>
      <c r="EE11" s="114"/>
      <c r="EF11" s="114"/>
      <c r="EG11" s="114"/>
      <c r="EH11" s="114"/>
      <c r="EI11" s="114"/>
      <c r="EJ11" s="114"/>
      <c r="EK11" s="114"/>
      <c r="EL11" s="114"/>
      <c r="EM11" s="114"/>
      <c r="EN11" s="114"/>
      <c r="EO11" s="114"/>
      <c r="EP11" s="114"/>
      <c r="EQ11" s="114"/>
      <c r="ER11" s="114"/>
      <c r="ES11" s="114"/>
      <c r="ET11" s="118"/>
      <c r="EU11" s="206"/>
      <c r="EV11" s="206"/>
      <c r="EW11" s="206"/>
      <c r="EX11" s="206"/>
      <c r="EY11" s="206"/>
      <c r="EZ11" s="79"/>
      <c r="FA11" s="117"/>
      <c r="FB11" s="206"/>
      <c r="FC11" s="206"/>
      <c r="FD11" s="206"/>
      <c r="FE11" s="206"/>
      <c r="FF11" s="206"/>
      <c r="FG11" s="206"/>
      <c r="FH11" s="206"/>
      <c r="FI11" s="206"/>
      <c r="FJ11" s="206"/>
      <c r="FK11" s="206"/>
      <c r="FL11" s="79"/>
      <c r="FM11" s="80"/>
      <c r="FN11" s="206"/>
      <c r="FO11" s="206"/>
      <c r="FP11" s="206"/>
      <c r="FQ11" s="206"/>
      <c r="FR11" s="206"/>
      <c r="FS11" s="206"/>
      <c r="FT11" s="206"/>
      <c r="FU11" s="206"/>
      <c r="FV11" s="206"/>
      <c r="FW11" s="206"/>
      <c r="FX11" s="79"/>
      <c r="FY11" s="117"/>
      <c r="FZ11" s="206"/>
      <c r="GA11" s="206"/>
      <c r="GB11" s="206"/>
      <c r="GC11" s="206"/>
      <c r="GD11" s="206"/>
      <c r="GE11" s="206"/>
      <c r="GF11" s="206"/>
      <c r="GG11" s="206"/>
      <c r="GH11" s="206"/>
      <c r="GI11" s="206"/>
      <c r="GJ11" s="30"/>
      <c r="GK11" s="30"/>
      <c r="GL11" s="30"/>
      <c r="GM11" s="30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30"/>
      <c r="GY11" s="30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30"/>
      <c r="HK11" s="30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30"/>
      <c r="HW11" s="30"/>
      <c r="HX11" s="30"/>
      <c r="HY11" s="30"/>
      <c r="HZ11" s="30"/>
      <c r="IA11" s="30"/>
      <c r="IB11" s="30"/>
      <c r="IC11" s="30"/>
      <c r="ID11" s="30"/>
      <c r="IE11" s="30"/>
      <c r="IF11" s="30"/>
    </row>
    <row r="12" spans="1:240" ht="15.75" thickBot="1" x14ac:dyDescent="0.3">
      <c r="A12" s="89"/>
      <c r="B12" s="234"/>
      <c r="C12" s="234"/>
      <c r="D12" s="234"/>
      <c r="E12" s="234"/>
      <c r="F12" s="234"/>
      <c r="G12" s="90"/>
      <c r="H12" s="90"/>
      <c r="I12" s="234"/>
      <c r="J12" s="234"/>
      <c r="K12" s="234"/>
      <c r="L12" s="234"/>
      <c r="M12" s="234"/>
      <c r="N12" s="89"/>
      <c r="O12" s="320"/>
      <c r="P12" s="320"/>
      <c r="Q12" s="320"/>
      <c r="R12" s="320"/>
      <c r="S12" s="348"/>
      <c r="T12" s="348"/>
      <c r="U12" s="30"/>
      <c r="V12" s="360"/>
      <c r="W12" s="360"/>
      <c r="X12" s="360"/>
      <c r="Y12" s="360"/>
      <c r="Z12" s="360"/>
      <c r="AA12" s="83"/>
      <c r="AB12" s="84"/>
      <c r="AC12" s="85"/>
      <c r="AD12" s="86"/>
      <c r="AE12" s="83"/>
      <c r="AF12" s="83"/>
      <c r="AG12" s="83"/>
      <c r="AH12" s="83"/>
      <c r="AI12" s="83"/>
      <c r="AJ12" s="83"/>
      <c r="AK12" s="83"/>
      <c r="AL12" s="360"/>
      <c r="AM12" s="360"/>
      <c r="AN12" s="360"/>
      <c r="AO12" s="360"/>
      <c r="AP12" s="360"/>
      <c r="AQ12" s="83"/>
      <c r="AR12" s="84"/>
      <c r="AS12" s="85"/>
      <c r="AT12" s="86"/>
      <c r="AU12" s="83"/>
      <c r="AV12" s="83"/>
      <c r="AW12" s="83"/>
      <c r="AX12" s="83"/>
      <c r="AY12" s="83"/>
      <c r="AZ12" s="83"/>
      <c r="BA12" s="83"/>
      <c r="BB12" s="360"/>
      <c r="BC12" s="360"/>
      <c r="BD12" s="360"/>
      <c r="BE12" s="360"/>
      <c r="BF12" s="360"/>
      <c r="BG12" s="83"/>
      <c r="BH12" s="84"/>
      <c r="BI12" s="85"/>
      <c r="BJ12" s="86"/>
      <c r="BK12" s="83"/>
      <c r="BL12" s="83"/>
      <c r="BM12" s="83"/>
      <c r="BN12" s="83"/>
      <c r="BO12" s="83"/>
      <c r="BP12" s="83"/>
      <c r="BQ12" s="83"/>
      <c r="BR12" s="118"/>
      <c r="BS12" s="118"/>
      <c r="BT12" s="118"/>
      <c r="BU12" s="118"/>
      <c r="BV12" s="118"/>
      <c r="BW12" s="118"/>
      <c r="BX12" s="235"/>
      <c r="BY12" s="235"/>
      <c r="BZ12" s="235"/>
      <c r="CA12" s="235"/>
      <c r="CB12" s="235"/>
      <c r="CC12" s="122"/>
      <c r="CD12" s="122"/>
      <c r="CE12" s="88"/>
      <c r="CF12" s="122"/>
      <c r="CG12" s="122"/>
      <c r="CH12" s="122"/>
      <c r="CI12" s="122"/>
      <c r="CJ12" s="122"/>
      <c r="CK12" s="122"/>
      <c r="CL12" s="122"/>
      <c r="CM12" s="122"/>
      <c r="CN12" s="122"/>
      <c r="CO12" s="235"/>
      <c r="CP12" s="235"/>
      <c r="CQ12" s="235"/>
      <c r="CR12" s="235"/>
      <c r="CS12" s="235"/>
      <c r="CT12" s="122"/>
      <c r="CU12" s="122"/>
      <c r="CV12" s="88"/>
      <c r="CW12" s="122"/>
      <c r="CX12" s="122"/>
      <c r="CY12" s="122"/>
      <c r="CZ12" s="122"/>
      <c r="DA12" s="122"/>
      <c r="DB12" s="122"/>
      <c r="DC12" s="122"/>
      <c r="DD12" s="122"/>
      <c r="DE12" s="122"/>
      <c r="DF12" s="235"/>
      <c r="DG12" s="235"/>
      <c r="DH12" s="235"/>
      <c r="DI12" s="235"/>
      <c r="DJ12" s="235"/>
      <c r="DK12" s="122"/>
      <c r="DL12" s="122"/>
      <c r="DM12" s="88"/>
      <c r="DN12" s="122"/>
      <c r="DO12" s="122"/>
      <c r="DP12" s="122"/>
      <c r="DQ12" s="122"/>
      <c r="DR12" s="122"/>
      <c r="DS12" s="122"/>
      <c r="DT12" s="122"/>
      <c r="DU12" s="122"/>
      <c r="DV12" s="122"/>
      <c r="DW12" s="81"/>
      <c r="DX12" s="81"/>
      <c r="DY12" s="81"/>
      <c r="DZ12" s="81"/>
      <c r="EA12" s="81"/>
      <c r="EB12" s="81"/>
      <c r="EC12" s="118"/>
      <c r="ED12" s="110"/>
      <c r="EE12" s="110"/>
      <c r="EF12" s="110"/>
      <c r="EG12" s="110"/>
      <c r="EH12" s="110"/>
      <c r="EI12" s="110"/>
      <c r="EJ12" s="110"/>
      <c r="EK12" s="110"/>
      <c r="EL12" s="110"/>
      <c r="EM12" s="110"/>
      <c r="EN12" s="110"/>
      <c r="EO12" s="110"/>
      <c r="EP12" s="110"/>
      <c r="EQ12" s="110"/>
      <c r="ER12" s="110"/>
      <c r="ES12" s="110"/>
      <c r="ET12" s="118"/>
      <c r="EU12" s="191"/>
      <c r="EV12" s="191"/>
      <c r="EW12" s="191"/>
      <c r="EX12" s="191"/>
      <c r="EY12" s="191"/>
      <c r="EZ12" s="81"/>
      <c r="FA12" s="118"/>
      <c r="FB12" s="191"/>
      <c r="FC12" s="191"/>
      <c r="FD12" s="191"/>
      <c r="FE12" s="191"/>
      <c r="FF12" s="191"/>
      <c r="FG12" s="191"/>
      <c r="FH12" s="191"/>
      <c r="FI12" s="191"/>
      <c r="FJ12" s="191"/>
      <c r="FK12" s="191"/>
      <c r="FL12" s="81"/>
      <c r="FM12" s="82"/>
      <c r="FN12" s="191"/>
      <c r="FO12" s="191"/>
      <c r="FP12" s="191"/>
      <c r="FQ12" s="191"/>
      <c r="FR12" s="191"/>
      <c r="FS12" s="191"/>
      <c r="FT12" s="191"/>
      <c r="FU12" s="191"/>
      <c r="FV12" s="191"/>
      <c r="FW12" s="191"/>
      <c r="FX12" s="81"/>
      <c r="FY12" s="118"/>
      <c r="FZ12" s="191"/>
      <c r="GA12" s="191"/>
      <c r="GB12" s="191"/>
      <c r="GC12" s="191"/>
      <c r="GD12" s="191"/>
      <c r="GE12" s="191"/>
      <c r="GF12" s="191"/>
      <c r="GG12" s="191"/>
      <c r="GH12" s="191"/>
      <c r="GI12" s="191"/>
      <c r="GJ12" s="30"/>
      <c r="GK12" s="30"/>
      <c r="GL12" s="30"/>
      <c r="GM12" s="30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30"/>
      <c r="GY12" s="30"/>
      <c r="GZ12" s="30"/>
      <c r="HA12" s="30"/>
      <c r="HB12" s="30"/>
      <c r="HC12" s="30"/>
      <c r="HD12" s="30"/>
      <c r="HE12" s="30"/>
      <c r="HF12" s="30"/>
      <c r="HG12" s="30"/>
      <c r="HH12" s="30"/>
      <c r="HI12" s="30"/>
      <c r="HJ12" s="30"/>
      <c r="HK12" s="30"/>
      <c r="HL12" s="30"/>
      <c r="HM12" s="30"/>
      <c r="HN12" s="30"/>
      <c r="HO12" s="30"/>
      <c r="HP12" s="30"/>
      <c r="HQ12" s="30"/>
      <c r="HR12" s="30"/>
      <c r="HS12" s="30"/>
      <c r="HT12" s="30"/>
      <c r="HU12" s="30"/>
      <c r="HV12" s="30"/>
      <c r="HW12" s="30"/>
      <c r="HX12" s="30"/>
      <c r="HY12" s="30"/>
      <c r="HZ12" s="30"/>
      <c r="IA12" s="30"/>
      <c r="IB12" s="30"/>
      <c r="IC12" s="30"/>
      <c r="ID12" s="30"/>
      <c r="IE12" s="30"/>
      <c r="IF12" s="30"/>
    </row>
    <row r="13" spans="1:240" ht="15.75" thickTop="1" x14ac:dyDescent="0.25">
      <c r="A13" s="89"/>
      <c r="B13" s="234"/>
      <c r="C13" s="234"/>
      <c r="D13" s="234"/>
      <c r="E13" s="234"/>
      <c r="F13" s="234"/>
      <c r="G13" s="90"/>
      <c r="H13" s="90"/>
      <c r="I13" s="234"/>
      <c r="J13" s="234"/>
      <c r="K13" s="234"/>
      <c r="L13" s="234"/>
      <c r="M13" s="234"/>
      <c r="N13" s="89"/>
      <c r="O13" s="320"/>
      <c r="P13" s="320"/>
      <c r="Q13" s="320"/>
      <c r="R13" s="320"/>
      <c r="S13" s="348"/>
      <c r="T13" s="348"/>
      <c r="U13" s="30"/>
      <c r="V13" s="360"/>
      <c r="W13" s="360"/>
      <c r="X13" s="360"/>
      <c r="Y13" s="360"/>
      <c r="Z13" s="360"/>
      <c r="AA13" s="83"/>
      <c r="AB13" s="84"/>
      <c r="AC13" s="85"/>
      <c r="AD13" s="86"/>
      <c r="AE13" s="322" t="s">
        <v>42</v>
      </c>
      <c r="AF13" s="323"/>
      <c r="AG13" s="323"/>
      <c r="AH13" s="324"/>
      <c r="AI13" s="328">
        <f>SUM(G5:H13)</f>
        <v>0</v>
      </c>
      <c r="AJ13" s="329"/>
      <c r="AK13" s="330"/>
      <c r="AL13" s="360"/>
      <c r="AM13" s="360"/>
      <c r="AN13" s="360"/>
      <c r="AO13" s="360"/>
      <c r="AP13" s="360"/>
      <c r="AQ13" s="83"/>
      <c r="AR13" s="84"/>
      <c r="AS13" s="85"/>
      <c r="AT13" s="86"/>
      <c r="AU13" s="83"/>
      <c r="AV13" s="83"/>
      <c r="AW13" s="83"/>
      <c r="AX13" s="83"/>
      <c r="AY13" s="83"/>
      <c r="AZ13" s="83"/>
      <c r="BA13" s="83"/>
      <c r="BB13" s="360"/>
      <c r="BC13" s="360"/>
      <c r="BD13" s="360"/>
      <c r="BE13" s="360"/>
      <c r="BF13" s="360"/>
      <c r="BG13" s="83"/>
      <c r="BH13" s="84"/>
      <c r="BI13" s="85"/>
      <c r="BJ13" s="86"/>
      <c r="BK13" s="83"/>
      <c r="BL13" s="83"/>
      <c r="BM13" s="83"/>
      <c r="BN13" s="83"/>
      <c r="BO13" s="83"/>
      <c r="BP13" s="83"/>
      <c r="BQ13" s="83"/>
      <c r="BR13" s="118"/>
      <c r="BS13" s="118"/>
      <c r="BT13" s="118"/>
      <c r="BU13" s="118"/>
      <c r="BV13" s="118"/>
      <c r="BW13" s="118"/>
      <c r="BX13" s="235"/>
      <c r="BY13" s="235"/>
      <c r="BZ13" s="235"/>
      <c r="CA13" s="235"/>
      <c r="CB13" s="235"/>
      <c r="CC13" s="32" t="s">
        <v>23</v>
      </c>
      <c r="CD13" s="32" t="s">
        <v>22</v>
      </c>
      <c r="CE13" s="32" t="s">
        <v>24</v>
      </c>
      <c r="CF13" s="122"/>
      <c r="CG13" s="122"/>
      <c r="CH13" s="122"/>
      <c r="CI13" s="122"/>
      <c r="CJ13" s="122"/>
      <c r="CK13" s="122"/>
      <c r="CL13" s="122"/>
      <c r="CM13" s="122"/>
      <c r="CN13" s="122"/>
      <c r="CO13" s="235"/>
      <c r="CP13" s="235"/>
      <c r="CQ13" s="235"/>
      <c r="CR13" s="235"/>
      <c r="CS13" s="235"/>
      <c r="CT13" s="32" t="s">
        <v>23</v>
      </c>
      <c r="CU13" s="32" t="s">
        <v>22</v>
      </c>
      <c r="CV13" s="32" t="s">
        <v>24</v>
      </c>
      <c r="CW13" s="122"/>
      <c r="CX13" s="122"/>
      <c r="CY13" s="122"/>
      <c r="CZ13" s="122"/>
      <c r="DA13" s="122"/>
      <c r="DB13" s="122"/>
      <c r="DC13" s="122"/>
      <c r="DD13" s="122"/>
      <c r="DE13" s="122"/>
      <c r="DF13" s="235"/>
      <c r="DG13" s="235"/>
      <c r="DH13" s="235"/>
      <c r="DI13" s="235"/>
      <c r="DJ13" s="235"/>
      <c r="DK13" s="32" t="s">
        <v>23</v>
      </c>
      <c r="DL13" s="32" t="s">
        <v>22</v>
      </c>
      <c r="DM13" s="32" t="s">
        <v>24</v>
      </c>
      <c r="DN13" s="122"/>
      <c r="DO13" s="122"/>
      <c r="DP13" s="122"/>
      <c r="DQ13" s="122"/>
      <c r="DR13" s="122"/>
      <c r="DS13" s="122"/>
      <c r="DT13" s="122"/>
      <c r="DU13" s="122"/>
      <c r="DV13" s="122"/>
      <c r="DW13" s="81"/>
      <c r="DX13" s="81"/>
      <c r="DY13" s="81"/>
      <c r="DZ13" s="81"/>
      <c r="EA13" s="81"/>
      <c r="EB13" s="81"/>
      <c r="EC13" s="114"/>
      <c r="ED13" s="103"/>
      <c r="EE13" s="103"/>
      <c r="EF13" s="103"/>
      <c r="EG13" s="103"/>
      <c r="EH13" s="103"/>
      <c r="EI13" s="103"/>
      <c r="EJ13" s="103"/>
      <c r="EK13" s="103"/>
      <c r="EL13" s="103"/>
      <c r="EM13" s="103"/>
      <c r="EN13" s="103"/>
      <c r="EO13" s="103"/>
      <c r="EP13" s="103"/>
      <c r="EQ13" s="103"/>
      <c r="ER13" s="103"/>
      <c r="ES13" s="103"/>
      <c r="ET13" s="114"/>
      <c r="EU13" s="191"/>
      <c r="EV13" s="191"/>
      <c r="EW13" s="191"/>
      <c r="EX13" s="191"/>
      <c r="EY13" s="191"/>
      <c r="EZ13" s="81"/>
      <c r="FA13" s="118"/>
      <c r="FB13" s="191"/>
      <c r="FC13" s="191"/>
      <c r="FD13" s="191"/>
      <c r="FE13" s="191"/>
      <c r="FF13" s="191"/>
      <c r="FG13" s="191"/>
      <c r="FH13" s="191"/>
      <c r="FI13" s="191"/>
      <c r="FJ13" s="191"/>
      <c r="FK13" s="191"/>
      <c r="FL13" s="81"/>
      <c r="FM13" s="82"/>
      <c r="FN13" s="191"/>
      <c r="FO13" s="191"/>
      <c r="FP13" s="191"/>
      <c r="FQ13" s="191"/>
      <c r="FR13" s="191"/>
      <c r="FS13" s="191"/>
      <c r="FT13" s="191"/>
      <c r="FU13" s="191"/>
      <c r="FV13" s="191"/>
      <c r="FW13" s="191"/>
      <c r="FX13" s="81"/>
      <c r="FY13" s="118"/>
      <c r="FZ13" s="191"/>
      <c r="GA13" s="191"/>
      <c r="GB13" s="191"/>
      <c r="GC13" s="191"/>
      <c r="GD13" s="191"/>
      <c r="GE13" s="191"/>
      <c r="GF13" s="191"/>
      <c r="GG13" s="191"/>
      <c r="GH13" s="191"/>
      <c r="GI13" s="191"/>
      <c r="GJ13" s="30"/>
      <c r="GK13" s="30"/>
      <c r="GL13" s="30"/>
      <c r="GM13" s="30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30"/>
      <c r="GY13" s="30"/>
      <c r="GZ13" s="30"/>
      <c r="HA13" s="30"/>
      <c r="HB13" s="30"/>
      <c r="HC13" s="30"/>
      <c r="HD13" s="30"/>
      <c r="HE13" s="30"/>
      <c r="HF13" s="30"/>
      <c r="HG13" s="30"/>
      <c r="HH13" s="30"/>
      <c r="HI13" s="30"/>
      <c r="HJ13" s="30"/>
      <c r="HK13" s="30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30"/>
      <c r="HW13" s="30"/>
      <c r="HX13" s="30"/>
      <c r="HY13" s="30"/>
      <c r="HZ13" s="30"/>
      <c r="IA13" s="30"/>
      <c r="IB13" s="30"/>
      <c r="IC13" s="30"/>
      <c r="ID13" s="30"/>
      <c r="IE13" s="30"/>
      <c r="IF13" s="30"/>
    </row>
    <row r="14" spans="1:240" x14ac:dyDescent="0.25">
      <c r="A14" s="30"/>
      <c r="B14" s="165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30"/>
      <c r="O14" s="30"/>
      <c r="P14" s="30"/>
      <c r="Q14" s="30"/>
      <c r="R14" s="30"/>
      <c r="S14" s="30"/>
      <c r="T14" s="30"/>
      <c r="U14" s="30"/>
      <c r="V14" s="360"/>
      <c r="W14" s="360"/>
      <c r="X14" s="360"/>
      <c r="Y14" s="360"/>
      <c r="Z14" s="360"/>
      <c r="AA14" s="83"/>
      <c r="AB14" s="84"/>
      <c r="AC14" s="85"/>
      <c r="AD14" s="86"/>
      <c r="AE14" s="325"/>
      <c r="AF14" s="326"/>
      <c r="AG14" s="326"/>
      <c r="AH14" s="327"/>
      <c r="AI14" s="331"/>
      <c r="AJ14" s="332"/>
      <c r="AK14" s="333"/>
      <c r="AL14" s="360"/>
      <c r="AM14" s="360"/>
      <c r="AN14" s="360"/>
      <c r="AO14" s="360"/>
      <c r="AP14" s="360"/>
      <c r="AQ14" s="83"/>
      <c r="AR14" s="84"/>
      <c r="AS14" s="85"/>
      <c r="AT14" s="86"/>
      <c r="AU14" s="83"/>
      <c r="AV14" s="83"/>
      <c r="AW14" s="83"/>
      <c r="AX14" s="83"/>
      <c r="AY14" s="83"/>
      <c r="AZ14" s="83"/>
      <c r="BA14" s="83"/>
      <c r="BB14" s="360"/>
      <c r="BC14" s="360"/>
      <c r="BD14" s="360"/>
      <c r="BE14" s="360"/>
      <c r="BF14" s="360"/>
      <c r="BG14" s="83"/>
      <c r="BH14" s="84"/>
      <c r="BI14" s="85"/>
      <c r="BJ14" s="86"/>
      <c r="BK14" s="83"/>
      <c r="BL14" s="83"/>
      <c r="BM14" s="83"/>
      <c r="BN14" s="83"/>
      <c r="BO14" s="83"/>
      <c r="BP14" s="83"/>
      <c r="BQ14" s="83"/>
      <c r="BR14" s="114"/>
      <c r="BS14" s="114"/>
      <c r="BT14" s="114"/>
      <c r="BU14" s="114"/>
      <c r="BV14" s="114"/>
      <c r="BW14" s="114"/>
      <c r="BX14" s="235"/>
      <c r="BY14" s="235"/>
      <c r="BZ14" s="235"/>
      <c r="CA14" s="235"/>
      <c r="CB14" s="235"/>
      <c r="CC14" s="30" t="s">
        <v>23</v>
      </c>
      <c r="CD14" s="30" t="s">
        <v>22</v>
      </c>
      <c r="CE14" s="30" t="s">
        <v>24</v>
      </c>
      <c r="CF14" s="114"/>
      <c r="CG14" s="113"/>
      <c r="CH14" s="113"/>
      <c r="CI14" s="113"/>
      <c r="CJ14" s="113"/>
      <c r="CK14" s="113"/>
      <c r="CL14" s="113"/>
      <c r="CM14" s="113"/>
      <c r="CN14" s="113"/>
      <c r="CO14" s="235"/>
      <c r="CP14" s="235"/>
      <c r="CQ14" s="235"/>
      <c r="CR14" s="235"/>
      <c r="CS14" s="235"/>
      <c r="CT14" s="30" t="s">
        <v>23</v>
      </c>
      <c r="CU14" s="30" t="s">
        <v>22</v>
      </c>
      <c r="CV14" s="30" t="s">
        <v>24</v>
      </c>
      <c r="CW14" s="113"/>
      <c r="CX14" s="113"/>
      <c r="CY14" s="113"/>
      <c r="CZ14" s="113"/>
      <c r="DA14" s="113"/>
      <c r="DB14" s="113"/>
      <c r="DC14" s="113"/>
      <c r="DD14" s="113"/>
      <c r="DE14" s="113"/>
      <c r="DF14" s="235"/>
      <c r="DG14" s="235"/>
      <c r="DH14" s="235"/>
      <c r="DI14" s="235"/>
      <c r="DJ14" s="235"/>
      <c r="DK14" s="30" t="s">
        <v>23</v>
      </c>
      <c r="DL14" s="30" t="s">
        <v>22</v>
      </c>
      <c r="DM14" s="30" t="s">
        <v>24</v>
      </c>
      <c r="DN14" s="113"/>
      <c r="DO14" s="113"/>
      <c r="DP14" s="113"/>
      <c r="DQ14" s="113"/>
      <c r="DR14" s="113"/>
      <c r="DS14" s="113"/>
      <c r="DT14" s="113"/>
      <c r="DU14" s="113"/>
      <c r="DV14" s="113"/>
      <c r="DW14" s="81"/>
      <c r="DX14" s="81"/>
      <c r="DY14" s="81"/>
      <c r="DZ14" s="81"/>
      <c r="EA14" s="81"/>
      <c r="EB14" s="81"/>
      <c r="EC14" s="30"/>
      <c r="ED14" s="30"/>
      <c r="EE14" s="30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30"/>
      <c r="EQ14" s="30"/>
      <c r="ER14" s="30"/>
      <c r="ES14" s="30"/>
      <c r="ET14" s="30"/>
      <c r="EU14" s="191"/>
      <c r="EV14" s="191"/>
      <c r="EW14" s="191"/>
      <c r="EX14" s="191"/>
      <c r="EY14" s="191"/>
      <c r="EZ14" s="81"/>
      <c r="FA14" s="114"/>
      <c r="FB14" s="191"/>
      <c r="FC14" s="191"/>
      <c r="FD14" s="191"/>
      <c r="FE14" s="191"/>
      <c r="FF14" s="191"/>
      <c r="FG14" s="191"/>
      <c r="FH14" s="191"/>
      <c r="FI14" s="191"/>
      <c r="FJ14" s="191"/>
      <c r="FK14" s="191"/>
      <c r="FL14" s="81"/>
      <c r="FM14" s="82"/>
      <c r="FN14" s="191"/>
      <c r="FO14" s="191"/>
      <c r="FP14" s="191"/>
      <c r="FQ14" s="191"/>
      <c r="FR14" s="191"/>
      <c r="FS14" s="191"/>
      <c r="FT14" s="191"/>
      <c r="FU14" s="191"/>
      <c r="FV14" s="191"/>
      <c r="FW14" s="191"/>
      <c r="FX14" s="81"/>
      <c r="FY14" s="114"/>
      <c r="FZ14" s="191"/>
      <c r="GA14" s="191"/>
      <c r="GB14" s="191"/>
      <c r="GC14" s="191"/>
      <c r="GD14" s="191"/>
      <c r="GE14" s="191"/>
      <c r="GF14" s="191"/>
      <c r="GG14" s="191"/>
      <c r="GH14" s="191"/>
      <c r="GI14" s="191"/>
      <c r="GJ14" s="30"/>
      <c r="GK14" s="30"/>
      <c r="GL14" s="30"/>
      <c r="GM14" s="30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30"/>
      <c r="GY14" s="30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30"/>
      <c r="HK14" s="30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30"/>
      <c r="HW14" s="30"/>
      <c r="HX14" s="30"/>
      <c r="HY14" s="30"/>
      <c r="HZ14" s="30"/>
      <c r="IA14" s="30"/>
      <c r="IB14" s="30"/>
      <c r="IC14" s="30"/>
      <c r="ID14" s="30"/>
      <c r="IE14" s="30"/>
      <c r="IF14" s="30"/>
    </row>
    <row r="15" spans="1:240" x14ac:dyDescent="0.25">
      <c r="A15" s="273"/>
      <c r="B15" s="273"/>
      <c r="C15" s="273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30"/>
      <c r="R15" s="30"/>
      <c r="S15" s="30"/>
      <c r="T15" s="30"/>
      <c r="U15" s="30"/>
      <c r="V15" s="360"/>
      <c r="W15" s="360"/>
      <c r="X15" s="360"/>
      <c r="Y15" s="360"/>
      <c r="Z15" s="360"/>
      <c r="AA15" s="83"/>
      <c r="AB15" s="84"/>
      <c r="AC15" s="85"/>
      <c r="AD15" s="86"/>
      <c r="AE15" s="198" t="s">
        <v>43</v>
      </c>
      <c r="AF15" s="199"/>
      <c r="AG15" s="199"/>
      <c r="AH15" s="199"/>
      <c r="AI15" s="196">
        <f>AI13+'J05'!AI15:AK16</f>
        <v>0</v>
      </c>
      <c r="AJ15" s="196"/>
      <c r="AK15" s="197"/>
      <c r="AL15" s="360"/>
      <c r="AM15" s="360"/>
      <c r="AN15" s="360"/>
      <c r="AO15" s="360"/>
      <c r="AP15" s="360"/>
      <c r="AQ15" s="83"/>
      <c r="AR15" s="84"/>
      <c r="AS15" s="85"/>
      <c r="AT15" s="86"/>
      <c r="AU15" s="83"/>
      <c r="AV15" s="83"/>
      <c r="AW15" s="83"/>
      <c r="AX15" s="83"/>
      <c r="AY15" s="83"/>
      <c r="AZ15" s="83"/>
      <c r="BA15" s="83"/>
      <c r="BB15" s="360"/>
      <c r="BC15" s="360"/>
      <c r="BD15" s="360"/>
      <c r="BE15" s="360"/>
      <c r="BF15" s="360"/>
      <c r="BG15" s="83"/>
      <c r="BH15" s="84"/>
      <c r="BI15" s="85"/>
      <c r="BJ15" s="86"/>
      <c r="BK15" s="83"/>
      <c r="BL15" s="83"/>
      <c r="BM15" s="83"/>
      <c r="BN15" s="83"/>
      <c r="BO15" s="83"/>
      <c r="BP15" s="83"/>
      <c r="BQ15" s="83"/>
      <c r="BR15" s="110"/>
      <c r="BS15" s="110"/>
      <c r="BT15" s="110"/>
      <c r="BU15" s="110"/>
      <c r="BV15" s="110"/>
      <c r="BW15" s="110"/>
      <c r="BX15" s="235"/>
      <c r="BY15" s="235"/>
      <c r="BZ15" s="235"/>
      <c r="CA15" s="235"/>
      <c r="CB15" s="235"/>
      <c r="CC15" s="112"/>
      <c r="CD15" s="112"/>
      <c r="CE15" s="112"/>
      <c r="CF15" s="110"/>
      <c r="CG15" s="107"/>
      <c r="CH15" s="107"/>
      <c r="CI15" s="107"/>
      <c r="CJ15" s="107"/>
      <c r="CK15" s="107"/>
      <c r="CL15" s="107"/>
      <c r="CM15" s="107"/>
      <c r="CN15" s="107"/>
      <c r="CO15" s="235"/>
      <c r="CP15" s="235"/>
      <c r="CQ15" s="235"/>
      <c r="CR15" s="235"/>
      <c r="CS15" s="235"/>
      <c r="CT15" s="112"/>
      <c r="CU15" s="112"/>
      <c r="CV15" s="112"/>
      <c r="CW15" s="107"/>
      <c r="CX15" s="107"/>
      <c r="CY15" s="107"/>
      <c r="CZ15" s="107"/>
      <c r="DA15" s="107"/>
      <c r="DB15" s="107"/>
      <c r="DC15" s="107"/>
      <c r="DD15" s="107"/>
      <c r="DE15" s="107"/>
      <c r="DF15" s="235"/>
      <c r="DG15" s="235"/>
      <c r="DH15" s="235"/>
      <c r="DI15" s="235"/>
      <c r="DJ15" s="235"/>
      <c r="DK15" s="112"/>
      <c r="DL15" s="112"/>
      <c r="DM15" s="112"/>
      <c r="DN15" s="107"/>
      <c r="DO15" s="107"/>
      <c r="DP15" s="107"/>
      <c r="DQ15" s="107"/>
      <c r="DR15" s="107"/>
      <c r="DS15" s="107"/>
      <c r="DT15" s="107"/>
      <c r="DU15" s="107"/>
      <c r="DV15" s="107"/>
      <c r="DW15" s="81"/>
      <c r="DX15" s="81"/>
      <c r="DY15" s="81"/>
      <c r="DZ15" s="81"/>
      <c r="EA15" s="81"/>
      <c r="EB15" s="81"/>
      <c r="EC15" s="30"/>
      <c r="ED15" s="30"/>
      <c r="EE15" s="30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191"/>
      <c r="EV15" s="191"/>
      <c r="EW15" s="191"/>
      <c r="EX15" s="191"/>
      <c r="EY15" s="191"/>
      <c r="EZ15" s="81"/>
      <c r="FA15" s="110"/>
      <c r="FB15" s="191"/>
      <c r="FC15" s="191"/>
      <c r="FD15" s="191"/>
      <c r="FE15" s="191"/>
      <c r="FF15" s="191"/>
      <c r="FG15" s="191"/>
      <c r="FH15" s="191"/>
      <c r="FI15" s="191"/>
      <c r="FJ15" s="191"/>
      <c r="FK15" s="191"/>
      <c r="FL15" s="81"/>
      <c r="FM15" s="82"/>
      <c r="FN15" s="191"/>
      <c r="FO15" s="191"/>
      <c r="FP15" s="191"/>
      <c r="FQ15" s="191"/>
      <c r="FR15" s="191"/>
      <c r="FS15" s="191"/>
      <c r="FT15" s="191"/>
      <c r="FU15" s="191"/>
      <c r="FV15" s="191"/>
      <c r="FW15" s="191"/>
      <c r="FX15" s="81"/>
      <c r="FY15" s="110"/>
      <c r="FZ15" s="191"/>
      <c r="GA15" s="191"/>
      <c r="GB15" s="191"/>
      <c r="GC15" s="191"/>
      <c r="GD15" s="191"/>
      <c r="GE15" s="191"/>
      <c r="GF15" s="191"/>
      <c r="GG15" s="191"/>
      <c r="GH15" s="191"/>
      <c r="GI15" s="191"/>
      <c r="GJ15" s="30"/>
      <c r="GK15" s="30"/>
      <c r="GL15" s="30"/>
      <c r="GM15" s="30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30"/>
      <c r="GY15" s="30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30"/>
      <c r="HK15" s="30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30"/>
      <c r="HW15" s="30"/>
      <c r="HX15" s="30"/>
      <c r="HY15" s="30"/>
      <c r="HZ15" s="30"/>
      <c r="IA15" s="30"/>
      <c r="IB15" s="30"/>
      <c r="IC15" s="30"/>
      <c r="ID15" s="30"/>
      <c r="IE15" s="30"/>
      <c r="IF15" s="30"/>
    </row>
    <row r="16" spans="1:240" x14ac:dyDescent="0.25">
      <c r="A16" s="273"/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30"/>
      <c r="R16" s="30"/>
      <c r="S16" s="30"/>
      <c r="T16" s="30"/>
      <c r="U16" s="30"/>
      <c r="V16" s="360"/>
      <c r="W16" s="360"/>
      <c r="X16" s="360"/>
      <c r="Y16" s="360"/>
      <c r="Z16" s="360"/>
      <c r="AA16" s="83"/>
      <c r="AB16" s="84"/>
      <c r="AC16" s="85"/>
      <c r="AD16" s="86"/>
      <c r="AE16" s="198"/>
      <c r="AF16" s="199"/>
      <c r="AG16" s="199"/>
      <c r="AH16" s="199"/>
      <c r="AI16" s="196"/>
      <c r="AJ16" s="196"/>
      <c r="AK16" s="197"/>
      <c r="AL16" s="360"/>
      <c r="AM16" s="360"/>
      <c r="AN16" s="360"/>
      <c r="AO16" s="360"/>
      <c r="AP16" s="360"/>
      <c r="AQ16" s="83"/>
      <c r="AR16" s="84"/>
      <c r="AS16" s="85"/>
      <c r="AT16" s="86"/>
      <c r="AU16" s="83"/>
      <c r="AV16" s="83"/>
      <c r="AW16" s="83"/>
      <c r="AX16" s="83"/>
      <c r="AY16" s="83"/>
      <c r="AZ16" s="83"/>
      <c r="BA16" s="83"/>
      <c r="BB16" s="360"/>
      <c r="BC16" s="360"/>
      <c r="BD16" s="360"/>
      <c r="BE16" s="360"/>
      <c r="BF16" s="360"/>
      <c r="BG16" s="83"/>
      <c r="BH16" s="84"/>
      <c r="BI16" s="85"/>
      <c r="BJ16" s="86"/>
      <c r="BK16" s="83"/>
      <c r="BL16" s="83"/>
      <c r="BM16" s="83"/>
      <c r="BN16" s="83"/>
      <c r="BO16" s="83"/>
      <c r="BP16" s="83"/>
      <c r="BQ16" s="83"/>
      <c r="BR16" s="110"/>
      <c r="BS16" s="110"/>
      <c r="BT16" s="110"/>
      <c r="BU16" s="110"/>
      <c r="BV16" s="110"/>
      <c r="BW16" s="110"/>
      <c r="BX16" s="235"/>
      <c r="BY16" s="235"/>
      <c r="BZ16" s="235"/>
      <c r="CA16" s="235"/>
      <c r="CB16" s="235"/>
      <c r="CC16" s="106"/>
      <c r="CD16" s="106"/>
      <c r="CE16" s="106"/>
      <c r="CF16" s="110"/>
      <c r="CG16" s="107"/>
      <c r="CH16" s="107"/>
      <c r="CI16" s="107"/>
      <c r="CJ16" s="107"/>
      <c r="CK16" s="107"/>
      <c r="CL16" s="107"/>
      <c r="CM16" s="107"/>
      <c r="CN16" s="107"/>
      <c r="CO16" s="235"/>
      <c r="CP16" s="235"/>
      <c r="CQ16" s="235"/>
      <c r="CR16" s="235"/>
      <c r="CS16" s="235"/>
      <c r="CT16" s="106"/>
      <c r="CU16" s="106"/>
      <c r="CV16" s="106"/>
      <c r="CW16" s="107"/>
      <c r="CX16" s="107"/>
      <c r="CY16" s="107"/>
      <c r="CZ16" s="107"/>
      <c r="DA16" s="107"/>
      <c r="DB16" s="107"/>
      <c r="DC16" s="107"/>
      <c r="DD16" s="107"/>
      <c r="DE16" s="107"/>
      <c r="DF16" s="235"/>
      <c r="DG16" s="235"/>
      <c r="DH16" s="235"/>
      <c r="DI16" s="235"/>
      <c r="DJ16" s="235"/>
      <c r="DK16" s="106"/>
      <c r="DL16" s="106"/>
      <c r="DM16" s="106"/>
      <c r="DN16" s="107"/>
      <c r="DO16" s="107"/>
      <c r="DP16" s="107"/>
      <c r="DQ16" s="107"/>
      <c r="DR16" s="107"/>
      <c r="DS16" s="107"/>
      <c r="DT16" s="107"/>
      <c r="DU16" s="107"/>
      <c r="DV16" s="107"/>
      <c r="DW16" s="81"/>
      <c r="DX16" s="81"/>
      <c r="DY16" s="81"/>
      <c r="DZ16" s="81"/>
      <c r="EA16" s="81"/>
      <c r="EB16" s="81"/>
      <c r="EC16" s="30"/>
      <c r="ED16" s="30"/>
      <c r="EE16" s="30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191"/>
      <c r="EV16" s="191"/>
      <c r="EW16" s="191"/>
      <c r="EX16" s="191"/>
      <c r="EY16" s="191"/>
      <c r="EZ16" s="81"/>
      <c r="FA16" s="110"/>
      <c r="FB16" s="191"/>
      <c r="FC16" s="191"/>
      <c r="FD16" s="191"/>
      <c r="FE16" s="191"/>
      <c r="FF16" s="191"/>
      <c r="FG16" s="191"/>
      <c r="FH16" s="191"/>
      <c r="FI16" s="191"/>
      <c r="FJ16" s="191"/>
      <c r="FK16" s="191"/>
      <c r="FL16" s="81"/>
      <c r="FM16" s="82"/>
      <c r="FN16" s="191"/>
      <c r="FO16" s="191"/>
      <c r="FP16" s="191"/>
      <c r="FQ16" s="191"/>
      <c r="FR16" s="191"/>
      <c r="FS16" s="191"/>
      <c r="FT16" s="191"/>
      <c r="FU16" s="191"/>
      <c r="FV16" s="191"/>
      <c r="FW16" s="191"/>
      <c r="FX16" s="81"/>
      <c r="FY16" s="110"/>
      <c r="FZ16" s="191"/>
      <c r="GA16" s="191"/>
      <c r="GB16" s="191"/>
      <c r="GC16" s="191"/>
      <c r="GD16" s="191"/>
      <c r="GE16" s="191"/>
      <c r="GF16" s="191"/>
      <c r="GG16" s="191"/>
      <c r="GH16" s="191"/>
      <c r="GI16" s="191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30"/>
      <c r="GY16" s="30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30"/>
      <c r="HK16" s="30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30"/>
      <c r="HW16" s="30"/>
      <c r="HX16" s="30"/>
      <c r="HY16" s="30"/>
      <c r="HZ16" s="30"/>
      <c r="IA16" s="30"/>
      <c r="IB16" s="30"/>
      <c r="IC16" s="30"/>
      <c r="ID16" s="30"/>
      <c r="IE16" s="30"/>
      <c r="IF16" s="30"/>
    </row>
    <row r="17" spans="1:240" x14ac:dyDescent="0.25">
      <c r="A17" s="273"/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30"/>
      <c r="R17" s="30"/>
      <c r="S17" s="30"/>
      <c r="T17" s="30"/>
      <c r="U17" s="30"/>
      <c r="V17" s="360"/>
      <c r="W17" s="360"/>
      <c r="X17" s="360"/>
      <c r="Y17" s="360"/>
      <c r="Z17" s="360"/>
      <c r="AA17" s="83"/>
      <c r="AB17" s="84"/>
      <c r="AC17" s="85"/>
      <c r="AD17" s="86"/>
      <c r="AE17" s="198" t="s">
        <v>41</v>
      </c>
      <c r="AF17" s="199"/>
      <c r="AG17" s="199"/>
      <c r="AH17" s="199"/>
      <c r="AI17" s="192" t="str">
        <f>IF(AE5=0,"",SUM(AI5:AI12)/SUM(AE5:AE12)*2)</f>
        <v/>
      </c>
      <c r="AJ17" s="192"/>
      <c r="AK17" s="193"/>
      <c r="AL17" s="360"/>
      <c r="AM17" s="360"/>
      <c r="AN17" s="360"/>
      <c r="AO17" s="360"/>
      <c r="AP17" s="360"/>
      <c r="AQ17" s="83"/>
      <c r="AR17" s="84"/>
      <c r="AS17" s="85"/>
      <c r="AT17" s="86"/>
      <c r="AU17" s="83"/>
      <c r="AV17" s="83"/>
      <c r="AW17" s="83"/>
      <c r="AX17" s="83"/>
      <c r="AY17" s="83"/>
      <c r="AZ17" s="83"/>
      <c r="BA17" s="83"/>
      <c r="BB17" s="360"/>
      <c r="BC17" s="360"/>
      <c r="BD17" s="360"/>
      <c r="BE17" s="360"/>
      <c r="BF17" s="360"/>
      <c r="BG17" s="83"/>
      <c r="BH17" s="84"/>
      <c r="BI17" s="85"/>
      <c r="BJ17" s="86"/>
      <c r="BK17" s="83"/>
      <c r="BL17" s="83"/>
      <c r="BM17" s="83"/>
      <c r="BN17" s="83"/>
      <c r="BO17" s="83"/>
      <c r="BP17" s="83"/>
      <c r="BQ17" s="83"/>
      <c r="BR17" s="103"/>
      <c r="BS17" s="103"/>
      <c r="BT17" s="103"/>
      <c r="BU17" s="103"/>
      <c r="BV17" s="103"/>
      <c r="BW17" s="103"/>
      <c r="BX17" s="235"/>
      <c r="BY17" s="235"/>
      <c r="BZ17" s="235"/>
      <c r="CA17" s="235"/>
      <c r="CB17" s="235"/>
      <c r="CC17" s="106"/>
      <c r="CD17" s="106"/>
      <c r="CE17" s="106"/>
      <c r="CF17" s="103"/>
      <c r="CG17" s="104"/>
      <c r="CH17" s="104"/>
      <c r="CI17" s="104"/>
      <c r="CJ17" s="104"/>
      <c r="CK17" s="104"/>
      <c r="CL17" s="104"/>
      <c r="CM17" s="104"/>
      <c r="CN17" s="104"/>
      <c r="CO17" s="235"/>
      <c r="CP17" s="235"/>
      <c r="CQ17" s="235"/>
      <c r="CR17" s="235"/>
      <c r="CS17" s="235"/>
      <c r="CT17" s="106"/>
      <c r="CU17" s="106"/>
      <c r="CV17" s="106"/>
      <c r="CW17" s="104"/>
      <c r="CX17" s="104"/>
      <c r="CY17" s="104"/>
      <c r="CZ17" s="104"/>
      <c r="DA17" s="104"/>
      <c r="DB17" s="104"/>
      <c r="DC17" s="104"/>
      <c r="DD17" s="104"/>
      <c r="DE17" s="104"/>
      <c r="DF17" s="235"/>
      <c r="DG17" s="235"/>
      <c r="DH17" s="235"/>
      <c r="DI17" s="235"/>
      <c r="DJ17" s="235"/>
      <c r="DK17" s="106"/>
      <c r="DL17" s="106"/>
      <c r="DM17" s="106"/>
      <c r="DN17" s="104"/>
      <c r="DO17" s="104"/>
      <c r="DP17" s="104"/>
      <c r="DQ17" s="104"/>
      <c r="DR17" s="104"/>
      <c r="DS17" s="104"/>
      <c r="DT17" s="104"/>
      <c r="DU17" s="104"/>
      <c r="DV17" s="104"/>
      <c r="DW17" s="81"/>
      <c r="DX17" s="81"/>
      <c r="DY17" s="81"/>
      <c r="DZ17" s="81"/>
      <c r="EA17" s="81"/>
      <c r="EB17" s="81"/>
      <c r="EC17" s="30"/>
      <c r="ED17" s="30"/>
      <c r="EE17" s="30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30"/>
      <c r="EQ17" s="30"/>
      <c r="ER17" s="30"/>
      <c r="ES17" s="30"/>
      <c r="ET17" s="30"/>
      <c r="EU17" s="191"/>
      <c r="EV17" s="191"/>
      <c r="EW17" s="191"/>
      <c r="EX17" s="191"/>
      <c r="EY17" s="191"/>
      <c r="EZ17" s="81"/>
      <c r="FA17" s="103"/>
      <c r="FB17" s="191"/>
      <c r="FC17" s="191"/>
      <c r="FD17" s="191"/>
      <c r="FE17" s="191"/>
      <c r="FF17" s="191"/>
      <c r="FG17" s="191"/>
      <c r="FH17" s="191"/>
      <c r="FI17" s="191"/>
      <c r="FJ17" s="191"/>
      <c r="FK17" s="191"/>
      <c r="FL17" s="81"/>
      <c r="FM17" s="82"/>
      <c r="FN17" s="191"/>
      <c r="FO17" s="191"/>
      <c r="FP17" s="191"/>
      <c r="FQ17" s="191"/>
      <c r="FR17" s="191"/>
      <c r="FS17" s="191"/>
      <c r="FT17" s="191"/>
      <c r="FU17" s="191"/>
      <c r="FV17" s="191"/>
      <c r="FW17" s="191"/>
      <c r="FX17" s="81"/>
      <c r="FY17" s="103"/>
      <c r="FZ17" s="191"/>
      <c r="GA17" s="191"/>
      <c r="GB17" s="191"/>
      <c r="GC17" s="191"/>
      <c r="GD17" s="191"/>
      <c r="GE17" s="191"/>
      <c r="GF17" s="191"/>
      <c r="GG17" s="191"/>
      <c r="GH17" s="191"/>
      <c r="GI17" s="191"/>
      <c r="GJ17" s="30"/>
      <c r="GK17" s="30"/>
      <c r="GL17" s="30"/>
      <c r="GM17" s="30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30"/>
      <c r="GY17" s="30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30"/>
      <c r="HK17" s="30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30"/>
      <c r="HW17" s="30"/>
      <c r="HX17" s="30"/>
      <c r="HY17" s="30"/>
      <c r="HZ17" s="30"/>
      <c r="IA17" s="30"/>
      <c r="IB17" s="30"/>
      <c r="IC17" s="30"/>
      <c r="ID17" s="30"/>
      <c r="IE17" s="30"/>
      <c r="IF17" s="30"/>
    </row>
    <row r="18" spans="1:240" ht="15.75" thickBot="1" x14ac:dyDescent="0.3">
      <c r="A18" s="273"/>
      <c r="B18" s="273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30"/>
      <c r="R18" s="30"/>
      <c r="S18" s="30"/>
      <c r="T18" s="30"/>
      <c r="U18" s="30"/>
      <c r="V18" s="360"/>
      <c r="W18" s="360"/>
      <c r="X18" s="360"/>
      <c r="Y18" s="360"/>
      <c r="Z18" s="360"/>
      <c r="AA18" s="83"/>
      <c r="AB18" s="84"/>
      <c r="AC18" s="85"/>
      <c r="AD18" s="86"/>
      <c r="AE18" s="200"/>
      <c r="AF18" s="201"/>
      <c r="AG18" s="201"/>
      <c r="AH18" s="201"/>
      <c r="AI18" s="194"/>
      <c r="AJ18" s="194"/>
      <c r="AK18" s="195"/>
      <c r="AL18" s="360"/>
      <c r="AM18" s="360"/>
      <c r="AN18" s="360"/>
      <c r="AO18" s="360"/>
      <c r="AP18" s="360"/>
      <c r="AQ18" s="83"/>
      <c r="AR18" s="84"/>
      <c r="AS18" s="85"/>
      <c r="AT18" s="86"/>
      <c r="AU18" s="83"/>
      <c r="AV18" s="83"/>
      <c r="AW18" s="83"/>
      <c r="AX18" s="83"/>
      <c r="AY18" s="83"/>
      <c r="AZ18" s="83"/>
      <c r="BA18" s="83"/>
      <c r="BB18" s="360"/>
      <c r="BC18" s="360"/>
      <c r="BD18" s="360"/>
      <c r="BE18" s="360"/>
      <c r="BF18" s="360"/>
      <c r="BG18" s="83"/>
      <c r="BH18" s="84"/>
      <c r="BI18" s="85"/>
      <c r="BJ18" s="86"/>
      <c r="BK18" s="83"/>
      <c r="BL18" s="83"/>
      <c r="BM18" s="83"/>
      <c r="BN18" s="83"/>
      <c r="BO18" s="83"/>
      <c r="BP18" s="83"/>
      <c r="BQ18" s="83"/>
      <c r="BR18" s="103"/>
      <c r="BS18" s="103"/>
      <c r="BT18" s="103"/>
      <c r="BU18" s="103"/>
      <c r="BV18" s="103"/>
      <c r="BW18" s="103"/>
      <c r="BX18" s="235"/>
      <c r="BY18" s="235"/>
      <c r="BZ18" s="235"/>
      <c r="CA18" s="235"/>
      <c r="CB18" s="235"/>
      <c r="CC18" s="105"/>
      <c r="CD18" s="105"/>
      <c r="CE18" s="105"/>
      <c r="CF18" s="103"/>
      <c r="CG18" s="104"/>
      <c r="CH18" s="104"/>
      <c r="CI18" s="104"/>
      <c r="CJ18" s="104"/>
      <c r="CK18" s="104"/>
      <c r="CL18" s="104"/>
      <c r="CM18" s="104"/>
      <c r="CN18" s="104"/>
      <c r="CO18" s="235"/>
      <c r="CP18" s="235"/>
      <c r="CQ18" s="235"/>
      <c r="CR18" s="235"/>
      <c r="CS18" s="235"/>
      <c r="CT18" s="105"/>
      <c r="CU18" s="105"/>
      <c r="CV18" s="105"/>
      <c r="CW18" s="104"/>
      <c r="CX18" s="104"/>
      <c r="CY18" s="104"/>
      <c r="CZ18" s="104"/>
      <c r="DA18" s="104"/>
      <c r="DB18" s="104"/>
      <c r="DC18" s="104"/>
      <c r="DD18" s="104"/>
      <c r="DE18" s="104"/>
      <c r="DF18" s="235"/>
      <c r="DG18" s="235"/>
      <c r="DH18" s="235"/>
      <c r="DI18" s="235"/>
      <c r="DJ18" s="235"/>
      <c r="DK18" s="105"/>
      <c r="DL18" s="105"/>
      <c r="DM18" s="105"/>
      <c r="DN18" s="104"/>
      <c r="DO18" s="104"/>
      <c r="DP18" s="104"/>
      <c r="DQ18" s="104"/>
      <c r="DR18" s="104"/>
      <c r="DS18" s="104"/>
      <c r="DT18" s="104"/>
      <c r="DU18" s="104"/>
      <c r="DV18" s="104"/>
      <c r="DW18" s="81"/>
      <c r="DX18" s="81"/>
      <c r="DY18" s="81"/>
      <c r="DZ18" s="81"/>
      <c r="EA18" s="81"/>
      <c r="EB18" s="81"/>
      <c r="EC18" s="30"/>
      <c r="ED18" s="30"/>
      <c r="EE18" s="30"/>
      <c r="EF18" s="30"/>
      <c r="EG18" s="30"/>
      <c r="EH18" s="36"/>
      <c r="EI18" s="30"/>
      <c r="EJ18" s="30"/>
      <c r="EK18" s="30"/>
      <c r="EL18" s="30"/>
      <c r="EM18" s="30"/>
      <c r="EN18" s="30"/>
      <c r="EO18" s="30"/>
      <c r="EP18" s="30"/>
      <c r="EQ18" s="30"/>
      <c r="ER18" s="30"/>
      <c r="ES18" s="30"/>
      <c r="ET18" s="30"/>
      <c r="EU18" s="191"/>
      <c r="EV18" s="191"/>
      <c r="EW18" s="191"/>
      <c r="EX18" s="191"/>
      <c r="EY18" s="191"/>
      <c r="EZ18" s="81"/>
      <c r="FA18" s="103"/>
      <c r="FB18" s="191"/>
      <c r="FC18" s="191"/>
      <c r="FD18" s="191"/>
      <c r="FE18" s="191"/>
      <c r="FF18" s="191"/>
      <c r="FG18" s="191"/>
      <c r="FH18" s="191"/>
      <c r="FI18" s="191"/>
      <c r="FJ18" s="191"/>
      <c r="FK18" s="191"/>
      <c r="FL18" s="81"/>
      <c r="FM18" s="82"/>
      <c r="FN18" s="191"/>
      <c r="FO18" s="191"/>
      <c r="FP18" s="191"/>
      <c r="FQ18" s="191"/>
      <c r="FR18" s="191"/>
      <c r="FS18" s="191"/>
      <c r="FT18" s="191"/>
      <c r="FU18" s="191"/>
      <c r="FV18" s="191"/>
      <c r="FW18" s="191"/>
      <c r="FX18" s="81"/>
      <c r="FY18" s="103"/>
      <c r="FZ18" s="191"/>
      <c r="GA18" s="191"/>
      <c r="GB18" s="191"/>
      <c r="GC18" s="191"/>
      <c r="GD18" s="191"/>
      <c r="GE18" s="191"/>
      <c r="GF18" s="191"/>
      <c r="GG18" s="191"/>
      <c r="GH18" s="191"/>
      <c r="GI18" s="191"/>
      <c r="GJ18" s="30"/>
      <c r="GK18" s="30"/>
      <c r="GL18" s="30"/>
      <c r="GM18" s="30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30"/>
      <c r="GY18" s="30"/>
      <c r="GZ18" s="30"/>
      <c r="HA18" s="30"/>
      <c r="HB18" s="30"/>
      <c r="HC18" s="30"/>
      <c r="HD18" s="30"/>
      <c r="HE18" s="30"/>
      <c r="HF18" s="30"/>
      <c r="HG18" s="30"/>
      <c r="HH18" s="30"/>
      <c r="HI18" s="30"/>
      <c r="HJ18" s="30"/>
      <c r="HK18" s="30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30"/>
      <c r="HW18" s="30"/>
      <c r="HX18" s="30"/>
      <c r="HY18" s="30"/>
      <c r="HZ18" s="30"/>
      <c r="IA18" s="30"/>
      <c r="IB18" s="30"/>
      <c r="IC18" s="30"/>
      <c r="ID18" s="30"/>
      <c r="IE18" s="30"/>
      <c r="IF18" s="30"/>
    </row>
    <row r="19" spans="1:240" ht="15.75" thickTop="1" x14ac:dyDescent="0.25">
      <c r="A19" s="273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30"/>
      <c r="R19" s="30"/>
      <c r="S19" s="30"/>
      <c r="T19" s="30"/>
      <c r="U19" s="30"/>
      <c r="V19" s="360"/>
      <c r="W19" s="360"/>
      <c r="X19" s="360"/>
      <c r="Y19" s="360"/>
      <c r="Z19" s="360"/>
      <c r="AA19" s="83"/>
      <c r="AB19" s="84"/>
      <c r="AC19" s="85"/>
      <c r="AD19" s="86"/>
      <c r="AE19" s="112"/>
      <c r="AF19" s="112"/>
      <c r="AG19" s="112"/>
      <c r="AH19" s="112"/>
      <c r="AI19" s="112"/>
      <c r="AJ19" s="112"/>
      <c r="AK19" s="112"/>
      <c r="AL19" s="360"/>
      <c r="AM19" s="360"/>
      <c r="AN19" s="360"/>
      <c r="AO19" s="360"/>
      <c r="AP19" s="360"/>
      <c r="AQ19" s="83"/>
      <c r="AR19" s="84"/>
      <c r="AS19" s="85"/>
      <c r="AT19" s="86"/>
      <c r="AU19" s="83"/>
      <c r="AV19" s="83"/>
      <c r="AW19" s="83"/>
      <c r="AX19" s="83"/>
      <c r="AY19" s="83"/>
      <c r="AZ19" s="83"/>
      <c r="BA19" s="83"/>
      <c r="BB19" s="360"/>
      <c r="BC19" s="360"/>
      <c r="BD19" s="360"/>
      <c r="BE19" s="360"/>
      <c r="BF19" s="360"/>
      <c r="BG19" s="83"/>
      <c r="BH19" s="84"/>
      <c r="BI19" s="85"/>
      <c r="BJ19" s="86"/>
      <c r="BK19" s="83"/>
      <c r="BL19" s="83"/>
      <c r="BM19" s="83"/>
      <c r="BN19" s="83"/>
      <c r="BO19" s="83"/>
      <c r="BP19" s="83"/>
      <c r="BQ19" s="83"/>
      <c r="BR19" s="98"/>
      <c r="BS19" s="98"/>
      <c r="BT19" s="98"/>
      <c r="BU19" s="98"/>
      <c r="BV19" s="98"/>
      <c r="BW19" s="98"/>
      <c r="BX19" s="235"/>
      <c r="BY19" s="235"/>
      <c r="BZ19" s="235"/>
      <c r="CA19" s="235"/>
      <c r="CB19" s="235"/>
      <c r="CC19" s="105"/>
      <c r="CD19" s="105"/>
      <c r="CE19" s="105"/>
      <c r="CF19" s="98"/>
      <c r="CG19" s="99"/>
      <c r="CH19" s="99"/>
      <c r="CI19" s="99"/>
      <c r="CJ19" s="99"/>
      <c r="CK19" s="99"/>
      <c r="CL19" s="99"/>
      <c r="CM19" s="99"/>
      <c r="CN19" s="99"/>
      <c r="CO19" s="235"/>
      <c r="CP19" s="235"/>
      <c r="CQ19" s="235"/>
      <c r="CR19" s="235"/>
      <c r="CS19" s="235"/>
      <c r="CT19" s="105"/>
      <c r="CU19" s="105"/>
      <c r="CV19" s="105"/>
      <c r="CW19" s="99"/>
      <c r="CX19" s="99"/>
      <c r="CY19" s="99"/>
      <c r="CZ19" s="99"/>
      <c r="DA19" s="99"/>
      <c r="DB19" s="99"/>
      <c r="DC19" s="99"/>
      <c r="DD19" s="99"/>
      <c r="DE19" s="99"/>
      <c r="DF19" s="235"/>
      <c r="DG19" s="235"/>
      <c r="DH19" s="235"/>
      <c r="DI19" s="235"/>
      <c r="DJ19" s="235"/>
      <c r="DK19" s="105"/>
      <c r="DL19" s="105"/>
      <c r="DM19" s="105"/>
      <c r="DN19" s="99"/>
      <c r="DO19" s="99"/>
      <c r="DP19" s="99"/>
      <c r="DQ19" s="99"/>
      <c r="DR19" s="99"/>
      <c r="DS19" s="99"/>
      <c r="DT19" s="99"/>
      <c r="DU19" s="99"/>
      <c r="DV19" s="99"/>
      <c r="DW19" s="81"/>
      <c r="DX19" s="81"/>
      <c r="DY19" s="81"/>
      <c r="DZ19" s="81"/>
      <c r="EA19" s="81"/>
      <c r="EB19" s="81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191"/>
      <c r="EV19" s="191"/>
      <c r="EW19" s="191"/>
      <c r="EX19" s="191"/>
      <c r="EY19" s="191"/>
      <c r="EZ19" s="81"/>
      <c r="FA19" s="98"/>
      <c r="FB19" s="191"/>
      <c r="FC19" s="191"/>
      <c r="FD19" s="191"/>
      <c r="FE19" s="191"/>
      <c r="FF19" s="191"/>
      <c r="FG19" s="191"/>
      <c r="FH19" s="191"/>
      <c r="FI19" s="191"/>
      <c r="FJ19" s="191"/>
      <c r="FK19" s="191"/>
      <c r="FL19" s="81"/>
      <c r="FM19" s="82"/>
      <c r="FN19" s="191"/>
      <c r="FO19" s="191"/>
      <c r="FP19" s="191"/>
      <c r="FQ19" s="191"/>
      <c r="FR19" s="191"/>
      <c r="FS19" s="191"/>
      <c r="FT19" s="191"/>
      <c r="FU19" s="191"/>
      <c r="FV19" s="191"/>
      <c r="FW19" s="191"/>
      <c r="FX19" s="81"/>
      <c r="FY19" s="98"/>
      <c r="FZ19" s="191"/>
      <c r="GA19" s="191"/>
      <c r="GB19" s="191"/>
      <c r="GC19" s="191"/>
      <c r="GD19" s="191"/>
      <c r="GE19" s="191"/>
      <c r="GF19" s="191"/>
      <c r="GG19" s="191"/>
      <c r="GH19" s="191"/>
      <c r="GI19" s="191"/>
      <c r="GJ19" s="30"/>
      <c r="GK19" s="30"/>
      <c r="GL19" s="30"/>
      <c r="GM19" s="30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30"/>
      <c r="HK19" s="30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30"/>
      <c r="HW19" s="30"/>
      <c r="HX19" s="30"/>
      <c r="HY19" s="30"/>
      <c r="HZ19" s="30"/>
      <c r="IA19" s="30"/>
      <c r="IB19" s="30"/>
      <c r="IC19" s="30"/>
      <c r="ID19" s="30"/>
      <c r="IE19" s="30"/>
      <c r="IF19" s="30"/>
    </row>
    <row r="20" spans="1:240" x14ac:dyDescent="0.25">
      <c r="A20" s="273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273"/>
      <c r="Q20" s="30"/>
      <c r="R20" s="30"/>
      <c r="S20" s="30"/>
      <c r="T20" s="30"/>
      <c r="U20" s="30"/>
      <c r="V20" s="360"/>
      <c r="W20" s="360"/>
      <c r="X20" s="360"/>
      <c r="Y20" s="360"/>
      <c r="Z20" s="360"/>
      <c r="AA20" s="83"/>
      <c r="AB20" s="84"/>
      <c r="AC20" s="85"/>
      <c r="AD20" s="86"/>
      <c r="AE20" s="112"/>
      <c r="AF20" s="112"/>
      <c r="AG20" s="112"/>
      <c r="AH20" s="112"/>
      <c r="AI20" s="112"/>
      <c r="AJ20" s="112"/>
      <c r="AK20" s="112"/>
      <c r="AL20" s="360"/>
      <c r="AM20" s="360"/>
      <c r="AN20" s="360"/>
      <c r="AO20" s="360"/>
      <c r="AP20" s="360"/>
      <c r="AQ20" s="83"/>
      <c r="AR20" s="84"/>
      <c r="AS20" s="85"/>
      <c r="AT20" s="86"/>
      <c r="AU20" s="83"/>
      <c r="AV20" s="83"/>
      <c r="AW20" s="83"/>
      <c r="AX20" s="83"/>
      <c r="AY20" s="83"/>
      <c r="AZ20" s="83"/>
      <c r="BA20" s="83"/>
      <c r="BB20" s="360"/>
      <c r="BC20" s="360"/>
      <c r="BD20" s="360"/>
      <c r="BE20" s="360"/>
      <c r="BF20" s="360"/>
      <c r="BG20" s="83"/>
      <c r="BH20" s="84"/>
      <c r="BI20" s="85"/>
      <c r="BJ20" s="86"/>
      <c r="BK20" s="83"/>
      <c r="BL20" s="83"/>
      <c r="BM20" s="83"/>
      <c r="BN20" s="83"/>
      <c r="BO20" s="83"/>
      <c r="BP20" s="83"/>
      <c r="BQ20" s="83"/>
      <c r="BR20" s="95"/>
      <c r="BS20" s="95"/>
      <c r="BT20" s="95"/>
      <c r="BU20" s="95"/>
      <c r="BV20" s="95"/>
      <c r="BW20" s="95"/>
      <c r="BX20" s="235"/>
      <c r="BY20" s="235"/>
      <c r="BZ20" s="235"/>
      <c r="CA20" s="235"/>
      <c r="CB20" s="235"/>
      <c r="CC20" s="100"/>
      <c r="CD20" s="100"/>
      <c r="CE20" s="100"/>
      <c r="CF20" s="95"/>
      <c r="CG20" s="94"/>
      <c r="CH20" s="94"/>
      <c r="CI20" s="94"/>
      <c r="CJ20" s="94"/>
      <c r="CK20" s="94"/>
      <c r="CL20" s="94"/>
      <c r="CM20" s="94"/>
      <c r="CN20" s="94"/>
      <c r="CO20" s="235"/>
      <c r="CP20" s="235"/>
      <c r="CQ20" s="235"/>
      <c r="CR20" s="235"/>
      <c r="CS20" s="235"/>
      <c r="CT20" s="100"/>
      <c r="CU20" s="100"/>
      <c r="CV20" s="100"/>
      <c r="CW20" s="95"/>
      <c r="CX20" s="94"/>
      <c r="CY20" s="94"/>
      <c r="CZ20" s="94"/>
      <c r="DA20" s="94"/>
      <c r="DB20" s="94"/>
      <c r="DC20" s="94"/>
      <c r="DD20" s="94"/>
      <c r="DE20" s="94"/>
      <c r="DF20" s="235"/>
      <c r="DG20" s="235"/>
      <c r="DH20" s="235"/>
      <c r="DI20" s="235"/>
      <c r="DJ20" s="235"/>
      <c r="DK20" s="100"/>
      <c r="DL20" s="100"/>
      <c r="DM20" s="100"/>
      <c r="DN20" s="95"/>
      <c r="DO20" s="94"/>
      <c r="DP20" s="94"/>
      <c r="DQ20" s="94"/>
      <c r="DR20" s="94"/>
      <c r="DS20" s="94"/>
      <c r="DT20" s="94"/>
      <c r="DU20" s="94"/>
      <c r="DV20" s="94"/>
      <c r="DW20" s="81"/>
      <c r="DX20" s="81"/>
      <c r="DY20" s="81"/>
      <c r="DZ20" s="81"/>
      <c r="EA20" s="81"/>
      <c r="EB20" s="33"/>
      <c r="EC20" s="30"/>
      <c r="ED20" s="30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30"/>
      <c r="EQ20" s="30"/>
      <c r="ER20" s="30"/>
      <c r="ES20" s="30"/>
      <c r="ET20" s="30"/>
      <c r="EU20" s="191"/>
      <c r="EV20" s="191"/>
      <c r="EW20" s="191"/>
      <c r="EX20" s="191"/>
      <c r="EY20" s="191"/>
      <c r="EZ20" s="81"/>
      <c r="FA20" s="98"/>
      <c r="FB20" s="191"/>
      <c r="FC20" s="191"/>
      <c r="FD20" s="191"/>
      <c r="FE20" s="191"/>
      <c r="FF20" s="191"/>
      <c r="FG20" s="191"/>
      <c r="FH20" s="191"/>
      <c r="FI20" s="191"/>
      <c r="FJ20" s="191"/>
      <c r="FK20" s="191"/>
      <c r="FL20" s="81"/>
      <c r="FM20" s="82"/>
      <c r="FN20" s="191"/>
      <c r="FO20" s="191"/>
      <c r="FP20" s="191"/>
      <c r="FQ20" s="191"/>
      <c r="FR20" s="191"/>
      <c r="FS20" s="191"/>
      <c r="FT20" s="191"/>
      <c r="FU20" s="191"/>
      <c r="FV20" s="191"/>
      <c r="FW20" s="191"/>
      <c r="FX20" s="81"/>
      <c r="FY20" s="98"/>
      <c r="FZ20" s="191"/>
      <c r="GA20" s="191"/>
      <c r="GB20" s="191"/>
      <c r="GC20" s="191"/>
      <c r="GD20" s="191"/>
      <c r="GE20" s="191"/>
      <c r="GF20" s="191"/>
      <c r="GG20" s="191"/>
      <c r="GH20" s="191"/>
      <c r="GI20" s="191"/>
      <c r="GJ20" s="30"/>
      <c r="GK20" s="30"/>
      <c r="GL20" s="30"/>
      <c r="GM20" s="30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30"/>
      <c r="GY20" s="30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30"/>
      <c r="HK20" s="30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30"/>
      <c r="HW20" s="30"/>
      <c r="HX20" s="30"/>
      <c r="HY20" s="30"/>
      <c r="HZ20" s="30"/>
      <c r="IA20" s="30"/>
      <c r="IB20" s="30"/>
      <c r="IC20" s="30"/>
      <c r="ID20" s="30"/>
      <c r="IE20" s="30"/>
      <c r="IF20" s="30"/>
    </row>
    <row r="21" spans="1:240" ht="15.75" customHeight="1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30"/>
      <c r="R21" s="30"/>
      <c r="S21" s="30"/>
      <c r="T21" s="30"/>
      <c r="U21" s="30"/>
      <c r="V21" s="360"/>
      <c r="W21" s="360"/>
      <c r="X21" s="360"/>
      <c r="Y21" s="360"/>
      <c r="Z21" s="360"/>
      <c r="AA21" s="83"/>
      <c r="AB21" s="84"/>
      <c r="AC21" s="85"/>
      <c r="AD21" s="86"/>
      <c r="AE21" s="112"/>
      <c r="AF21" s="112"/>
      <c r="AG21" s="112"/>
      <c r="AH21" s="112"/>
      <c r="AI21" s="112"/>
      <c r="AJ21" s="112"/>
      <c r="AK21" s="112"/>
      <c r="AL21" s="360"/>
      <c r="AM21" s="360"/>
      <c r="AN21" s="360"/>
      <c r="AO21" s="360"/>
      <c r="AP21" s="360"/>
      <c r="AQ21" s="83"/>
      <c r="AR21" s="84"/>
      <c r="AS21" s="85"/>
      <c r="AT21" s="86"/>
      <c r="AU21" s="83"/>
      <c r="AV21" s="83"/>
      <c r="AW21" s="83"/>
      <c r="AX21" s="83"/>
      <c r="AY21" s="83"/>
      <c r="AZ21" s="83"/>
      <c r="BA21" s="83"/>
      <c r="BB21" s="360"/>
      <c r="BC21" s="360"/>
      <c r="BD21" s="360"/>
      <c r="BE21" s="360"/>
      <c r="BF21" s="360"/>
      <c r="BG21" s="83"/>
      <c r="BH21" s="84"/>
      <c r="BI21" s="85"/>
      <c r="BJ21" s="86"/>
      <c r="BK21" s="83"/>
      <c r="BL21" s="83"/>
      <c r="BM21" s="83"/>
      <c r="BN21" s="83"/>
      <c r="BO21" s="83"/>
      <c r="BP21" s="83"/>
      <c r="BQ21" s="83"/>
      <c r="BR21" s="95"/>
      <c r="BS21" s="95"/>
      <c r="BT21" s="95"/>
      <c r="BU21" s="95"/>
      <c r="BV21" s="95"/>
      <c r="BW21" s="95"/>
      <c r="BX21" s="235"/>
      <c r="BY21" s="235"/>
      <c r="BZ21" s="235"/>
      <c r="CA21" s="235"/>
      <c r="CB21" s="235"/>
      <c r="CC21" s="100"/>
      <c r="CD21" s="100"/>
      <c r="CE21" s="100"/>
      <c r="CF21" s="95"/>
      <c r="CG21" s="94"/>
      <c r="CH21" s="94"/>
      <c r="CI21" s="94"/>
      <c r="CJ21" s="94"/>
      <c r="CK21" s="94"/>
      <c r="CL21" s="94"/>
      <c r="CM21" s="94"/>
      <c r="CN21" s="94"/>
      <c r="CO21" s="235"/>
      <c r="CP21" s="235"/>
      <c r="CQ21" s="235"/>
      <c r="CR21" s="235"/>
      <c r="CS21" s="235"/>
      <c r="CT21" s="100"/>
      <c r="CU21" s="100"/>
      <c r="CV21" s="100"/>
      <c r="CW21" s="95"/>
      <c r="CX21" s="94"/>
      <c r="CY21" s="94"/>
      <c r="CZ21" s="94"/>
      <c r="DA21" s="94"/>
      <c r="DB21" s="94"/>
      <c r="DC21" s="94"/>
      <c r="DD21" s="94"/>
      <c r="DE21" s="94"/>
      <c r="DF21" s="235"/>
      <c r="DG21" s="235"/>
      <c r="DH21" s="235"/>
      <c r="DI21" s="235"/>
      <c r="DJ21" s="235"/>
      <c r="DK21" s="100"/>
      <c r="DL21" s="100"/>
      <c r="DM21" s="100"/>
      <c r="DN21" s="95"/>
      <c r="DO21" s="94"/>
      <c r="DP21" s="94"/>
      <c r="DQ21" s="94"/>
      <c r="DR21" s="94"/>
      <c r="DS21" s="94"/>
      <c r="DT21" s="94"/>
      <c r="DU21" s="94"/>
      <c r="DV21" s="94"/>
      <c r="DW21" s="81"/>
      <c r="DX21" s="81"/>
      <c r="DY21" s="81"/>
      <c r="DZ21" s="81"/>
      <c r="EA21" s="81"/>
      <c r="EB21" s="81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92"/>
      <c r="EQ21" s="30"/>
      <c r="ER21" s="30"/>
      <c r="ES21" s="30"/>
      <c r="ET21" s="30"/>
      <c r="EU21" s="191"/>
      <c r="EV21" s="191"/>
      <c r="EW21" s="191"/>
      <c r="EX21" s="191"/>
      <c r="EY21" s="191"/>
      <c r="EZ21" s="81"/>
      <c r="FA21" s="95"/>
      <c r="FB21" s="191"/>
      <c r="FC21" s="191"/>
      <c r="FD21" s="191"/>
      <c r="FE21" s="191"/>
      <c r="FF21" s="191"/>
      <c r="FG21" s="191"/>
      <c r="FH21" s="191"/>
      <c r="FI21" s="191"/>
      <c r="FJ21" s="191"/>
      <c r="FK21" s="191"/>
      <c r="FL21" s="81"/>
      <c r="FM21" s="82"/>
      <c r="FN21" s="191"/>
      <c r="FO21" s="191"/>
      <c r="FP21" s="191"/>
      <c r="FQ21" s="191"/>
      <c r="FR21" s="191"/>
      <c r="FS21" s="191"/>
      <c r="FT21" s="191"/>
      <c r="FU21" s="191"/>
      <c r="FV21" s="191"/>
      <c r="FW21" s="191"/>
      <c r="FX21" s="81"/>
      <c r="FY21" s="95"/>
      <c r="FZ21" s="191"/>
      <c r="GA21" s="191"/>
      <c r="GB21" s="191"/>
      <c r="GC21" s="191"/>
      <c r="GD21" s="191"/>
      <c r="GE21" s="191"/>
      <c r="GF21" s="191"/>
      <c r="GG21" s="191"/>
      <c r="GH21" s="191"/>
      <c r="GI21" s="191"/>
      <c r="GJ21" s="30"/>
      <c r="GK21" s="30"/>
      <c r="GL21" s="30"/>
      <c r="GM21" s="30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30"/>
      <c r="GY21" s="30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30"/>
      <c r="HK21" s="30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30"/>
      <c r="HW21" s="30"/>
      <c r="HX21" s="30"/>
      <c r="HY21" s="30"/>
      <c r="HZ21" s="30"/>
      <c r="IA21" s="30"/>
      <c r="IB21" s="30"/>
      <c r="IC21" s="30"/>
      <c r="ID21" s="30"/>
      <c r="IE21" s="30"/>
      <c r="IF21" s="30"/>
    </row>
    <row r="22" spans="1:240" ht="15.75" customHeight="1" x14ac:dyDescent="0.25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30"/>
      <c r="R22" s="30"/>
      <c r="S22" s="30"/>
      <c r="T22" s="30"/>
      <c r="U22" s="30"/>
      <c r="V22" s="360"/>
      <c r="W22" s="360"/>
      <c r="X22" s="360"/>
      <c r="Y22" s="360"/>
      <c r="Z22" s="360"/>
      <c r="AA22" s="83"/>
      <c r="AB22" s="84"/>
      <c r="AC22" s="85"/>
      <c r="AD22" s="86"/>
      <c r="AE22" s="112"/>
      <c r="AF22" s="112"/>
      <c r="AG22" s="112"/>
      <c r="AH22" s="112"/>
      <c r="AI22" s="112"/>
      <c r="AJ22" s="112"/>
      <c r="AK22" s="112"/>
      <c r="AL22" s="360"/>
      <c r="AM22" s="360"/>
      <c r="AN22" s="360"/>
      <c r="AO22" s="360"/>
      <c r="AP22" s="360"/>
      <c r="AQ22" s="83"/>
      <c r="AR22" s="84"/>
      <c r="AS22" s="85"/>
      <c r="AT22" s="86"/>
      <c r="AU22" s="83"/>
      <c r="AV22" s="83"/>
      <c r="AW22" s="83"/>
      <c r="AX22" s="83"/>
      <c r="AY22" s="83"/>
      <c r="AZ22" s="83"/>
      <c r="BA22" s="83"/>
      <c r="BB22" s="360"/>
      <c r="BC22" s="360"/>
      <c r="BD22" s="360"/>
      <c r="BE22" s="360"/>
      <c r="BF22" s="360"/>
      <c r="BG22" s="83"/>
      <c r="BH22" s="84"/>
      <c r="BI22" s="85"/>
      <c r="BJ22" s="86"/>
      <c r="BK22" s="83"/>
      <c r="BL22" s="83"/>
      <c r="BM22" s="83"/>
      <c r="BN22" s="83"/>
      <c r="BO22" s="83"/>
      <c r="BP22" s="83"/>
      <c r="BQ22" s="83"/>
      <c r="BR22" s="78"/>
      <c r="BS22" s="78"/>
      <c r="BT22" s="78"/>
      <c r="BU22" s="78"/>
      <c r="BV22" s="78"/>
      <c r="BW22" s="78"/>
      <c r="BX22" s="235"/>
      <c r="BY22" s="235"/>
      <c r="BZ22" s="235"/>
      <c r="CA22" s="235"/>
      <c r="CB22" s="235"/>
      <c r="CC22" s="92"/>
      <c r="CD22" s="92"/>
      <c r="CE22" s="92"/>
      <c r="CF22" s="78"/>
      <c r="CG22" s="87"/>
      <c r="CH22" s="87"/>
      <c r="CI22" s="87"/>
      <c r="CJ22" s="87"/>
      <c r="CK22" s="87"/>
      <c r="CL22" s="87"/>
      <c r="CM22" s="87"/>
      <c r="CN22" s="87"/>
      <c r="CO22" s="235"/>
      <c r="CP22" s="235"/>
      <c r="CQ22" s="235"/>
      <c r="CR22" s="235"/>
      <c r="CS22" s="235"/>
      <c r="CT22" s="92"/>
      <c r="CU22" s="92"/>
      <c r="CV22" s="92"/>
      <c r="CW22" s="78"/>
      <c r="CX22" s="87"/>
      <c r="CY22" s="87"/>
      <c r="CZ22" s="87"/>
      <c r="DA22" s="87"/>
      <c r="DB22" s="87"/>
      <c r="DC22" s="87"/>
      <c r="DD22" s="87"/>
      <c r="DE22" s="87"/>
      <c r="DF22" s="235"/>
      <c r="DG22" s="235"/>
      <c r="DH22" s="235"/>
      <c r="DI22" s="235"/>
      <c r="DJ22" s="235"/>
      <c r="DK22" s="92"/>
      <c r="DL22" s="92"/>
      <c r="DM22" s="92"/>
      <c r="DN22" s="78"/>
      <c r="DO22" s="87"/>
      <c r="DP22" s="87"/>
      <c r="DQ22" s="87"/>
      <c r="DR22" s="87"/>
      <c r="DS22" s="87"/>
      <c r="DT22" s="87"/>
      <c r="DU22" s="87"/>
      <c r="DV22" s="87"/>
      <c r="DW22" s="81"/>
      <c r="DX22" s="81"/>
      <c r="DY22" s="81"/>
      <c r="DZ22" s="81"/>
      <c r="EA22" s="81"/>
      <c r="EB22" s="33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191"/>
      <c r="EV22" s="191"/>
      <c r="EW22" s="191"/>
      <c r="EX22" s="191"/>
      <c r="EY22" s="191"/>
      <c r="EZ22" s="81"/>
      <c r="FA22" s="95"/>
      <c r="FB22" s="191"/>
      <c r="FC22" s="191"/>
      <c r="FD22" s="191"/>
      <c r="FE22" s="191"/>
      <c r="FF22" s="191"/>
      <c r="FG22" s="191"/>
      <c r="FH22" s="191"/>
      <c r="FI22" s="191"/>
      <c r="FJ22" s="191"/>
      <c r="FK22" s="191"/>
      <c r="FL22" s="81"/>
      <c r="FM22" s="82"/>
      <c r="FN22" s="191"/>
      <c r="FO22" s="191"/>
      <c r="FP22" s="191"/>
      <c r="FQ22" s="191"/>
      <c r="FR22" s="191"/>
      <c r="FS22" s="191"/>
      <c r="FT22" s="191"/>
      <c r="FU22" s="191"/>
      <c r="FV22" s="191"/>
      <c r="FW22" s="191"/>
      <c r="FX22" s="81"/>
      <c r="FY22" s="95"/>
      <c r="FZ22" s="209"/>
      <c r="GA22" s="210"/>
      <c r="GB22" s="210"/>
      <c r="GC22" s="210"/>
      <c r="GD22" s="211"/>
      <c r="GE22" s="209"/>
      <c r="GF22" s="210"/>
      <c r="GG22" s="210"/>
      <c r="GH22" s="210"/>
      <c r="GI22" s="211"/>
      <c r="GJ22" s="30"/>
      <c r="GK22" s="30"/>
      <c r="GL22" s="30"/>
      <c r="GM22" s="30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30"/>
      <c r="GY22" s="30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30"/>
      <c r="HK22" s="30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30"/>
      <c r="HW22" s="30"/>
      <c r="HX22" s="30"/>
      <c r="HY22" s="30"/>
      <c r="HZ22" s="30"/>
      <c r="IA22" s="30"/>
      <c r="IB22" s="30"/>
      <c r="IC22" s="30"/>
      <c r="ID22" s="30"/>
      <c r="IE22" s="30"/>
      <c r="IF22" s="30"/>
    </row>
    <row r="23" spans="1:240" ht="15.75" customHeight="1" x14ac:dyDescent="0.25">
      <c r="A23" s="273"/>
      <c r="B23" s="273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30"/>
      <c r="R23" s="30"/>
      <c r="S23" s="30"/>
      <c r="T23" s="30"/>
      <c r="U23" s="30"/>
      <c r="V23" s="360"/>
      <c r="W23" s="360"/>
      <c r="X23" s="360"/>
      <c r="Y23" s="360"/>
      <c r="Z23" s="360"/>
      <c r="AA23" s="83"/>
      <c r="AB23" s="84"/>
      <c r="AC23" s="85"/>
      <c r="AD23" s="86"/>
      <c r="AE23" s="112"/>
      <c r="AF23" s="112"/>
      <c r="AG23" s="112"/>
      <c r="AH23" s="112"/>
      <c r="AI23" s="112"/>
      <c r="AJ23" s="112"/>
      <c r="AK23" s="112"/>
      <c r="AL23" s="360"/>
      <c r="AM23" s="360"/>
      <c r="AN23" s="360"/>
      <c r="AO23" s="360"/>
      <c r="AP23" s="360"/>
      <c r="AQ23" s="83"/>
      <c r="AR23" s="84"/>
      <c r="AS23" s="85"/>
      <c r="AT23" s="86"/>
      <c r="AU23" s="83"/>
      <c r="AV23" s="83"/>
      <c r="AW23" s="83"/>
      <c r="AX23" s="83"/>
      <c r="AY23" s="83"/>
      <c r="AZ23" s="83"/>
      <c r="BA23" s="83"/>
      <c r="BB23" s="360"/>
      <c r="BC23" s="360"/>
      <c r="BD23" s="360"/>
      <c r="BE23" s="360"/>
      <c r="BF23" s="360"/>
      <c r="BG23" s="83"/>
      <c r="BH23" s="84"/>
      <c r="BI23" s="85"/>
      <c r="BJ23" s="86"/>
      <c r="BK23" s="83"/>
      <c r="BL23" s="83"/>
      <c r="BM23" s="83"/>
      <c r="BN23" s="83"/>
      <c r="BO23" s="83"/>
      <c r="BP23" s="83"/>
      <c r="BQ23" s="83"/>
      <c r="BR23" s="78"/>
      <c r="BS23" s="78"/>
      <c r="BT23" s="78"/>
      <c r="BU23" s="78"/>
      <c r="BV23" s="78"/>
      <c r="BW23" s="78"/>
      <c r="BX23" s="235"/>
      <c r="BY23" s="235"/>
      <c r="BZ23" s="235"/>
      <c r="CA23" s="235"/>
      <c r="CB23" s="235"/>
      <c r="CC23" s="92"/>
      <c r="CD23" s="92"/>
      <c r="CE23" s="92"/>
      <c r="CF23" s="78"/>
      <c r="CG23" s="87"/>
      <c r="CH23" s="87"/>
      <c r="CI23" s="87"/>
      <c r="CJ23" s="87"/>
      <c r="CK23" s="87"/>
      <c r="CL23" s="87"/>
      <c r="CM23" s="87"/>
      <c r="CN23" s="87"/>
      <c r="CO23" s="235"/>
      <c r="CP23" s="235"/>
      <c r="CQ23" s="235"/>
      <c r="CR23" s="235"/>
      <c r="CS23" s="235"/>
      <c r="CT23" s="92"/>
      <c r="CU23" s="92"/>
      <c r="CV23" s="92"/>
      <c r="CW23" s="78"/>
      <c r="CX23" s="87"/>
      <c r="CY23" s="87"/>
      <c r="CZ23" s="87"/>
      <c r="DA23" s="87"/>
      <c r="DB23" s="87"/>
      <c r="DC23" s="87"/>
      <c r="DD23" s="87"/>
      <c r="DE23" s="87"/>
      <c r="DF23" s="235"/>
      <c r="DG23" s="235"/>
      <c r="DH23" s="235"/>
      <c r="DI23" s="235"/>
      <c r="DJ23" s="235"/>
      <c r="DK23" s="92"/>
      <c r="DL23" s="92"/>
      <c r="DM23" s="92"/>
      <c r="DN23" s="78"/>
      <c r="DO23" s="87"/>
      <c r="DP23" s="87"/>
      <c r="DQ23" s="87"/>
      <c r="DR23" s="87"/>
      <c r="DS23" s="87"/>
      <c r="DT23" s="87"/>
      <c r="DU23" s="87"/>
      <c r="DV23" s="87"/>
      <c r="DW23" s="81"/>
      <c r="DX23" s="81"/>
      <c r="DY23" s="81"/>
      <c r="DZ23" s="81"/>
      <c r="EA23" s="81"/>
      <c r="EB23" s="81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191"/>
      <c r="EV23" s="191"/>
      <c r="EW23" s="191"/>
      <c r="EX23" s="191"/>
      <c r="EY23" s="191"/>
      <c r="EZ23" s="81"/>
      <c r="FA23" s="78"/>
      <c r="FB23" s="191"/>
      <c r="FC23" s="191"/>
      <c r="FD23" s="191"/>
      <c r="FE23" s="191"/>
      <c r="FF23" s="191"/>
      <c r="FG23" s="191"/>
      <c r="FH23" s="191"/>
      <c r="FI23" s="191"/>
      <c r="FJ23" s="191"/>
      <c r="FK23" s="191"/>
      <c r="FL23" s="81"/>
      <c r="FM23" s="82"/>
      <c r="FN23" s="191"/>
      <c r="FO23" s="191"/>
      <c r="FP23" s="191"/>
      <c r="FQ23" s="191"/>
      <c r="FR23" s="191"/>
      <c r="FS23" s="191"/>
      <c r="FT23" s="191"/>
      <c r="FU23" s="191"/>
      <c r="FV23" s="191"/>
      <c r="FW23" s="191"/>
      <c r="FX23" s="81"/>
      <c r="FY23" s="78"/>
      <c r="FZ23" s="209"/>
      <c r="GA23" s="210"/>
      <c r="GB23" s="210"/>
      <c r="GC23" s="210"/>
      <c r="GD23" s="211"/>
      <c r="GE23" s="209"/>
      <c r="GF23" s="210"/>
      <c r="GG23" s="210"/>
      <c r="GH23" s="210"/>
      <c r="GI23" s="211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30"/>
      <c r="HK23" s="30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30"/>
      <c r="HW23" s="30"/>
      <c r="HX23" s="30"/>
      <c r="HY23" s="30"/>
      <c r="HZ23" s="30"/>
      <c r="IA23" s="30"/>
      <c r="IB23" s="30"/>
      <c r="IC23" s="30"/>
      <c r="ID23" s="30"/>
      <c r="IE23" s="30"/>
      <c r="IF23" s="30"/>
    </row>
    <row r="24" spans="1:240" x14ac:dyDescent="0.25">
      <c r="A24" s="273"/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30"/>
      <c r="R24" s="30"/>
      <c r="S24" s="30"/>
      <c r="T24" s="30"/>
      <c r="U24" s="30"/>
      <c r="V24" s="360"/>
      <c r="W24" s="360"/>
      <c r="X24" s="360"/>
      <c r="Y24" s="360"/>
      <c r="Z24" s="360"/>
      <c r="AA24" s="83"/>
      <c r="AB24" s="84"/>
      <c r="AC24" s="85"/>
      <c r="AD24" s="86"/>
      <c r="AE24" s="112"/>
      <c r="AF24" s="112"/>
      <c r="AG24" s="112"/>
      <c r="AH24" s="112"/>
      <c r="AI24" s="112"/>
      <c r="AJ24" s="112"/>
      <c r="AK24" s="112"/>
      <c r="AL24" s="360"/>
      <c r="AM24" s="360"/>
      <c r="AN24" s="360"/>
      <c r="AO24" s="360"/>
      <c r="AP24" s="360"/>
      <c r="AQ24" s="83"/>
      <c r="AR24" s="84"/>
      <c r="AS24" s="85"/>
      <c r="AT24" s="86"/>
      <c r="AU24" s="83"/>
      <c r="AV24" s="83"/>
      <c r="AW24" s="83"/>
      <c r="AX24" s="83"/>
      <c r="AY24" s="83"/>
      <c r="AZ24" s="83"/>
      <c r="BA24" s="83"/>
      <c r="BB24" s="360"/>
      <c r="BC24" s="360"/>
      <c r="BD24" s="360"/>
      <c r="BE24" s="360"/>
      <c r="BF24" s="360"/>
      <c r="BG24" s="83"/>
      <c r="BH24" s="84"/>
      <c r="BI24" s="85"/>
      <c r="BJ24" s="86"/>
      <c r="BK24" s="83"/>
      <c r="BL24" s="83"/>
      <c r="BM24" s="83"/>
      <c r="BN24" s="83"/>
      <c r="BO24" s="83"/>
      <c r="BP24" s="83"/>
      <c r="BQ24" s="83"/>
      <c r="BR24" s="78"/>
      <c r="BS24" s="78"/>
      <c r="BT24" s="78"/>
      <c r="BU24" s="78"/>
      <c r="BV24" s="78"/>
      <c r="BW24" s="78"/>
      <c r="BX24" s="235"/>
      <c r="BY24" s="235"/>
      <c r="BZ24" s="235"/>
      <c r="CA24" s="235"/>
      <c r="CB24" s="235"/>
      <c r="CC24" s="87"/>
      <c r="CD24" s="87"/>
      <c r="CE24" s="88"/>
      <c r="CF24" s="78"/>
      <c r="CG24" s="87"/>
      <c r="CH24" s="87"/>
      <c r="CI24" s="87"/>
      <c r="CJ24" s="87"/>
      <c r="CK24" s="87"/>
      <c r="CL24" s="87"/>
      <c r="CM24" s="87"/>
      <c r="CN24" s="87"/>
      <c r="CO24" s="235"/>
      <c r="CP24" s="235"/>
      <c r="CQ24" s="235"/>
      <c r="CR24" s="235"/>
      <c r="CS24" s="235"/>
      <c r="CT24" s="87"/>
      <c r="CU24" s="87"/>
      <c r="CV24" s="88"/>
      <c r="CW24" s="78"/>
      <c r="CX24" s="87"/>
      <c r="CY24" s="87"/>
      <c r="CZ24" s="87"/>
      <c r="DA24" s="87"/>
      <c r="DB24" s="87"/>
      <c r="DC24" s="87"/>
      <c r="DD24" s="87"/>
      <c r="DE24" s="87"/>
      <c r="DF24" s="235"/>
      <c r="DG24" s="235"/>
      <c r="DH24" s="235"/>
      <c r="DI24" s="235"/>
      <c r="DJ24" s="235"/>
      <c r="DK24" s="87"/>
      <c r="DL24" s="87"/>
      <c r="DM24" s="88"/>
      <c r="DN24" s="78"/>
      <c r="DO24" s="87"/>
      <c r="DP24" s="87"/>
      <c r="DQ24" s="87"/>
      <c r="DR24" s="87"/>
      <c r="DS24" s="87"/>
      <c r="DT24" s="87"/>
      <c r="DU24" s="87"/>
      <c r="DV24" s="87"/>
      <c r="DW24" s="81"/>
      <c r="DX24" s="81"/>
      <c r="DY24" s="81"/>
      <c r="DZ24" s="81"/>
      <c r="EA24" s="81"/>
      <c r="EB24" s="81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191"/>
      <c r="EV24" s="191"/>
      <c r="EW24" s="191"/>
      <c r="EX24" s="191"/>
      <c r="EY24" s="191"/>
      <c r="EZ24" s="81"/>
      <c r="FA24" s="78"/>
      <c r="FB24" s="191"/>
      <c r="FC24" s="191"/>
      <c r="FD24" s="191"/>
      <c r="FE24" s="191"/>
      <c r="FF24" s="191"/>
      <c r="FG24" s="191"/>
      <c r="FH24" s="191"/>
      <c r="FI24" s="191"/>
      <c r="FJ24" s="191"/>
      <c r="FK24" s="191"/>
      <c r="FL24" s="81"/>
      <c r="FM24" s="82"/>
      <c r="FN24" s="191"/>
      <c r="FO24" s="191"/>
      <c r="FP24" s="191"/>
      <c r="FQ24" s="191"/>
      <c r="FR24" s="191"/>
      <c r="FS24" s="191"/>
      <c r="FT24" s="191"/>
      <c r="FU24" s="191"/>
      <c r="FV24" s="191"/>
      <c r="FW24" s="191"/>
      <c r="FX24" s="81"/>
      <c r="FY24" s="78"/>
      <c r="FZ24" s="209"/>
      <c r="GA24" s="210"/>
      <c r="GB24" s="210"/>
      <c r="GC24" s="210"/>
      <c r="GD24" s="211"/>
      <c r="GE24" s="209"/>
      <c r="GF24" s="210"/>
      <c r="GG24" s="210"/>
      <c r="GH24" s="210"/>
      <c r="GI24" s="211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30"/>
      <c r="HK24" s="30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30"/>
      <c r="HW24" s="30"/>
      <c r="HX24" s="30"/>
      <c r="HY24" s="30"/>
      <c r="HZ24" s="30"/>
      <c r="IA24" s="30"/>
      <c r="IB24" s="30"/>
      <c r="IC24" s="30"/>
      <c r="ID24" s="30"/>
      <c r="IE24" s="30"/>
      <c r="IF24" s="30"/>
    </row>
    <row r="25" spans="1:240" x14ac:dyDescent="0.25">
      <c r="A25" s="273"/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30"/>
      <c r="R25" s="30"/>
      <c r="S25" s="30"/>
      <c r="T25" s="30"/>
      <c r="U25" s="30"/>
      <c r="V25" s="360"/>
      <c r="W25" s="360"/>
      <c r="X25" s="360"/>
      <c r="Y25" s="360"/>
      <c r="Z25" s="360"/>
      <c r="AA25" s="83"/>
      <c r="AB25" s="84"/>
      <c r="AC25" s="85"/>
      <c r="AD25" s="86"/>
      <c r="AE25" s="112"/>
      <c r="AF25" s="112"/>
      <c r="AG25" s="112"/>
      <c r="AH25" s="112"/>
      <c r="AI25" s="112"/>
      <c r="AJ25" s="112"/>
      <c r="AK25" s="112"/>
      <c r="AL25" s="360"/>
      <c r="AM25" s="360"/>
      <c r="AN25" s="360"/>
      <c r="AO25" s="360"/>
      <c r="AP25" s="360"/>
      <c r="AQ25" s="83"/>
      <c r="AR25" s="84"/>
      <c r="AS25" s="85"/>
      <c r="AT25" s="86"/>
      <c r="AU25" s="83"/>
      <c r="AV25" s="83"/>
      <c r="AW25" s="83"/>
      <c r="AX25" s="83"/>
      <c r="AY25" s="83"/>
      <c r="AZ25" s="83"/>
      <c r="BA25" s="83"/>
      <c r="BB25" s="360"/>
      <c r="BC25" s="360"/>
      <c r="BD25" s="360"/>
      <c r="BE25" s="360"/>
      <c r="BF25" s="360"/>
      <c r="BG25" s="83"/>
      <c r="BH25" s="84"/>
      <c r="BI25" s="85"/>
      <c r="BJ25" s="86"/>
      <c r="BK25" s="83"/>
      <c r="BL25" s="83"/>
      <c r="BM25" s="83"/>
      <c r="BN25" s="83"/>
      <c r="BO25" s="83"/>
      <c r="BP25" s="83"/>
      <c r="BQ25" s="83"/>
      <c r="BR25" s="78"/>
      <c r="BS25" s="78"/>
      <c r="BT25" s="78"/>
      <c r="BU25" s="78"/>
      <c r="BV25" s="78"/>
      <c r="BW25" s="78"/>
      <c r="BX25" s="235"/>
      <c r="BY25" s="235"/>
      <c r="BZ25" s="235"/>
      <c r="CA25" s="235"/>
      <c r="CB25" s="235"/>
      <c r="CC25" s="87"/>
      <c r="CD25" s="87"/>
      <c r="CE25" s="88"/>
      <c r="CF25" s="78"/>
      <c r="CG25" s="87"/>
      <c r="CH25" s="87"/>
      <c r="CI25" s="87"/>
      <c r="CJ25" s="87"/>
      <c r="CK25" s="87"/>
      <c r="CL25" s="87"/>
      <c r="CM25" s="87"/>
      <c r="CN25" s="87"/>
      <c r="CO25" s="235"/>
      <c r="CP25" s="235"/>
      <c r="CQ25" s="235"/>
      <c r="CR25" s="235"/>
      <c r="CS25" s="235"/>
      <c r="CT25" s="87"/>
      <c r="CU25" s="87"/>
      <c r="CV25" s="88"/>
      <c r="CW25" s="78"/>
      <c r="CX25" s="87"/>
      <c r="CY25" s="87"/>
      <c r="CZ25" s="87"/>
      <c r="DA25" s="87"/>
      <c r="DB25" s="87"/>
      <c r="DC25" s="87"/>
      <c r="DD25" s="87"/>
      <c r="DE25" s="87"/>
      <c r="DF25" s="235"/>
      <c r="DG25" s="235"/>
      <c r="DH25" s="235"/>
      <c r="DI25" s="235"/>
      <c r="DJ25" s="235"/>
      <c r="DK25" s="87"/>
      <c r="DL25" s="87"/>
      <c r="DM25" s="88"/>
      <c r="DN25" s="78"/>
      <c r="DO25" s="87"/>
      <c r="DP25" s="87"/>
      <c r="DQ25" s="87"/>
      <c r="DR25" s="87"/>
      <c r="DS25" s="87"/>
      <c r="DT25" s="87"/>
      <c r="DU25" s="87"/>
      <c r="DV25" s="87"/>
      <c r="DW25" s="81"/>
      <c r="DX25" s="81"/>
      <c r="DY25" s="81"/>
      <c r="DZ25" s="81"/>
      <c r="EA25" s="81"/>
      <c r="EB25" s="81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191"/>
      <c r="EV25" s="191"/>
      <c r="EW25" s="191"/>
      <c r="EX25" s="191"/>
      <c r="EY25" s="191"/>
      <c r="EZ25" s="81"/>
      <c r="FA25" s="78"/>
      <c r="FB25" s="191"/>
      <c r="FC25" s="191"/>
      <c r="FD25" s="191"/>
      <c r="FE25" s="191"/>
      <c r="FF25" s="191"/>
      <c r="FG25" s="191"/>
      <c r="FH25" s="191"/>
      <c r="FI25" s="191"/>
      <c r="FJ25" s="191"/>
      <c r="FK25" s="191"/>
      <c r="FL25" s="81"/>
      <c r="FM25" s="82"/>
      <c r="FN25" s="191"/>
      <c r="FO25" s="191"/>
      <c r="FP25" s="191"/>
      <c r="FQ25" s="191"/>
      <c r="FR25" s="191"/>
      <c r="FS25" s="191"/>
      <c r="FT25" s="191"/>
      <c r="FU25" s="191"/>
      <c r="FV25" s="191"/>
      <c r="FW25" s="191"/>
      <c r="FX25" s="81"/>
      <c r="FY25" s="78"/>
      <c r="FZ25" s="209"/>
      <c r="GA25" s="210"/>
      <c r="GB25" s="210"/>
      <c r="GC25" s="210"/>
      <c r="GD25" s="211"/>
      <c r="GE25" s="209"/>
      <c r="GF25" s="210"/>
      <c r="GG25" s="210"/>
      <c r="GH25" s="210"/>
      <c r="GI25" s="211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/>
      <c r="GY25" s="30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30"/>
      <c r="HK25" s="30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30"/>
      <c r="HW25" s="30"/>
      <c r="HX25" s="30"/>
      <c r="HY25" s="30"/>
      <c r="HZ25" s="30"/>
      <c r="IA25" s="30"/>
      <c r="IB25" s="30"/>
      <c r="IC25" s="30"/>
      <c r="ID25" s="30"/>
      <c r="IE25" s="30"/>
      <c r="IF25" s="30"/>
    </row>
    <row r="26" spans="1:240" ht="15" customHeight="1" x14ac:dyDescent="0.25">
      <c r="A26" s="273"/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112"/>
      <c r="AF26" s="112"/>
      <c r="AG26" s="112"/>
      <c r="AH26" s="112"/>
      <c r="AI26" s="112"/>
      <c r="AJ26" s="112"/>
      <c r="AK26" s="112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6"/>
      <c r="CD26" s="36"/>
      <c r="CE26" s="36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6"/>
      <c r="CU26" s="36"/>
      <c r="CV26" s="36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6"/>
      <c r="DL26" s="36"/>
      <c r="DM26" s="36"/>
      <c r="DN26" s="30"/>
      <c r="DO26" s="30"/>
      <c r="DP26" s="30"/>
      <c r="DQ26" s="30"/>
      <c r="DR26" s="30"/>
      <c r="DS26" s="30"/>
      <c r="DT26" s="30"/>
      <c r="DU26" s="30"/>
      <c r="DV26" s="30"/>
      <c r="DW26" s="33"/>
      <c r="DX26" s="33"/>
      <c r="DY26" s="33"/>
      <c r="DZ26" s="33"/>
      <c r="EA26" s="33"/>
      <c r="EB26" s="33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3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3"/>
      <c r="FM26" s="33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3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30"/>
      <c r="GM26" s="30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30"/>
      <c r="GY26" s="30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30"/>
      <c r="HK26" s="30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30"/>
      <c r="HW26" s="30"/>
      <c r="HX26" s="30"/>
      <c r="HY26" s="30"/>
      <c r="HZ26" s="30"/>
      <c r="IA26" s="30"/>
      <c r="IB26" s="30"/>
      <c r="IC26" s="30"/>
      <c r="ID26" s="30"/>
      <c r="IE26" s="30"/>
      <c r="IF26" s="30"/>
    </row>
    <row r="27" spans="1:240" ht="15" customHeight="1" x14ac:dyDescent="0.25">
      <c r="A27" s="273"/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106"/>
      <c r="AF27" s="106"/>
      <c r="AG27" s="106"/>
      <c r="AH27" s="106"/>
      <c r="AI27" s="106"/>
      <c r="AJ27" s="106"/>
      <c r="AK27" s="106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6"/>
      <c r="CD27" s="36"/>
      <c r="CE27" s="36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6"/>
      <c r="CU27" s="36"/>
      <c r="CV27" s="36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6"/>
      <c r="DL27" s="36"/>
      <c r="DM27" s="36"/>
      <c r="DN27" s="30"/>
      <c r="DO27" s="30"/>
      <c r="DP27" s="30"/>
      <c r="DQ27" s="30"/>
      <c r="DR27" s="30"/>
      <c r="DS27" s="30"/>
      <c r="DT27" s="30"/>
      <c r="DU27" s="30"/>
      <c r="DV27" s="30"/>
      <c r="DW27" s="33"/>
      <c r="DX27" s="33"/>
      <c r="DY27" s="33"/>
      <c r="DZ27" s="33"/>
      <c r="EA27" s="33"/>
      <c r="EB27" s="33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3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3"/>
      <c r="FM27" s="33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3"/>
      <c r="FY27" s="30"/>
      <c r="FZ27" s="30"/>
      <c r="GA27" s="30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/>
      <c r="GY27" s="30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30"/>
      <c r="HK27" s="30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30"/>
      <c r="HW27" s="30"/>
      <c r="HX27" s="30"/>
      <c r="HY27" s="30"/>
      <c r="HZ27" s="30"/>
      <c r="IA27" s="30"/>
      <c r="IB27" s="30"/>
      <c r="IC27" s="30"/>
      <c r="ID27" s="30"/>
      <c r="IE27" s="30"/>
      <c r="IF27" s="30"/>
    </row>
    <row r="28" spans="1:240" x14ac:dyDescent="0.25">
      <c r="A28" s="273"/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106"/>
      <c r="AF28" s="106"/>
      <c r="AG28" s="106"/>
      <c r="AH28" s="106"/>
      <c r="AI28" s="106"/>
      <c r="AJ28" s="106"/>
      <c r="AK28" s="106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3"/>
      <c r="DX28" s="33"/>
      <c r="DY28" s="33"/>
      <c r="DZ28" s="33"/>
      <c r="EA28" s="33"/>
      <c r="EB28" s="33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3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3"/>
      <c r="FM28" s="33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3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30"/>
      <c r="GM28" s="30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30"/>
      <c r="GY28" s="30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30"/>
      <c r="HK28" s="30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30"/>
      <c r="HW28" s="30"/>
      <c r="HX28" s="30"/>
      <c r="HY28" s="30"/>
      <c r="HZ28" s="30"/>
      <c r="IA28" s="30"/>
      <c r="IB28" s="30"/>
      <c r="IC28" s="30"/>
      <c r="ID28" s="30"/>
      <c r="IE28" s="30"/>
      <c r="IF28" s="30"/>
    </row>
    <row r="29" spans="1:240" x14ac:dyDescent="0.25">
      <c r="A29" s="273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106"/>
      <c r="AF29" s="106"/>
      <c r="AG29" s="106"/>
      <c r="AH29" s="106"/>
      <c r="AI29" s="106"/>
      <c r="AJ29" s="106"/>
      <c r="AK29" s="106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3"/>
      <c r="DX29" s="33"/>
      <c r="DY29" s="33"/>
      <c r="DZ29" s="33"/>
      <c r="EA29" s="33"/>
      <c r="EB29" s="33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3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3"/>
      <c r="FM29" s="33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3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</row>
    <row r="30" spans="1:240" x14ac:dyDescent="0.25">
      <c r="A30" s="273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105"/>
      <c r="AF30" s="105"/>
      <c r="AG30" s="105"/>
      <c r="AH30" s="105"/>
      <c r="AI30" s="105"/>
      <c r="AJ30" s="105"/>
      <c r="AK30" s="105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3"/>
      <c r="DX30" s="33"/>
      <c r="DY30" s="33"/>
      <c r="DZ30" s="33"/>
      <c r="EA30" s="33"/>
      <c r="EB30" s="33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3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3"/>
      <c r="FM30" s="33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3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30"/>
      <c r="GM30" s="30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30"/>
      <c r="GY30" s="30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30"/>
      <c r="HK30" s="30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30"/>
      <c r="HW30" s="30"/>
      <c r="HX30" s="30"/>
      <c r="HY30" s="30"/>
      <c r="HZ30" s="30"/>
      <c r="IA30" s="30"/>
      <c r="IB30" s="30"/>
      <c r="IC30" s="30"/>
      <c r="ID30" s="30"/>
      <c r="IE30" s="30"/>
      <c r="IF30" s="30"/>
    </row>
    <row r="31" spans="1:240" x14ac:dyDescent="0.25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105"/>
      <c r="AF31" s="105"/>
      <c r="AG31" s="105"/>
      <c r="AH31" s="105"/>
      <c r="AI31" s="105"/>
      <c r="AJ31" s="105"/>
      <c r="AK31" s="105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3"/>
      <c r="DX31" s="33"/>
      <c r="DY31" s="33"/>
      <c r="DZ31" s="33"/>
      <c r="EA31" s="33"/>
      <c r="EB31" s="33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3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3"/>
      <c r="FM31" s="33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3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/>
      <c r="GY31" s="30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30"/>
      <c r="HK31" s="30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30"/>
      <c r="HW31" s="30"/>
      <c r="HX31" s="30"/>
      <c r="HY31" s="30"/>
      <c r="HZ31" s="30"/>
      <c r="IA31" s="30"/>
      <c r="IB31" s="30"/>
      <c r="IC31" s="30"/>
      <c r="ID31" s="30"/>
      <c r="IE31" s="30"/>
      <c r="IF31" s="30"/>
    </row>
    <row r="32" spans="1:240" x14ac:dyDescent="0.25">
      <c r="A32" s="273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105"/>
      <c r="AF32" s="105"/>
      <c r="AG32" s="105"/>
      <c r="AH32" s="105"/>
      <c r="AI32" s="105"/>
      <c r="AJ32" s="105"/>
      <c r="AK32" s="105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3"/>
      <c r="DX32" s="33"/>
      <c r="DY32" s="33"/>
      <c r="DZ32" s="33"/>
      <c r="EA32" s="33"/>
      <c r="EB32" s="33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3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3"/>
      <c r="FM32" s="33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3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</row>
    <row r="33" spans="1:240" x14ac:dyDescent="0.25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100"/>
      <c r="AF33" s="100"/>
      <c r="AG33" s="100"/>
      <c r="AH33" s="100"/>
      <c r="AI33" s="100"/>
      <c r="AJ33" s="100"/>
      <c r="AK33" s="10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3"/>
      <c r="DX33" s="33"/>
      <c r="DY33" s="33"/>
      <c r="DZ33" s="33"/>
      <c r="EA33" s="33"/>
      <c r="EB33" s="33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3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3"/>
      <c r="FM33" s="33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3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30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30"/>
      <c r="HK33" s="3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</row>
    <row r="34" spans="1:240" x14ac:dyDescent="0.25">
      <c r="A34" s="273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100"/>
      <c r="AF34" s="100"/>
      <c r="AG34" s="100"/>
      <c r="AH34" s="100"/>
      <c r="AI34" s="100"/>
      <c r="AJ34" s="100"/>
      <c r="AK34" s="10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3"/>
      <c r="DX34" s="33"/>
      <c r="DY34" s="33"/>
      <c r="DZ34" s="33"/>
      <c r="EA34" s="33"/>
      <c r="EB34" s="33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3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3"/>
      <c r="FM34" s="33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3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30"/>
      <c r="GM34" s="30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30"/>
      <c r="GY34" s="30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30"/>
      <c r="HK34" s="30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30"/>
      <c r="HW34" s="30"/>
      <c r="HX34" s="30"/>
      <c r="HY34" s="30"/>
      <c r="HZ34" s="30"/>
      <c r="IA34" s="30"/>
      <c r="IB34" s="30"/>
      <c r="IC34" s="30"/>
      <c r="ID34" s="30"/>
      <c r="IE34" s="30"/>
      <c r="IF34" s="30"/>
    </row>
    <row r="35" spans="1:240" x14ac:dyDescent="0.25">
      <c r="A35" s="273"/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100"/>
      <c r="AF35" s="100"/>
      <c r="AG35" s="100"/>
      <c r="AH35" s="100"/>
      <c r="AI35" s="100"/>
      <c r="AJ35" s="100"/>
      <c r="AK35" s="10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3"/>
      <c r="DX35" s="33"/>
      <c r="DY35" s="33"/>
      <c r="DZ35" s="33"/>
      <c r="EA35" s="33"/>
      <c r="EB35" s="33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3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3"/>
      <c r="FM35" s="33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3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30"/>
      <c r="HK35" s="30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30"/>
      <c r="HW35" s="30"/>
      <c r="HX35" s="30"/>
      <c r="HY35" s="30"/>
      <c r="HZ35" s="30"/>
      <c r="IA35" s="30"/>
      <c r="IB35" s="30"/>
      <c r="IC35" s="30"/>
      <c r="ID35" s="30"/>
      <c r="IE35" s="30"/>
      <c r="IF35" s="30"/>
    </row>
    <row r="36" spans="1:240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3"/>
      <c r="DX36" s="33"/>
      <c r="DY36" s="33"/>
      <c r="DZ36" s="33"/>
      <c r="EA36" s="33"/>
      <c r="EB36" s="33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3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3"/>
      <c r="FM36" s="33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3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30"/>
      <c r="GM36" s="30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30"/>
      <c r="GY36" s="30"/>
      <c r="GZ36" s="30"/>
      <c r="HA36" s="30"/>
      <c r="HB36" s="30"/>
      <c r="HC36" s="30"/>
      <c r="HD36" s="30"/>
      <c r="HE36" s="30"/>
      <c r="HF36" s="30"/>
      <c r="HG36" s="30"/>
      <c r="HH36" s="30"/>
      <c r="HI36" s="30"/>
      <c r="HJ36" s="30"/>
      <c r="HK36" s="30"/>
      <c r="HL36" s="30"/>
      <c r="HM36" s="30"/>
      <c r="HN36" s="30"/>
      <c r="HO36" s="30"/>
      <c r="HP36" s="30"/>
      <c r="HQ36" s="30"/>
      <c r="HR36" s="30"/>
      <c r="HS36" s="30"/>
      <c r="HT36" s="30"/>
      <c r="HU36" s="30"/>
      <c r="HV36" s="30"/>
      <c r="HW36" s="30"/>
      <c r="HX36" s="30"/>
      <c r="HY36" s="30"/>
      <c r="HZ36" s="30"/>
      <c r="IA36" s="30"/>
      <c r="IB36" s="30"/>
      <c r="IC36" s="30"/>
      <c r="ID36" s="30"/>
      <c r="IE36" s="30"/>
      <c r="IF36" s="30"/>
    </row>
    <row r="37" spans="1:240" x14ac:dyDescent="0.2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3"/>
      <c r="DX37" s="33"/>
      <c r="DY37" s="33"/>
      <c r="DZ37" s="33"/>
      <c r="EA37" s="33"/>
      <c r="EB37" s="33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3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3"/>
      <c r="FM37" s="33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3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30"/>
      <c r="GM37" s="30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30"/>
      <c r="GY37" s="30"/>
      <c r="GZ37" s="30"/>
      <c r="HA37" s="30"/>
      <c r="HB37" s="30"/>
      <c r="HC37" s="30"/>
      <c r="HD37" s="30"/>
      <c r="HE37" s="30"/>
      <c r="HF37" s="30"/>
      <c r="HG37" s="30"/>
      <c r="HH37" s="30"/>
      <c r="HI37" s="30"/>
      <c r="HJ37" s="30"/>
      <c r="HK37" s="30"/>
      <c r="HL37" s="30"/>
      <c r="HM37" s="30"/>
      <c r="HN37" s="30"/>
      <c r="HO37" s="30"/>
      <c r="HP37" s="30"/>
      <c r="HQ37" s="30"/>
      <c r="HR37" s="30"/>
      <c r="HS37" s="30"/>
      <c r="HT37" s="30"/>
      <c r="HU37" s="30"/>
      <c r="HV37" s="30"/>
      <c r="HW37" s="30"/>
      <c r="HX37" s="30"/>
      <c r="HY37" s="30"/>
      <c r="HZ37" s="30"/>
      <c r="IA37" s="30"/>
      <c r="IB37" s="30"/>
      <c r="IC37" s="30"/>
      <c r="ID37" s="30"/>
      <c r="IE37" s="30"/>
      <c r="IF37" s="30"/>
    </row>
    <row r="38" spans="1:240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3"/>
      <c r="DX38" s="33"/>
      <c r="DY38" s="33"/>
      <c r="DZ38" s="33"/>
      <c r="EA38" s="33"/>
      <c r="EB38" s="33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3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3"/>
      <c r="FM38" s="33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3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30"/>
      <c r="GM38" s="30"/>
      <c r="GN38" s="30"/>
      <c r="GO38" s="30"/>
      <c r="GP38" s="30"/>
      <c r="GQ38" s="30"/>
      <c r="GR38" s="30"/>
      <c r="GS38" s="30"/>
      <c r="GT38" s="30"/>
      <c r="GU38" s="30"/>
      <c r="GV38" s="30"/>
      <c r="GW38" s="30"/>
      <c r="GX38" s="30"/>
      <c r="GY38" s="30"/>
      <c r="GZ38" s="30"/>
      <c r="HA38" s="30"/>
      <c r="HB38" s="30"/>
      <c r="HC38" s="30"/>
      <c r="HD38" s="30"/>
      <c r="HE38" s="30"/>
      <c r="HF38" s="30"/>
      <c r="HG38" s="30"/>
      <c r="HH38" s="30"/>
      <c r="HI38" s="30"/>
      <c r="HJ38" s="30"/>
      <c r="HK38" s="30"/>
      <c r="HL38" s="30"/>
      <c r="HM38" s="30"/>
      <c r="HN38" s="30"/>
      <c r="HO38" s="30"/>
      <c r="HP38" s="30"/>
      <c r="HQ38" s="30"/>
      <c r="HR38" s="30"/>
      <c r="HS38" s="30"/>
      <c r="HT38" s="30"/>
      <c r="HU38" s="30"/>
      <c r="HV38" s="30"/>
      <c r="HW38" s="30"/>
      <c r="HX38" s="30"/>
      <c r="HY38" s="30"/>
      <c r="HZ38" s="30"/>
      <c r="IA38" s="30"/>
      <c r="IB38" s="30"/>
      <c r="IC38" s="30"/>
      <c r="ID38" s="30"/>
      <c r="IE38" s="30"/>
      <c r="IF38" s="30"/>
    </row>
    <row r="39" spans="1:240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3"/>
      <c r="DX39" s="33"/>
      <c r="DY39" s="33"/>
      <c r="DZ39" s="33"/>
      <c r="EA39" s="33"/>
      <c r="EB39" s="33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3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3"/>
      <c r="FM39" s="33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3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30"/>
      <c r="GM39" s="30"/>
      <c r="GN39" s="30"/>
      <c r="GO39" s="30"/>
      <c r="GP39" s="30"/>
      <c r="GQ39" s="30"/>
      <c r="GR39" s="30"/>
      <c r="GS39" s="30"/>
      <c r="GT39" s="30"/>
      <c r="GU39" s="30"/>
      <c r="GV39" s="30"/>
      <c r="GW39" s="30"/>
      <c r="GX39" s="30"/>
      <c r="GY39" s="30"/>
      <c r="GZ39" s="30"/>
      <c r="HA39" s="30"/>
      <c r="HB39" s="30"/>
      <c r="HC39" s="30"/>
      <c r="HD39" s="30"/>
      <c r="HE39" s="30"/>
      <c r="HF39" s="30"/>
      <c r="HG39" s="30"/>
      <c r="HH39" s="30"/>
      <c r="HI39" s="30"/>
      <c r="HJ39" s="30"/>
      <c r="HK39" s="30"/>
      <c r="HL39" s="30"/>
      <c r="HM39" s="30"/>
      <c r="HN39" s="30"/>
      <c r="HO39" s="30"/>
      <c r="HP39" s="30"/>
      <c r="HQ39" s="30"/>
      <c r="HR39" s="30"/>
      <c r="HS39" s="30"/>
      <c r="HT39" s="30"/>
      <c r="HU39" s="30"/>
      <c r="HV39" s="30"/>
      <c r="HW39" s="30"/>
      <c r="HX39" s="30"/>
      <c r="HY39" s="30"/>
      <c r="HZ39" s="30"/>
      <c r="IA39" s="30"/>
      <c r="IB39" s="30"/>
      <c r="IC39" s="30"/>
      <c r="ID39" s="30"/>
      <c r="IE39" s="30"/>
      <c r="IF39" s="30"/>
    </row>
    <row r="40" spans="1:240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3"/>
      <c r="DX40" s="33"/>
      <c r="DY40" s="33"/>
      <c r="DZ40" s="33"/>
      <c r="EA40" s="33"/>
      <c r="EB40" s="33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3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3"/>
      <c r="FM40" s="33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3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30"/>
      <c r="GM40" s="30"/>
      <c r="GN40" s="30"/>
      <c r="GO40" s="30"/>
      <c r="GP40" s="30"/>
      <c r="GQ40" s="30"/>
      <c r="GR40" s="30"/>
      <c r="GS40" s="30"/>
      <c r="GT40" s="30"/>
      <c r="GU40" s="30"/>
      <c r="GV40" s="30"/>
      <c r="GW40" s="30"/>
      <c r="GX40" s="30"/>
      <c r="GY40" s="30"/>
      <c r="GZ40" s="30"/>
      <c r="HA40" s="30"/>
      <c r="HB40" s="30"/>
      <c r="HC40" s="30"/>
      <c r="HD40" s="30"/>
      <c r="HE40" s="30"/>
      <c r="HF40" s="30"/>
      <c r="HG40" s="30"/>
      <c r="HH40" s="30"/>
      <c r="HI40" s="30"/>
      <c r="HJ40" s="30"/>
      <c r="HK40" s="30"/>
      <c r="HL40" s="30"/>
      <c r="HM40" s="30"/>
      <c r="HN40" s="30"/>
      <c r="HO40" s="30"/>
      <c r="HP40" s="30"/>
      <c r="HQ40" s="30"/>
      <c r="HR40" s="30"/>
      <c r="HS40" s="30"/>
      <c r="HT40" s="30"/>
      <c r="HU40" s="30"/>
      <c r="HV40" s="30"/>
      <c r="HW40" s="30"/>
      <c r="HX40" s="30"/>
      <c r="HY40" s="30"/>
      <c r="HZ40" s="30"/>
      <c r="IA40" s="30"/>
      <c r="IB40" s="30"/>
      <c r="IC40" s="30"/>
      <c r="ID40" s="30"/>
      <c r="IE40" s="30"/>
      <c r="IF40" s="30"/>
    </row>
    <row r="41" spans="1:240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3"/>
      <c r="DX41" s="33"/>
      <c r="DY41" s="33"/>
      <c r="DZ41" s="33"/>
      <c r="EA41" s="33"/>
      <c r="EB41" s="33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3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3"/>
      <c r="FM41" s="33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3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30"/>
      <c r="GM41" s="30"/>
      <c r="GN41" s="30"/>
      <c r="GO41" s="30"/>
      <c r="GP41" s="30"/>
      <c r="GQ41" s="30"/>
      <c r="GR41" s="30"/>
      <c r="GS41" s="30"/>
      <c r="GT41" s="30"/>
      <c r="GU41" s="30"/>
      <c r="GV41" s="30"/>
      <c r="GW41" s="30"/>
      <c r="GX41" s="30"/>
      <c r="GY41" s="30"/>
      <c r="GZ41" s="30"/>
      <c r="HA41" s="30"/>
      <c r="HB41" s="30"/>
      <c r="HC41" s="30"/>
      <c r="HD41" s="30"/>
      <c r="HE41" s="30"/>
      <c r="HF41" s="30"/>
      <c r="HG41" s="30"/>
      <c r="HH41" s="30"/>
      <c r="HI41" s="30"/>
      <c r="HJ41" s="30"/>
      <c r="HK41" s="30"/>
      <c r="HL41" s="30"/>
      <c r="HM41" s="30"/>
      <c r="HN41" s="30"/>
      <c r="HO41" s="30"/>
      <c r="HP41" s="30"/>
      <c r="HQ41" s="30"/>
      <c r="HR41" s="30"/>
      <c r="HS41" s="30"/>
      <c r="HT41" s="30"/>
      <c r="HU41" s="30"/>
      <c r="HV41" s="30"/>
      <c r="HW41" s="30"/>
      <c r="HX41" s="30"/>
      <c r="HY41" s="30"/>
      <c r="HZ41" s="30"/>
      <c r="IA41" s="30"/>
      <c r="IB41" s="30"/>
      <c r="IC41" s="30"/>
      <c r="ID41" s="30"/>
      <c r="IE41" s="30"/>
      <c r="IF41" s="30"/>
    </row>
    <row r="42" spans="1:240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3"/>
      <c r="DX42" s="33"/>
      <c r="DY42" s="33"/>
      <c r="DZ42" s="33"/>
      <c r="EA42" s="33"/>
      <c r="EB42" s="33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3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3"/>
      <c r="FM42" s="33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3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30"/>
      <c r="GM42" s="30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30"/>
      <c r="GY42" s="30"/>
      <c r="GZ42" s="30"/>
      <c r="HA42" s="30"/>
      <c r="HB42" s="30"/>
      <c r="HC42" s="30"/>
      <c r="HD42" s="30"/>
      <c r="HE42" s="30"/>
      <c r="HF42" s="30"/>
      <c r="HG42" s="30"/>
      <c r="HH42" s="30"/>
      <c r="HI42" s="30"/>
      <c r="HJ42" s="30"/>
      <c r="HK42" s="30"/>
      <c r="HL42" s="30"/>
      <c r="HM42" s="30"/>
      <c r="HN42" s="30"/>
      <c r="HO42" s="30"/>
      <c r="HP42" s="30"/>
      <c r="HQ42" s="30"/>
      <c r="HR42" s="30"/>
      <c r="HS42" s="30"/>
      <c r="HT42" s="30"/>
      <c r="HU42" s="30"/>
      <c r="HV42" s="30"/>
      <c r="HW42" s="30"/>
      <c r="HX42" s="30"/>
      <c r="HY42" s="30"/>
      <c r="HZ42" s="30"/>
      <c r="IA42" s="30"/>
      <c r="IB42" s="30"/>
      <c r="IC42" s="30"/>
      <c r="ID42" s="30"/>
      <c r="IE42" s="30"/>
      <c r="IF42" s="30"/>
    </row>
    <row r="43" spans="1:240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3"/>
      <c r="DX43" s="33"/>
      <c r="DY43" s="33"/>
      <c r="DZ43" s="33"/>
      <c r="EA43" s="33"/>
      <c r="EB43" s="33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3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3"/>
      <c r="FM43" s="33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3"/>
      <c r="FY43" s="30"/>
      <c r="FZ43" s="30"/>
      <c r="GA43" s="30"/>
      <c r="GB43" s="30"/>
      <c r="GC43" s="30"/>
      <c r="GD43" s="30"/>
      <c r="GE43" s="30"/>
      <c r="GF43" s="30"/>
      <c r="GG43" s="30"/>
      <c r="GH43" s="30"/>
      <c r="GI43" s="30"/>
      <c r="GJ43" s="30"/>
      <c r="GK43" s="30"/>
      <c r="GL43" s="30"/>
      <c r="GM43" s="30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30"/>
      <c r="GY43" s="30"/>
      <c r="GZ43" s="30"/>
      <c r="HA43" s="30"/>
      <c r="HB43" s="30"/>
      <c r="HC43" s="30"/>
      <c r="HD43" s="30"/>
      <c r="HE43" s="30"/>
      <c r="HF43" s="30"/>
      <c r="HG43" s="30"/>
      <c r="HH43" s="30"/>
      <c r="HI43" s="30"/>
      <c r="HJ43" s="30"/>
      <c r="HK43" s="30"/>
      <c r="HL43" s="30"/>
      <c r="HM43" s="30"/>
      <c r="HN43" s="30"/>
      <c r="HO43" s="30"/>
      <c r="HP43" s="30"/>
      <c r="HQ43" s="30"/>
      <c r="HR43" s="30"/>
      <c r="HS43" s="30"/>
      <c r="HT43" s="30"/>
      <c r="HU43" s="30"/>
      <c r="HV43" s="30"/>
      <c r="HW43" s="30"/>
      <c r="HX43" s="30"/>
      <c r="HY43" s="30"/>
      <c r="HZ43" s="30"/>
      <c r="IA43" s="30"/>
      <c r="IB43" s="30"/>
      <c r="IC43" s="30"/>
      <c r="ID43" s="30"/>
      <c r="IE43" s="30"/>
      <c r="IF43" s="30"/>
    </row>
    <row r="44" spans="1:240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3"/>
      <c r="DX44" s="33"/>
      <c r="DY44" s="33"/>
      <c r="DZ44" s="33"/>
      <c r="EA44" s="33"/>
      <c r="EB44" s="33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3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3"/>
      <c r="FM44" s="33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3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30"/>
      <c r="GM44" s="30"/>
      <c r="GN44" s="30"/>
      <c r="GO44" s="30"/>
      <c r="GP44" s="30"/>
      <c r="GQ44" s="30"/>
      <c r="GR44" s="30"/>
      <c r="GS44" s="30"/>
      <c r="GT44" s="30"/>
      <c r="GU44" s="30"/>
      <c r="GV44" s="30"/>
      <c r="GW44" s="30"/>
      <c r="GX44" s="30"/>
      <c r="GY44" s="30"/>
      <c r="GZ44" s="30"/>
      <c r="HA44" s="30"/>
      <c r="HB44" s="30"/>
      <c r="HC44" s="30"/>
      <c r="HD44" s="30"/>
      <c r="HE44" s="30"/>
      <c r="HF44" s="30"/>
      <c r="HG44" s="30"/>
      <c r="HH44" s="30"/>
      <c r="HI44" s="30"/>
      <c r="HJ44" s="30"/>
      <c r="HK44" s="30"/>
      <c r="HL44" s="30"/>
      <c r="HM44" s="30"/>
      <c r="HN44" s="30"/>
      <c r="HO44" s="30"/>
      <c r="HP44" s="30"/>
      <c r="HQ44" s="30"/>
      <c r="HR44" s="30"/>
      <c r="HS44" s="30"/>
      <c r="HT44" s="30"/>
      <c r="HU44" s="30"/>
      <c r="HV44" s="30"/>
      <c r="HW44" s="30"/>
      <c r="HX44" s="30"/>
      <c r="HY44" s="30"/>
      <c r="HZ44" s="30"/>
      <c r="IA44" s="30"/>
      <c r="IB44" s="30"/>
      <c r="IC44" s="30"/>
      <c r="ID44" s="30"/>
      <c r="IE44" s="30"/>
      <c r="IF44" s="30"/>
    </row>
    <row r="45" spans="1:240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3"/>
      <c r="DX45" s="33"/>
      <c r="DY45" s="33"/>
      <c r="DZ45" s="33"/>
      <c r="EA45" s="33"/>
      <c r="EB45" s="33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3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3"/>
      <c r="FM45" s="33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3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30"/>
      <c r="GM45" s="30"/>
      <c r="GN45" s="30"/>
      <c r="GO45" s="30"/>
      <c r="GP45" s="30"/>
      <c r="GQ45" s="30"/>
      <c r="GR45" s="30"/>
      <c r="GS45" s="30"/>
      <c r="GT45" s="30"/>
      <c r="GU45" s="30"/>
      <c r="GV45" s="30"/>
      <c r="GW45" s="30"/>
      <c r="GX45" s="30"/>
      <c r="GY45" s="30"/>
      <c r="GZ45" s="30"/>
      <c r="HA45" s="30"/>
      <c r="HB45" s="30"/>
      <c r="HC45" s="30"/>
      <c r="HD45" s="30"/>
      <c r="HE45" s="30"/>
      <c r="HF45" s="30"/>
      <c r="HG45" s="30"/>
      <c r="HH45" s="30"/>
      <c r="HI45" s="30"/>
      <c r="HJ45" s="30"/>
      <c r="HK45" s="30"/>
      <c r="HL45" s="30"/>
      <c r="HM45" s="30"/>
      <c r="HN45" s="30"/>
      <c r="HO45" s="30"/>
      <c r="HP45" s="30"/>
      <c r="HQ45" s="30"/>
      <c r="HR45" s="30"/>
      <c r="HS45" s="30"/>
      <c r="HT45" s="30"/>
      <c r="HU45" s="30"/>
      <c r="HV45" s="30"/>
      <c r="HW45" s="30"/>
      <c r="HX45" s="30"/>
      <c r="HY45" s="30"/>
      <c r="HZ45" s="30"/>
      <c r="IA45" s="30"/>
      <c r="IB45" s="30"/>
      <c r="IC45" s="30"/>
      <c r="ID45" s="30"/>
      <c r="IE45" s="30"/>
      <c r="IF45" s="30"/>
    </row>
    <row r="46" spans="1:240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3"/>
      <c r="DX46" s="33"/>
      <c r="DY46" s="33"/>
      <c r="DZ46" s="33"/>
      <c r="EA46" s="33"/>
      <c r="EB46" s="33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3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3"/>
      <c r="FM46" s="33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3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30"/>
      <c r="GM46" s="30"/>
      <c r="GN46" s="30"/>
      <c r="GO46" s="30"/>
      <c r="GP46" s="30"/>
      <c r="GQ46" s="30"/>
      <c r="GR46" s="30"/>
      <c r="GS46" s="30"/>
      <c r="GT46" s="30"/>
      <c r="GU46" s="30"/>
      <c r="GV46" s="30"/>
      <c r="GW46" s="30"/>
      <c r="GX46" s="30"/>
      <c r="GY46" s="30"/>
      <c r="GZ46" s="30"/>
      <c r="HA46" s="30"/>
      <c r="HB46" s="30"/>
      <c r="HC46" s="30"/>
      <c r="HD46" s="30"/>
      <c r="HE46" s="30"/>
      <c r="HF46" s="30"/>
      <c r="HG46" s="30"/>
      <c r="HH46" s="30"/>
      <c r="HI46" s="30"/>
      <c r="HJ46" s="30"/>
      <c r="HK46" s="30"/>
      <c r="HL46" s="30"/>
      <c r="HM46" s="30"/>
      <c r="HN46" s="30"/>
      <c r="HO46" s="30"/>
      <c r="HP46" s="30"/>
      <c r="HQ46" s="30"/>
      <c r="HR46" s="30"/>
      <c r="HS46" s="30"/>
      <c r="HT46" s="30"/>
      <c r="HU46" s="30"/>
      <c r="HV46" s="30"/>
      <c r="HW46" s="30"/>
      <c r="HX46" s="30"/>
      <c r="HY46" s="30"/>
      <c r="HZ46" s="30"/>
      <c r="IA46" s="30"/>
      <c r="IB46" s="30"/>
      <c r="IC46" s="30"/>
      <c r="ID46" s="30"/>
      <c r="IE46" s="30"/>
      <c r="IF46" s="30"/>
    </row>
    <row r="47" spans="1:240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3"/>
      <c r="DX47" s="33"/>
      <c r="DY47" s="33"/>
      <c r="DZ47" s="33"/>
      <c r="EA47" s="33"/>
      <c r="EB47" s="33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3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3"/>
      <c r="FM47" s="33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3"/>
      <c r="FY47" s="30"/>
      <c r="FZ47" s="30"/>
      <c r="GA47" s="30"/>
      <c r="GB47" s="30"/>
      <c r="GC47" s="30"/>
      <c r="GD47" s="30"/>
      <c r="GE47" s="30"/>
      <c r="GF47" s="30"/>
      <c r="GG47" s="30"/>
      <c r="GH47" s="30"/>
      <c r="GI47" s="30"/>
      <c r="GJ47" s="30"/>
      <c r="GK47" s="30"/>
      <c r="GL47" s="30"/>
      <c r="GM47" s="30"/>
      <c r="GN47" s="30"/>
      <c r="GO47" s="30"/>
      <c r="GP47" s="30"/>
      <c r="GQ47" s="30"/>
      <c r="GR47" s="30"/>
      <c r="GS47" s="30"/>
      <c r="GT47" s="30"/>
      <c r="GU47" s="30"/>
      <c r="GV47" s="30"/>
      <c r="GW47" s="30"/>
      <c r="GX47" s="30"/>
      <c r="GY47" s="30"/>
      <c r="GZ47" s="30"/>
      <c r="HA47" s="30"/>
      <c r="HB47" s="30"/>
      <c r="HC47" s="30"/>
      <c r="HD47" s="30"/>
      <c r="HE47" s="30"/>
      <c r="HF47" s="30"/>
      <c r="HG47" s="30"/>
      <c r="HH47" s="30"/>
      <c r="HI47" s="30"/>
      <c r="HJ47" s="30"/>
      <c r="HK47" s="30"/>
      <c r="HL47" s="30"/>
      <c r="HM47" s="30"/>
      <c r="HN47" s="30"/>
      <c r="HO47" s="30"/>
      <c r="HP47" s="30"/>
      <c r="HQ47" s="30"/>
      <c r="HR47" s="30"/>
      <c r="HS47" s="30"/>
      <c r="HT47" s="30"/>
      <c r="HU47" s="30"/>
      <c r="HV47" s="30"/>
      <c r="HW47" s="30"/>
      <c r="HX47" s="30"/>
      <c r="HY47" s="30"/>
      <c r="HZ47" s="30"/>
      <c r="IA47" s="30"/>
      <c r="IB47" s="30"/>
      <c r="IC47" s="30"/>
      <c r="ID47" s="30"/>
      <c r="IE47" s="30"/>
      <c r="IF47" s="30"/>
    </row>
    <row r="48" spans="1:240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3"/>
      <c r="DX48" s="33"/>
      <c r="DY48" s="33"/>
      <c r="DZ48" s="33"/>
      <c r="EA48" s="33"/>
      <c r="EB48" s="33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3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3"/>
      <c r="FM48" s="33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3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30"/>
      <c r="GM48" s="30"/>
      <c r="GN48" s="30"/>
      <c r="GO48" s="30"/>
      <c r="GP48" s="30"/>
      <c r="GQ48" s="30"/>
      <c r="GR48" s="30"/>
      <c r="GS48" s="30"/>
      <c r="GT48" s="30"/>
      <c r="GU48" s="30"/>
      <c r="GV48" s="30"/>
      <c r="GW48" s="30"/>
      <c r="GX48" s="30"/>
      <c r="GY48" s="30"/>
      <c r="GZ48" s="30"/>
      <c r="HA48" s="30"/>
      <c r="HB48" s="30"/>
      <c r="HC48" s="30"/>
      <c r="HD48" s="30"/>
      <c r="HE48" s="30"/>
      <c r="HF48" s="30"/>
      <c r="HG48" s="30"/>
      <c r="HH48" s="30"/>
      <c r="HI48" s="30"/>
      <c r="HJ48" s="30"/>
      <c r="HK48" s="30"/>
      <c r="HL48" s="30"/>
      <c r="HM48" s="30"/>
      <c r="HN48" s="30"/>
      <c r="HO48" s="30"/>
      <c r="HP48" s="30"/>
      <c r="HQ48" s="30"/>
      <c r="HR48" s="30"/>
      <c r="HS48" s="30"/>
      <c r="HT48" s="30"/>
      <c r="HU48" s="30"/>
      <c r="HV48" s="30"/>
      <c r="HW48" s="30"/>
      <c r="HX48" s="30"/>
      <c r="HY48" s="30"/>
      <c r="HZ48" s="30"/>
      <c r="IA48" s="30"/>
      <c r="IB48" s="30"/>
      <c r="IC48" s="30"/>
      <c r="ID48" s="30"/>
      <c r="IE48" s="30"/>
      <c r="IF48" s="30"/>
    </row>
    <row r="49" spans="1:240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0"/>
      <c r="DO49" s="30"/>
      <c r="DP49" s="30"/>
      <c r="DQ49" s="30"/>
      <c r="DR49" s="30"/>
      <c r="DS49" s="30"/>
      <c r="DT49" s="30"/>
      <c r="DU49" s="30"/>
      <c r="DV49" s="30"/>
      <c r="DW49" s="33"/>
      <c r="DX49" s="33"/>
      <c r="DY49" s="33"/>
      <c r="DZ49" s="33"/>
      <c r="EA49" s="33"/>
      <c r="EB49" s="33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3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3"/>
      <c r="FM49" s="33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3"/>
      <c r="FY49" s="30"/>
      <c r="FZ49" s="30"/>
      <c r="GA49" s="30"/>
      <c r="GB49" s="30"/>
      <c r="GC49" s="30"/>
      <c r="GD49" s="30"/>
      <c r="GE49" s="30"/>
      <c r="GF49" s="30"/>
      <c r="GG49" s="30"/>
      <c r="GH49" s="30"/>
      <c r="GI49" s="30"/>
      <c r="GJ49" s="30"/>
      <c r="GK49" s="30"/>
      <c r="GL49" s="30"/>
      <c r="GM49" s="30"/>
      <c r="GN49" s="30"/>
      <c r="GO49" s="30"/>
      <c r="GP49" s="30"/>
      <c r="GQ49" s="30"/>
      <c r="GR49" s="30"/>
      <c r="GS49" s="30"/>
      <c r="GT49" s="30"/>
      <c r="GU49" s="30"/>
      <c r="GV49" s="30"/>
      <c r="GW49" s="30"/>
      <c r="GX49" s="30"/>
      <c r="GY49" s="30"/>
      <c r="GZ49" s="30"/>
      <c r="HA49" s="30"/>
      <c r="HB49" s="30"/>
      <c r="HC49" s="30"/>
      <c r="HD49" s="30"/>
      <c r="HE49" s="30"/>
      <c r="HF49" s="30"/>
      <c r="HG49" s="30"/>
      <c r="HH49" s="30"/>
      <c r="HI49" s="30"/>
      <c r="HJ49" s="30"/>
      <c r="HK49" s="30"/>
      <c r="HL49" s="30"/>
      <c r="HM49" s="30"/>
      <c r="HN49" s="30"/>
      <c r="HO49" s="30"/>
      <c r="HP49" s="30"/>
      <c r="HQ49" s="30"/>
      <c r="HR49" s="30"/>
      <c r="HS49" s="30"/>
      <c r="HT49" s="30"/>
      <c r="HU49" s="30"/>
      <c r="HV49" s="30"/>
      <c r="HW49" s="30"/>
      <c r="HX49" s="30"/>
      <c r="HY49" s="30"/>
      <c r="HZ49" s="30"/>
      <c r="IA49" s="30"/>
      <c r="IB49" s="30"/>
      <c r="IC49" s="30"/>
      <c r="ID49" s="30"/>
      <c r="IE49" s="30"/>
      <c r="IF49" s="30"/>
    </row>
    <row r="50" spans="1:240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3"/>
      <c r="DX50" s="33"/>
      <c r="DY50" s="33"/>
      <c r="DZ50" s="33"/>
      <c r="EA50" s="33"/>
      <c r="EB50" s="33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3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3"/>
      <c r="FM50" s="33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3"/>
      <c r="FY50" s="30"/>
      <c r="FZ50" s="30"/>
      <c r="GA50" s="30"/>
      <c r="GB50" s="30"/>
      <c r="GC50" s="30"/>
      <c r="GD50" s="30"/>
      <c r="GE50" s="30"/>
      <c r="GF50" s="30"/>
      <c r="GG50" s="30"/>
      <c r="GH50" s="30"/>
      <c r="GI50" s="30"/>
      <c r="GJ50" s="30"/>
      <c r="GK50" s="30"/>
      <c r="GL50" s="30"/>
      <c r="GM50" s="30"/>
      <c r="GN50" s="30"/>
      <c r="GO50" s="30"/>
      <c r="GP50" s="30"/>
      <c r="GQ50" s="30"/>
      <c r="GR50" s="30"/>
      <c r="GS50" s="30"/>
      <c r="GT50" s="30"/>
      <c r="GU50" s="30"/>
      <c r="GV50" s="30"/>
      <c r="GW50" s="30"/>
      <c r="GX50" s="30"/>
      <c r="GY50" s="30"/>
      <c r="GZ50" s="30"/>
      <c r="HA50" s="30"/>
      <c r="HB50" s="30"/>
      <c r="HC50" s="30"/>
      <c r="HD50" s="30"/>
      <c r="HE50" s="30"/>
      <c r="HF50" s="30"/>
      <c r="HG50" s="30"/>
      <c r="HH50" s="30"/>
      <c r="HI50" s="30"/>
      <c r="HJ50" s="30"/>
      <c r="HK50" s="30"/>
      <c r="HL50" s="30"/>
      <c r="HM50" s="30"/>
      <c r="HN50" s="30"/>
      <c r="HO50" s="30"/>
      <c r="HP50" s="30"/>
      <c r="HQ50" s="30"/>
      <c r="HR50" s="30"/>
      <c r="HS50" s="30"/>
      <c r="HT50" s="30"/>
      <c r="HU50" s="30"/>
      <c r="HV50" s="30"/>
      <c r="HW50" s="30"/>
      <c r="HX50" s="30"/>
      <c r="HY50" s="30"/>
      <c r="HZ50" s="30"/>
      <c r="IA50" s="30"/>
      <c r="IB50" s="30"/>
      <c r="IC50" s="30"/>
      <c r="ID50" s="30"/>
      <c r="IE50" s="30"/>
      <c r="IF50" s="30"/>
    </row>
    <row r="51" spans="1:240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3"/>
      <c r="DX51" s="33"/>
      <c r="DY51" s="33"/>
      <c r="DZ51" s="33"/>
      <c r="EA51" s="33"/>
      <c r="EB51" s="33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3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3"/>
      <c r="FM51" s="33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3"/>
      <c r="FY51" s="30"/>
      <c r="FZ51" s="30"/>
      <c r="GA51" s="30"/>
      <c r="GB51" s="30"/>
      <c r="GC51" s="30"/>
      <c r="GD51" s="30"/>
      <c r="GE51" s="30"/>
      <c r="GF51" s="30"/>
      <c r="GG51" s="30"/>
      <c r="GH51" s="30"/>
      <c r="GI51" s="30"/>
      <c r="GJ51" s="30"/>
      <c r="GK51" s="30"/>
      <c r="GL51" s="30"/>
      <c r="GM51" s="30"/>
      <c r="GN51" s="30"/>
      <c r="GO51" s="30"/>
      <c r="GP51" s="30"/>
      <c r="GQ51" s="30"/>
      <c r="GR51" s="30"/>
      <c r="GS51" s="30"/>
      <c r="GT51" s="30"/>
      <c r="GU51" s="30"/>
      <c r="GV51" s="30"/>
      <c r="GW51" s="30"/>
      <c r="GX51" s="30"/>
      <c r="GY51" s="30"/>
      <c r="GZ51" s="30"/>
      <c r="HA51" s="30"/>
      <c r="HB51" s="30"/>
      <c r="HC51" s="30"/>
      <c r="HD51" s="30"/>
      <c r="HE51" s="30"/>
      <c r="HF51" s="30"/>
      <c r="HG51" s="30"/>
      <c r="HH51" s="30"/>
      <c r="HI51" s="30"/>
      <c r="HJ51" s="30"/>
      <c r="HK51" s="30"/>
      <c r="HL51" s="30"/>
      <c r="HM51" s="30"/>
      <c r="HN51" s="30"/>
      <c r="HO51" s="30"/>
      <c r="HP51" s="30"/>
      <c r="HQ51" s="30"/>
      <c r="HR51" s="30"/>
      <c r="HS51" s="30"/>
      <c r="HT51" s="30"/>
      <c r="HU51" s="30"/>
      <c r="HV51" s="30"/>
      <c r="HW51" s="30"/>
      <c r="HX51" s="30"/>
      <c r="HY51" s="30"/>
      <c r="HZ51" s="30"/>
      <c r="IA51" s="30"/>
      <c r="IB51" s="30"/>
      <c r="IC51" s="30"/>
      <c r="ID51" s="30"/>
      <c r="IE51" s="30"/>
      <c r="IF51" s="30"/>
    </row>
    <row r="52" spans="1:240" x14ac:dyDescent="0.2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3"/>
      <c r="DX52" s="33"/>
      <c r="DY52" s="33"/>
      <c r="DZ52" s="33"/>
      <c r="EA52" s="33"/>
      <c r="EB52" s="33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3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3"/>
      <c r="FM52" s="33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3"/>
      <c r="FY52" s="30"/>
      <c r="FZ52" s="30"/>
      <c r="GA52" s="30"/>
      <c r="GB52" s="30"/>
      <c r="GC52" s="30"/>
      <c r="GD52" s="30"/>
      <c r="GE52" s="30"/>
      <c r="GF52" s="30"/>
      <c r="GG52" s="30"/>
      <c r="GH52" s="30"/>
      <c r="GI52" s="30"/>
      <c r="GJ52" s="30"/>
      <c r="GK52" s="30"/>
      <c r="GL52" s="30"/>
      <c r="GM52" s="30"/>
      <c r="GN52" s="30"/>
      <c r="GO52" s="30"/>
      <c r="GP52" s="30"/>
      <c r="GQ52" s="30"/>
      <c r="GR52" s="30"/>
      <c r="GS52" s="30"/>
      <c r="GT52" s="30"/>
      <c r="GU52" s="30"/>
      <c r="GV52" s="30"/>
      <c r="GW52" s="30"/>
      <c r="GX52" s="30"/>
      <c r="GY52" s="30"/>
      <c r="GZ52" s="30"/>
      <c r="HA52" s="30"/>
      <c r="HB52" s="30"/>
      <c r="HC52" s="30"/>
      <c r="HD52" s="30"/>
      <c r="HE52" s="30"/>
      <c r="HF52" s="30"/>
      <c r="HG52" s="30"/>
      <c r="HH52" s="30"/>
      <c r="HI52" s="30"/>
      <c r="HJ52" s="30"/>
      <c r="HK52" s="30"/>
      <c r="HL52" s="30"/>
      <c r="HM52" s="30"/>
      <c r="HN52" s="30"/>
      <c r="HO52" s="30"/>
      <c r="HP52" s="30"/>
      <c r="HQ52" s="30"/>
      <c r="HR52" s="30"/>
      <c r="HS52" s="30"/>
      <c r="HT52" s="30"/>
      <c r="HU52" s="30"/>
      <c r="HV52" s="30"/>
      <c r="HW52" s="30"/>
      <c r="HX52" s="30"/>
      <c r="HY52" s="30"/>
      <c r="HZ52" s="30"/>
      <c r="IA52" s="30"/>
      <c r="IB52" s="30"/>
      <c r="IC52" s="30"/>
      <c r="ID52" s="30"/>
      <c r="IE52" s="30"/>
      <c r="IF52" s="30"/>
    </row>
    <row r="53" spans="1:240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3"/>
      <c r="DX53" s="33"/>
      <c r="DY53" s="33"/>
      <c r="DZ53" s="33"/>
      <c r="EA53" s="33"/>
      <c r="EB53" s="33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3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3"/>
      <c r="FM53" s="33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3"/>
      <c r="FY53" s="30"/>
      <c r="FZ53" s="30"/>
      <c r="GA53" s="30"/>
      <c r="GB53" s="30"/>
      <c r="GC53" s="30"/>
      <c r="GD53" s="30"/>
      <c r="GE53" s="30"/>
      <c r="GF53" s="30"/>
      <c r="GG53" s="30"/>
      <c r="GH53" s="30"/>
      <c r="GI53" s="30"/>
      <c r="GJ53" s="30"/>
      <c r="GK53" s="30"/>
      <c r="GL53" s="30"/>
      <c r="GM53" s="30"/>
      <c r="GN53" s="30"/>
      <c r="GO53" s="30"/>
      <c r="GP53" s="30"/>
      <c r="GQ53" s="30"/>
      <c r="GR53" s="30"/>
      <c r="GS53" s="30"/>
      <c r="GT53" s="30"/>
      <c r="GU53" s="30"/>
      <c r="GV53" s="30"/>
      <c r="GW53" s="30"/>
      <c r="GX53" s="30"/>
      <c r="GY53" s="30"/>
      <c r="GZ53" s="30"/>
      <c r="HA53" s="30"/>
      <c r="HB53" s="30"/>
      <c r="HC53" s="30"/>
      <c r="HD53" s="30"/>
      <c r="HE53" s="30"/>
      <c r="HF53" s="30"/>
      <c r="HG53" s="30"/>
      <c r="HH53" s="30"/>
      <c r="HI53" s="30"/>
      <c r="HJ53" s="30"/>
      <c r="HK53" s="30"/>
      <c r="HL53" s="30"/>
      <c r="HM53" s="30"/>
      <c r="HN53" s="30"/>
      <c r="HO53" s="30"/>
      <c r="HP53" s="30"/>
      <c r="HQ53" s="30"/>
      <c r="HR53" s="30"/>
      <c r="HS53" s="30"/>
      <c r="HT53" s="30"/>
      <c r="HU53" s="30"/>
      <c r="HV53" s="30"/>
      <c r="HW53" s="30"/>
      <c r="HX53" s="30"/>
      <c r="HY53" s="30"/>
      <c r="HZ53" s="30"/>
      <c r="IA53" s="30"/>
      <c r="IB53" s="30"/>
      <c r="IC53" s="30"/>
      <c r="ID53" s="30"/>
      <c r="IE53" s="30"/>
      <c r="IF53" s="30"/>
    </row>
    <row r="54" spans="1:240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3"/>
      <c r="DX54" s="33"/>
      <c r="DY54" s="33"/>
      <c r="DZ54" s="33"/>
      <c r="EA54" s="33"/>
      <c r="EB54" s="33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3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3"/>
      <c r="FM54" s="33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3"/>
      <c r="FY54" s="30"/>
      <c r="FZ54" s="30"/>
      <c r="GA54" s="30"/>
      <c r="GB54" s="30"/>
      <c r="GC54" s="30"/>
      <c r="GD54" s="30"/>
      <c r="GE54" s="30"/>
      <c r="GF54" s="30"/>
      <c r="GG54" s="30"/>
      <c r="GH54" s="30"/>
      <c r="GI54" s="30"/>
      <c r="GJ54" s="30"/>
      <c r="GK54" s="30"/>
      <c r="GL54" s="30"/>
      <c r="GM54" s="30"/>
      <c r="GN54" s="30"/>
      <c r="GO54" s="30"/>
      <c r="GP54" s="30"/>
      <c r="GQ54" s="30"/>
      <c r="GR54" s="30"/>
      <c r="GS54" s="30"/>
      <c r="GT54" s="30"/>
      <c r="GU54" s="30"/>
      <c r="GV54" s="30"/>
      <c r="GW54" s="30"/>
      <c r="GX54" s="30"/>
      <c r="GY54" s="30"/>
      <c r="GZ54" s="30"/>
      <c r="HA54" s="30"/>
      <c r="HB54" s="30"/>
      <c r="HC54" s="30"/>
      <c r="HD54" s="30"/>
      <c r="HE54" s="30"/>
      <c r="HF54" s="30"/>
      <c r="HG54" s="30"/>
      <c r="HH54" s="30"/>
      <c r="HI54" s="30"/>
      <c r="HJ54" s="30"/>
      <c r="HK54" s="30"/>
      <c r="HL54" s="30"/>
      <c r="HM54" s="30"/>
      <c r="HN54" s="30"/>
      <c r="HO54" s="30"/>
      <c r="HP54" s="30"/>
      <c r="HQ54" s="30"/>
      <c r="HR54" s="30"/>
      <c r="HS54" s="30"/>
      <c r="HT54" s="30"/>
      <c r="HU54" s="30"/>
      <c r="HV54" s="30"/>
      <c r="HW54" s="30"/>
      <c r="HX54" s="30"/>
      <c r="HY54" s="30"/>
      <c r="HZ54" s="30"/>
      <c r="IA54" s="30"/>
      <c r="IB54" s="30"/>
      <c r="IC54" s="30"/>
      <c r="ID54" s="30"/>
      <c r="IE54" s="30"/>
      <c r="IF54" s="30"/>
    </row>
    <row r="55" spans="1:240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3"/>
      <c r="DX55" s="33"/>
      <c r="DY55" s="33"/>
      <c r="DZ55" s="33"/>
      <c r="EA55" s="33"/>
      <c r="EB55" s="33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3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3"/>
      <c r="FM55" s="33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3"/>
      <c r="FY55" s="30"/>
      <c r="FZ55" s="30"/>
      <c r="GA55" s="30"/>
      <c r="GB55" s="30"/>
      <c r="GC55" s="30"/>
      <c r="GD55" s="30"/>
      <c r="GE55" s="30"/>
      <c r="GF55" s="30"/>
      <c r="GG55" s="30"/>
      <c r="GH55" s="30"/>
      <c r="GI55" s="30"/>
      <c r="GJ55" s="30"/>
      <c r="GK55" s="30"/>
      <c r="GL55" s="30"/>
      <c r="GM55" s="30"/>
      <c r="GN55" s="30"/>
      <c r="GO55" s="30"/>
      <c r="GP55" s="30"/>
      <c r="GQ55" s="30"/>
      <c r="GR55" s="30"/>
      <c r="GS55" s="30"/>
      <c r="GT55" s="30"/>
      <c r="GU55" s="30"/>
      <c r="GV55" s="30"/>
      <c r="GW55" s="30"/>
      <c r="GX55" s="30"/>
      <c r="GY55" s="30"/>
      <c r="GZ55" s="30"/>
      <c r="HA55" s="30"/>
      <c r="HB55" s="30"/>
      <c r="HC55" s="30"/>
      <c r="HD55" s="30"/>
      <c r="HE55" s="30"/>
      <c r="HF55" s="30"/>
      <c r="HG55" s="30"/>
      <c r="HH55" s="30"/>
      <c r="HI55" s="30"/>
      <c r="HJ55" s="30"/>
      <c r="HK55" s="30"/>
      <c r="HL55" s="30"/>
      <c r="HM55" s="30"/>
      <c r="HN55" s="30"/>
      <c r="HO55" s="30"/>
      <c r="HP55" s="30"/>
      <c r="HQ55" s="30"/>
      <c r="HR55" s="30"/>
      <c r="HS55" s="30"/>
      <c r="HT55" s="30"/>
      <c r="HU55" s="30"/>
      <c r="HV55" s="30"/>
      <c r="HW55" s="30"/>
      <c r="HX55" s="30"/>
      <c r="HY55" s="30"/>
      <c r="HZ55" s="30"/>
      <c r="IA55" s="30"/>
      <c r="IB55" s="30"/>
      <c r="IC55" s="30"/>
      <c r="ID55" s="30"/>
      <c r="IE55" s="30"/>
      <c r="IF55" s="30"/>
    </row>
    <row r="56" spans="1:240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3"/>
      <c r="DX56" s="33"/>
      <c r="DY56" s="33"/>
      <c r="DZ56" s="33"/>
      <c r="EA56" s="33"/>
      <c r="EB56" s="33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3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3"/>
      <c r="FM56" s="33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3"/>
      <c r="FY56" s="30"/>
      <c r="FZ56" s="30"/>
      <c r="GA56" s="30"/>
      <c r="GB56" s="30"/>
      <c r="GC56" s="30"/>
      <c r="GD56" s="30"/>
      <c r="GE56" s="30"/>
      <c r="GF56" s="30"/>
      <c r="GG56" s="30"/>
      <c r="GH56" s="30"/>
      <c r="GI56" s="30"/>
      <c r="GJ56" s="30"/>
      <c r="GK56" s="30"/>
      <c r="GL56" s="30"/>
      <c r="GM56" s="30"/>
      <c r="GN56" s="30"/>
      <c r="GO56" s="30"/>
      <c r="GP56" s="30"/>
      <c r="GQ56" s="30"/>
      <c r="GR56" s="30"/>
      <c r="GS56" s="30"/>
      <c r="GT56" s="30"/>
      <c r="GU56" s="30"/>
      <c r="GV56" s="30"/>
      <c r="GW56" s="30"/>
      <c r="GX56" s="30"/>
      <c r="GY56" s="30"/>
      <c r="GZ56" s="30"/>
      <c r="HA56" s="30"/>
      <c r="HB56" s="30"/>
      <c r="HC56" s="30"/>
      <c r="HD56" s="30"/>
      <c r="HE56" s="30"/>
      <c r="HF56" s="30"/>
      <c r="HG56" s="30"/>
      <c r="HH56" s="30"/>
      <c r="HI56" s="30"/>
      <c r="HJ56" s="30"/>
      <c r="HK56" s="30"/>
      <c r="HL56" s="30"/>
      <c r="HM56" s="30"/>
      <c r="HN56" s="30"/>
      <c r="HO56" s="30"/>
      <c r="HP56" s="30"/>
      <c r="HQ56" s="30"/>
      <c r="HR56" s="30"/>
      <c r="HS56" s="30"/>
      <c r="HT56" s="30"/>
      <c r="HU56" s="30"/>
      <c r="HV56" s="30"/>
      <c r="HW56" s="30"/>
      <c r="HX56" s="30"/>
      <c r="HY56" s="30"/>
      <c r="HZ56" s="30"/>
      <c r="IA56" s="30"/>
      <c r="IB56" s="30"/>
      <c r="IC56" s="30"/>
      <c r="ID56" s="30"/>
      <c r="IE56" s="30"/>
      <c r="IF56" s="30"/>
    </row>
    <row r="57" spans="1:240" x14ac:dyDescent="0.25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3"/>
      <c r="DX57" s="33"/>
      <c r="DY57" s="33"/>
      <c r="DZ57" s="33"/>
      <c r="EA57" s="33"/>
      <c r="EB57" s="33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3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3"/>
      <c r="FM57" s="33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3"/>
      <c r="FY57" s="30"/>
      <c r="FZ57" s="30"/>
      <c r="GA57" s="30"/>
      <c r="GB57" s="30"/>
      <c r="GC57" s="30"/>
      <c r="GD57" s="30"/>
      <c r="GE57" s="30"/>
      <c r="GF57" s="30"/>
      <c r="GG57" s="30"/>
      <c r="GH57" s="30"/>
      <c r="GI57" s="30"/>
      <c r="GJ57" s="30"/>
      <c r="GK57" s="30"/>
      <c r="GL57" s="30"/>
      <c r="GM57" s="30"/>
      <c r="GN57" s="30"/>
      <c r="GO57" s="30"/>
      <c r="GP57" s="30"/>
      <c r="GQ57" s="30"/>
      <c r="GR57" s="30"/>
      <c r="GS57" s="30"/>
      <c r="GT57" s="30"/>
      <c r="GU57" s="30"/>
      <c r="GV57" s="30"/>
      <c r="GW57" s="30"/>
      <c r="GX57" s="30"/>
      <c r="GY57" s="30"/>
      <c r="GZ57" s="30"/>
      <c r="HA57" s="30"/>
      <c r="HB57" s="30"/>
      <c r="HC57" s="30"/>
      <c r="HD57" s="30"/>
      <c r="HE57" s="30"/>
      <c r="HF57" s="30"/>
      <c r="HG57" s="30"/>
      <c r="HH57" s="30"/>
      <c r="HI57" s="30"/>
      <c r="HJ57" s="30"/>
      <c r="HK57" s="30"/>
      <c r="HL57" s="30"/>
      <c r="HM57" s="30"/>
      <c r="HN57" s="30"/>
      <c r="HO57" s="30"/>
      <c r="HP57" s="30"/>
      <c r="HQ57" s="30"/>
      <c r="HR57" s="30"/>
      <c r="HS57" s="30"/>
      <c r="HT57" s="30"/>
      <c r="HU57" s="30"/>
      <c r="HV57" s="30"/>
      <c r="HW57" s="30"/>
      <c r="HX57" s="30"/>
      <c r="HY57" s="30"/>
      <c r="HZ57" s="30"/>
      <c r="IA57" s="30"/>
      <c r="IB57" s="30"/>
      <c r="IC57" s="30"/>
      <c r="ID57" s="30"/>
      <c r="IE57" s="30"/>
      <c r="IF57" s="30"/>
    </row>
    <row r="58" spans="1:240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3"/>
      <c r="DX58" s="33"/>
      <c r="DY58" s="33"/>
      <c r="DZ58" s="33"/>
      <c r="EA58" s="33"/>
      <c r="EB58" s="33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3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3"/>
      <c r="FM58" s="33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3"/>
      <c r="FY58" s="30"/>
      <c r="FZ58" s="30"/>
      <c r="GA58" s="30"/>
      <c r="GB58" s="30"/>
      <c r="GC58" s="30"/>
      <c r="GD58" s="30"/>
      <c r="GE58" s="30"/>
      <c r="GF58" s="30"/>
      <c r="GG58" s="30"/>
      <c r="GH58" s="30"/>
      <c r="GI58" s="30"/>
      <c r="GJ58" s="30"/>
      <c r="GK58" s="30"/>
      <c r="GL58" s="30"/>
      <c r="GM58" s="30"/>
      <c r="GN58" s="30"/>
      <c r="GO58" s="30"/>
      <c r="GP58" s="30"/>
      <c r="GQ58" s="30"/>
      <c r="GR58" s="30"/>
      <c r="GS58" s="30"/>
      <c r="GT58" s="30"/>
      <c r="GU58" s="30"/>
      <c r="GV58" s="30"/>
      <c r="GW58" s="30"/>
      <c r="GX58" s="30"/>
      <c r="GY58" s="30"/>
      <c r="GZ58" s="30"/>
      <c r="HA58" s="30"/>
      <c r="HB58" s="30"/>
      <c r="HC58" s="30"/>
      <c r="HD58" s="30"/>
      <c r="HE58" s="30"/>
      <c r="HF58" s="30"/>
      <c r="HG58" s="30"/>
      <c r="HH58" s="30"/>
      <c r="HI58" s="30"/>
      <c r="HJ58" s="30"/>
      <c r="HK58" s="30"/>
      <c r="HL58" s="30"/>
      <c r="HM58" s="30"/>
      <c r="HN58" s="30"/>
      <c r="HO58" s="30"/>
      <c r="HP58" s="30"/>
      <c r="HQ58" s="30"/>
      <c r="HR58" s="30"/>
      <c r="HS58" s="30"/>
      <c r="HT58" s="30"/>
      <c r="HU58" s="30"/>
      <c r="HV58" s="30"/>
      <c r="HW58" s="30"/>
      <c r="HX58" s="30"/>
      <c r="HY58" s="30"/>
      <c r="HZ58" s="30"/>
      <c r="IA58" s="30"/>
      <c r="IB58" s="30"/>
      <c r="IC58" s="30"/>
      <c r="ID58" s="30"/>
      <c r="IE58" s="30"/>
      <c r="IF58" s="30"/>
    </row>
    <row r="59" spans="1:240" x14ac:dyDescent="0.2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3"/>
      <c r="DX59" s="33"/>
      <c r="DY59" s="33"/>
      <c r="DZ59" s="33"/>
      <c r="EA59" s="33"/>
      <c r="EB59" s="33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3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3"/>
      <c r="FM59" s="33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3"/>
      <c r="FY59" s="30"/>
      <c r="FZ59" s="30"/>
      <c r="GA59" s="30"/>
      <c r="GB59" s="30"/>
      <c r="GC59" s="30"/>
      <c r="GD59" s="30"/>
      <c r="GE59" s="30"/>
      <c r="GF59" s="30"/>
      <c r="GG59" s="30"/>
      <c r="GH59" s="30"/>
      <c r="GI59" s="30"/>
      <c r="GJ59" s="30"/>
      <c r="GK59" s="30"/>
      <c r="GL59" s="30"/>
      <c r="GM59" s="30"/>
      <c r="GN59" s="30"/>
      <c r="GO59" s="30"/>
      <c r="GP59" s="30"/>
      <c r="GQ59" s="30"/>
      <c r="GR59" s="30"/>
      <c r="GS59" s="30"/>
      <c r="GT59" s="30"/>
      <c r="GU59" s="30"/>
      <c r="GV59" s="30"/>
      <c r="GW59" s="30"/>
      <c r="GX59" s="30"/>
      <c r="GY59" s="30"/>
      <c r="GZ59" s="30"/>
      <c r="HA59" s="30"/>
      <c r="HB59" s="30"/>
      <c r="HC59" s="30"/>
      <c r="HD59" s="30"/>
      <c r="HE59" s="30"/>
      <c r="HF59" s="30"/>
      <c r="HG59" s="30"/>
      <c r="HH59" s="30"/>
      <c r="HI59" s="30"/>
      <c r="HJ59" s="30"/>
      <c r="HK59" s="30"/>
      <c r="HL59" s="30"/>
      <c r="HM59" s="30"/>
      <c r="HN59" s="30"/>
      <c r="HO59" s="30"/>
      <c r="HP59" s="30"/>
      <c r="HQ59" s="30"/>
      <c r="HR59" s="30"/>
      <c r="HS59" s="30"/>
      <c r="HT59" s="30"/>
      <c r="HU59" s="30"/>
      <c r="HV59" s="30"/>
      <c r="HW59" s="30"/>
      <c r="HX59" s="30"/>
      <c r="HY59" s="30"/>
      <c r="HZ59" s="30"/>
      <c r="IA59" s="30"/>
      <c r="IB59" s="30"/>
      <c r="IC59" s="30"/>
      <c r="ID59" s="30"/>
      <c r="IE59" s="30"/>
      <c r="IF59" s="30"/>
    </row>
    <row r="60" spans="1:240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  <c r="DC60" s="30"/>
      <c r="DD60" s="30"/>
      <c r="DE60" s="30"/>
      <c r="DF60" s="30"/>
      <c r="DG60" s="30"/>
      <c r="DH60" s="30"/>
      <c r="DI60" s="30"/>
      <c r="DJ60" s="30"/>
      <c r="DK60" s="30"/>
      <c r="DL60" s="30"/>
      <c r="DM60" s="30"/>
      <c r="DN60" s="30"/>
      <c r="DO60" s="30"/>
      <c r="DP60" s="30"/>
      <c r="DQ60" s="30"/>
      <c r="DR60" s="30"/>
      <c r="DS60" s="30"/>
      <c r="DT60" s="30"/>
      <c r="DU60" s="30"/>
      <c r="DV60" s="30"/>
      <c r="DW60" s="33"/>
      <c r="DX60" s="33"/>
      <c r="DY60" s="33"/>
      <c r="DZ60" s="33"/>
      <c r="EA60" s="33"/>
      <c r="EB60" s="33"/>
      <c r="EC60" s="30"/>
      <c r="ED60" s="30"/>
      <c r="EE60" s="30"/>
      <c r="EF60" s="30"/>
      <c r="EG60" s="30"/>
      <c r="EH60" s="30"/>
      <c r="EI60" s="30"/>
      <c r="EJ60" s="30"/>
      <c r="EK60" s="30"/>
      <c r="EL60" s="30"/>
      <c r="EM60" s="30"/>
      <c r="EN60" s="30"/>
      <c r="EO60" s="30"/>
      <c r="EP60" s="30"/>
      <c r="EQ60" s="30"/>
      <c r="ER60" s="30"/>
      <c r="ES60" s="30"/>
      <c r="ET60" s="30"/>
      <c r="EU60" s="30"/>
      <c r="EV60" s="30"/>
      <c r="EW60" s="30"/>
      <c r="EX60" s="30"/>
      <c r="EY60" s="30"/>
      <c r="EZ60" s="33"/>
      <c r="FA60" s="30"/>
      <c r="FB60" s="30"/>
      <c r="FC60" s="30"/>
      <c r="FD60" s="30"/>
      <c r="FE60" s="30"/>
      <c r="FF60" s="30"/>
      <c r="FG60" s="30"/>
      <c r="FH60" s="30"/>
      <c r="FI60" s="30"/>
      <c r="FJ60" s="30"/>
      <c r="FK60" s="30"/>
      <c r="FL60" s="33"/>
      <c r="FM60" s="33"/>
      <c r="FN60" s="30"/>
      <c r="FO60" s="30"/>
      <c r="FP60" s="30"/>
      <c r="FQ60" s="30"/>
      <c r="FR60" s="30"/>
      <c r="FS60" s="30"/>
      <c r="FT60" s="30"/>
      <c r="FU60" s="30"/>
      <c r="FV60" s="30"/>
      <c r="FW60" s="30"/>
      <c r="FX60" s="33"/>
      <c r="FY60" s="30"/>
      <c r="FZ60" s="30"/>
      <c r="GA60" s="30"/>
      <c r="GB60" s="30"/>
      <c r="GC60" s="30"/>
      <c r="GD60" s="30"/>
      <c r="GE60" s="30"/>
      <c r="GF60" s="30"/>
      <c r="GG60" s="30"/>
      <c r="GH60" s="30"/>
      <c r="GI60" s="30"/>
      <c r="GJ60" s="30"/>
      <c r="GK60" s="30"/>
      <c r="GL60" s="30"/>
      <c r="GM60" s="30"/>
      <c r="GN60" s="30"/>
      <c r="GO60" s="30"/>
      <c r="GP60" s="30"/>
      <c r="GQ60" s="30"/>
      <c r="GR60" s="30"/>
      <c r="GS60" s="30"/>
      <c r="GT60" s="30"/>
      <c r="GU60" s="30"/>
      <c r="GV60" s="30"/>
      <c r="GW60" s="30"/>
      <c r="GX60" s="30"/>
      <c r="GY60" s="30"/>
      <c r="GZ60" s="30"/>
      <c r="HA60" s="30"/>
      <c r="HB60" s="30"/>
      <c r="HC60" s="30"/>
      <c r="HD60" s="30"/>
      <c r="HE60" s="30"/>
      <c r="HF60" s="30"/>
      <c r="HG60" s="30"/>
      <c r="HH60" s="30"/>
      <c r="HI60" s="30"/>
      <c r="HJ60" s="30"/>
      <c r="HK60" s="30"/>
      <c r="HL60" s="30"/>
      <c r="HM60" s="30"/>
      <c r="HN60" s="30"/>
      <c r="HO60" s="30"/>
      <c r="HP60" s="30"/>
      <c r="HQ60" s="30"/>
      <c r="HR60" s="30"/>
      <c r="HS60" s="30"/>
      <c r="HT60" s="30"/>
      <c r="HU60" s="30"/>
      <c r="HV60" s="30"/>
      <c r="HW60" s="30"/>
      <c r="HX60" s="30"/>
      <c r="HY60" s="30"/>
      <c r="HZ60" s="30"/>
      <c r="IA60" s="30"/>
      <c r="IB60" s="30"/>
      <c r="IC60" s="30"/>
      <c r="ID60" s="30"/>
      <c r="IE60" s="30"/>
      <c r="IF60" s="30"/>
    </row>
    <row r="61" spans="1:240" x14ac:dyDescent="0.25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  <c r="DC61" s="30"/>
      <c r="DD61" s="30"/>
      <c r="DE61" s="30"/>
      <c r="DF61" s="30"/>
      <c r="DG61" s="30"/>
      <c r="DH61" s="30"/>
      <c r="DI61" s="30"/>
      <c r="DJ61" s="30"/>
      <c r="DK61" s="30"/>
      <c r="DL61" s="30"/>
      <c r="DM61" s="30"/>
      <c r="DN61" s="30"/>
      <c r="DO61" s="30"/>
      <c r="DP61" s="30"/>
      <c r="DQ61" s="30"/>
      <c r="DR61" s="30"/>
      <c r="DS61" s="30"/>
      <c r="DT61" s="30"/>
      <c r="DU61" s="30"/>
      <c r="DV61" s="30"/>
      <c r="DW61" s="33"/>
      <c r="DX61" s="33"/>
      <c r="DY61" s="33"/>
      <c r="DZ61" s="33"/>
      <c r="EA61" s="33"/>
      <c r="EB61" s="33"/>
      <c r="EC61" s="30"/>
      <c r="ED61" s="30"/>
      <c r="EE61" s="30"/>
      <c r="EF61" s="30"/>
      <c r="EG61" s="30"/>
      <c r="EH61" s="30"/>
      <c r="EI61" s="30"/>
      <c r="EJ61" s="30"/>
      <c r="EK61" s="30"/>
      <c r="EL61" s="30"/>
      <c r="EM61" s="30"/>
      <c r="EN61" s="30"/>
      <c r="EO61" s="30"/>
      <c r="EP61" s="30"/>
      <c r="EQ61" s="30"/>
      <c r="ER61" s="30"/>
      <c r="ES61" s="30"/>
      <c r="ET61" s="30"/>
      <c r="EU61" s="30"/>
      <c r="EV61" s="30"/>
      <c r="EW61" s="30"/>
      <c r="EX61" s="30"/>
      <c r="EY61" s="30"/>
      <c r="EZ61" s="33"/>
      <c r="FA61" s="30"/>
      <c r="FB61" s="30"/>
      <c r="FC61" s="30"/>
      <c r="FD61" s="30"/>
      <c r="FE61" s="30"/>
      <c r="FF61" s="30"/>
      <c r="FG61" s="30"/>
      <c r="FH61" s="30"/>
      <c r="FI61" s="30"/>
      <c r="FJ61" s="30"/>
      <c r="FK61" s="30"/>
      <c r="FL61" s="33"/>
      <c r="FM61" s="33"/>
      <c r="FN61" s="30"/>
      <c r="FO61" s="30"/>
      <c r="FP61" s="30"/>
      <c r="FQ61" s="30"/>
      <c r="FR61" s="30"/>
      <c r="FS61" s="30"/>
      <c r="FT61" s="30"/>
      <c r="FU61" s="30"/>
      <c r="FV61" s="30"/>
      <c r="FW61" s="30"/>
      <c r="FX61" s="33"/>
      <c r="FY61" s="30"/>
      <c r="FZ61" s="30"/>
      <c r="GA61" s="30"/>
      <c r="GB61" s="30"/>
      <c r="GC61" s="30"/>
      <c r="GD61" s="30"/>
      <c r="GE61" s="30"/>
      <c r="GF61" s="30"/>
      <c r="GG61" s="30"/>
      <c r="GH61" s="30"/>
      <c r="GI61" s="30"/>
      <c r="GJ61" s="30"/>
      <c r="GK61" s="30"/>
      <c r="GL61" s="30"/>
      <c r="GM61" s="30"/>
      <c r="GN61" s="30"/>
      <c r="GO61" s="30"/>
      <c r="GP61" s="30"/>
      <c r="GQ61" s="30"/>
      <c r="GR61" s="30"/>
      <c r="GS61" s="30"/>
      <c r="GT61" s="30"/>
      <c r="GU61" s="30"/>
      <c r="GV61" s="30"/>
      <c r="GW61" s="30"/>
      <c r="GX61" s="30"/>
      <c r="GY61" s="30"/>
      <c r="GZ61" s="30"/>
      <c r="HA61" s="30"/>
      <c r="HB61" s="30"/>
      <c r="HC61" s="30"/>
      <c r="HD61" s="30"/>
      <c r="HE61" s="30"/>
      <c r="HF61" s="30"/>
      <c r="HG61" s="30"/>
      <c r="HH61" s="30"/>
      <c r="HI61" s="30"/>
      <c r="HJ61" s="30"/>
      <c r="HK61" s="30"/>
      <c r="HL61" s="30"/>
      <c r="HM61" s="30"/>
      <c r="HN61" s="30"/>
      <c r="HO61" s="30"/>
      <c r="HP61" s="30"/>
      <c r="HQ61" s="30"/>
      <c r="HR61" s="30"/>
      <c r="HS61" s="30"/>
      <c r="HT61" s="30"/>
      <c r="HU61" s="30"/>
      <c r="HV61" s="30"/>
      <c r="HW61" s="30"/>
      <c r="HX61" s="30"/>
      <c r="HY61" s="30"/>
      <c r="HZ61" s="30"/>
      <c r="IA61" s="30"/>
      <c r="IB61" s="30"/>
      <c r="IC61" s="30"/>
      <c r="ID61" s="30"/>
      <c r="IE61" s="30"/>
      <c r="IF61" s="30"/>
    </row>
    <row r="62" spans="1:240" x14ac:dyDescent="0.25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30"/>
      <c r="DB62" s="30"/>
      <c r="DC62" s="30"/>
      <c r="DD62" s="30"/>
      <c r="DE62" s="30"/>
      <c r="DF62" s="30"/>
      <c r="DG62" s="30"/>
      <c r="DH62" s="30"/>
      <c r="DI62" s="30"/>
      <c r="DJ62" s="30"/>
      <c r="DK62" s="30"/>
      <c r="DL62" s="30"/>
      <c r="DM62" s="30"/>
      <c r="DN62" s="30"/>
      <c r="DO62" s="30"/>
      <c r="DP62" s="30"/>
      <c r="DQ62" s="30"/>
      <c r="DR62" s="30"/>
      <c r="DS62" s="30"/>
      <c r="DT62" s="30"/>
      <c r="DU62" s="30"/>
      <c r="DV62" s="30"/>
      <c r="DW62" s="33"/>
      <c r="DX62" s="33"/>
      <c r="DY62" s="33"/>
      <c r="DZ62" s="33"/>
      <c r="EA62" s="33"/>
      <c r="EB62" s="33"/>
      <c r="EC62" s="30"/>
      <c r="ED62" s="30"/>
      <c r="EE62" s="30"/>
      <c r="EF62" s="30"/>
      <c r="EG62" s="30"/>
      <c r="EH62" s="30"/>
      <c r="EI62" s="30"/>
      <c r="EJ62" s="30"/>
      <c r="EK62" s="30"/>
      <c r="EL62" s="30"/>
      <c r="EM62" s="30"/>
      <c r="EN62" s="30"/>
      <c r="EO62" s="30"/>
      <c r="EP62" s="30"/>
      <c r="EQ62" s="30"/>
      <c r="ER62" s="30"/>
      <c r="ES62" s="30"/>
      <c r="ET62" s="30"/>
      <c r="EU62" s="30"/>
      <c r="EV62" s="30"/>
      <c r="EW62" s="30"/>
      <c r="EX62" s="30"/>
      <c r="EY62" s="30"/>
      <c r="EZ62" s="33"/>
      <c r="FA62" s="30"/>
      <c r="FB62" s="30"/>
      <c r="FC62" s="30"/>
      <c r="FD62" s="30"/>
      <c r="FE62" s="30"/>
      <c r="FF62" s="30"/>
      <c r="FG62" s="30"/>
      <c r="FH62" s="30"/>
      <c r="FI62" s="30"/>
      <c r="FJ62" s="30"/>
      <c r="FK62" s="30"/>
      <c r="FL62" s="33"/>
      <c r="FM62" s="33"/>
      <c r="FN62" s="30"/>
      <c r="FO62" s="30"/>
      <c r="FP62" s="30"/>
      <c r="FQ62" s="30"/>
      <c r="FR62" s="30"/>
      <c r="FS62" s="30"/>
      <c r="FT62" s="30"/>
      <c r="FU62" s="30"/>
      <c r="FV62" s="30"/>
      <c r="FW62" s="30"/>
      <c r="FX62" s="33"/>
      <c r="FY62" s="30"/>
      <c r="FZ62" s="30"/>
      <c r="GA62" s="30"/>
      <c r="GB62" s="30"/>
      <c r="GC62" s="30"/>
      <c r="GD62" s="30"/>
      <c r="GE62" s="30"/>
      <c r="GF62" s="30"/>
      <c r="GG62" s="30"/>
      <c r="GH62" s="30"/>
      <c r="GI62" s="30"/>
      <c r="GJ62" s="30"/>
      <c r="GK62" s="30"/>
      <c r="GL62" s="30"/>
      <c r="GM62" s="30"/>
      <c r="GN62" s="30"/>
      <c r="GO62" s="30"/>
      <c r="GP62" s="30"/>
      <c r="GQ62" s="30"/>
      <c r="GR62" s="30"/>
      <c r="GS62" s="30"/>
      <c r="GT62" s="30"/>
      <c r="GU62" s="30"/>
      <c r="GV62" s="30"/>
      <c r="GW62" s="30"/>
      <c r="GX62" s="30"/>
      <c r="GY62" s="30"/>
      <c r="GZ62" s="30"/>
      <c r="HA62" s="30"/>
      <c r="HB62" s="30"/>
      <c r="HC62" s="30"/>
      <c r="HD62" s="30"/>
      <c r="HE62" s="30"/>
      <c r="HF62" s="30"/>
      <c r="HG62" s="30"/>
      <c r="HH62" s="30"/>
      <c r="HI62" s="30"/>
      <c r="HJ62" s="30"/>
      <c r="HK62" s="30"/>
      <c r="HL62" s="30"/>
      <c r="HM62" s="30"/>
      <c r="HN62" s="30"/>
      <c r="HO62" s="30"/>
      <c r="HP62" s="30"/>
      <c r="HQ62" s="30"/>
      <c r="HR62" s="30"/>
      <c r="HS62" s="30"/>
      <c r="HT62" s="30"/>
      <c r="HU62" s="30"/>
      <c r="HV62" s="30"/>
      <c r="HW62" s="30"/>
      <c r="HX62" s="30"/>
      <c r="HY62" s="30"/>
      <c r="HZ62" s="30"/>
      <c r="IA62" s="30"/>
      <c r="IB62" s="30"/>
      <c r="IC62" s="30"/>
      <c r="ID62" s="30"/>
      <c r="IE62" s="30"/>
      <c r="IF62" s="30"/>
    </row>
    <row r="63" spans="1:240" x14ac:dyDescent="0.25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  <c r="CN63" s="30"/>
      <c r="CO63" s="30"/>
      <c r="CP63" s="30"/>
      <c r="CQ63" s="30"/>
      <c r="CR63" s="30"/>
      <c r="CS63" s="30"/>
      <c r="CT63" s="30"/>
      <c r="CU63" s="30"/>
      <c r="CV63" s="30"/>
      <c r="CW63" s="30"/>
      <c r="CX63" s="30"/>
      <c r="CY63" s="30"/>
      <c r="CZ63" s="30"/>
      <c r="DA63" s="30"/>
      <c r="DB63" s="30"/>
      <c r="DC63" s="30"/>
      <c r="DD63" s="30"/>
      <c r="DE63" s="30"/>
      <c r="DF63" s="30"/>
      <c r="DG63" s="30"/>
      <c r="DH63" s="30"/>
      <c r="DI63" s="30"/>
      <c r="DJ63" s="30"/>
      <c r="DK63" s="30"/>
      <c r="DL63" s="30"/>
      <c r="DM63" s="30"/>
      <c r="DN63" s="30"/>
      <c r="DO63" s="30"/>
      <c r="DP63" s="30"/>
      <c r="DQ63" s="30"/>
      <c r="DR63" s="30"/>
      <c r="DS63" s="30"/>
      <c r="DT63" s="30"/>
      <c r="DU63" s="30"/>
      <c r="DV63" s="30"/>
      <c r="DW63" s="33"/>
      <c r="DX63" s="33"/>
      <c r="DY63" s="33"/>
      <c r="DZ63" s="33"/>
      <c r="EA63" s="33"/>
      <c r="EB63" s="33"/>
      <c r="EC63" s="30"/>
      <c r="ED63" s="30"/>
      <c r="EE63" s="30"/>
      <c r="EF63" s="30"/>
      <c r="EG63" s="30"/>
      <c r="EH63" s="30"/>
      <c r="EI63" s="30"/>
      <c r="EJ63" s="30"/>
      <c r="EK63" s="30"/>
      <c r="EL63" s="30"/>
      <c r="EM63" s="30"/>
      <c r="EN63" s="30"/>
      <c r="EO63" s="30"/>
      <c r="EP63" s="30"/>
      <c r="EQ63" s="30"/>
      <c r="ER63" s="30"/>
      <c r="ES63" s="30"/>
      <c r="ET63" s="30"/>
      <c r="EU63" s="30"/>
      <c r="EV63" s="30"/>
      <c r="EW63" s="30"/>
      <c r="EX63" s="30"/>
      <c r="EY63" s="30"/>
      <c r="EZ63" s="33"/>
      <c r="FA63" s="30"/>
      <c r="FB63" s="30"/>
      <c r="FC63" s="30"/>
      <c r="FD63" s="30"/>
      <c r="FE63" s="30"/>
      <c r="FF63" s="30"/>
      <c r="FG63" s="30"/>
      <c r="FH63" s="30"/>
      <c r="FI63" s="30"/>
      <c r="FJ63" s="30"/>
      <c r="FK63" s="30"/>
      <c r="FL63" s="33"/>
      <c r="FM63" s="33"/>
      <c r="FN63" s="30"/>
      <c r="FO63" s="30"/>
      <c r="FP63" s="30"/>
      <c r="FQ63" s="30"/>
      <c r="FR63" s="30"/>
      <c r="FS63" s="30"/>
      <c r="FT63" s="30"/>
      <c r="FU63" s="30"/>
      <c r="FV63" s="30"/>
      <c r="FW63" s="30"/>
      <c r="FX63" s="33"/>
      <c r="FY63" s="30"/>
      <c r="FZ63" s="30"/>
      <c r="GA63" s="30"/>
      <c r="GB63" s="30"/>
      <c r="GC63" s="30"/>
      <c r="GD63" s="30"/>
      <c r="GE63" s="30"/>
      <c r="GF63" s="30"/>
      <c r="GG63" s="30"/>
      <c r="GH63" s="30"/>
      <c r="GI63" s="30"/>
      <c r="GJ63" s="30"/>
      <c r="GK63" s="30"/>
      <c r="GL63" s="30"/>
      <c r="GM63" s="30"/>
      <c r="GN63" s="30"/>
      <c r="GO63" s="30"/>
      <c r="GP63" s="30"/>
      <c r="GQ63" s="30"/>
      <c r="GR63" s="30"/>
      <c r="GS63" s="30"/>
      <c r="GT63" s="30"/>
      <c r="GU63" s="30"/>
      <c r="GV63" s="30"/>
      <c r="GW63" s="30"/>
      <c r="GX63" s="30"/>
      <c r="GY63" s="30"/>
      <c r="GZ63" s="30"/>
      <c r="HA63" s="30"/>
      <c r="HB63" s="30"/>
      <c r="HC63" s="30"/>
      <c r="HD63" s="30"/>
      <c r="HE63" s="30"/>
      <c r="HF63" s="30"/>
      <c r="HG63" s="30"/>
      <c r="HH63" s="30"/>
      <c r="HI63" s="30"/>
      <c r="HJ63" s="30"/>
      <c r="HK63" s="30"/>
      <c r="HL63" s="30"/>
      <c r="HM63" s="30"/>
      <c r="HN63" s="30"/>
      <c r="HO63" s="30"/>
      <c r="HP63" s="30"/>
      <c r="HQ63" s="30"/>
      <c r="HR63" s="30"/>
      <c r="HS63" s="30"/>
      <c r="HT63" s="30"/>
      <c r="HU63" s="30"/>
      <c r="HV63" s="30"/>
      <c r="HW63" s="30"/>
      <c r="HX63" s="30"/>
      <c r="HY63" s="30"/>
      <c r="HZ63" s="30"/>
      <c r="IA63" s="30"/>
      <c r="IB63" s="30"/>
      <c r="IC63" s="30"/>
      <c r="ID63" s="30"/>
      <c r="IE63" s="30"/>
      <c r="IF63" s="30"/>
    </row>
    <row r="64" spans="1:240" x14ac:dyDescent="0.25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  <c r="CO64" s="30"/>
      <c r="CP64" s="30"/>
      <c r="CQ64" s="30"/>
      <c r="CR64" s="30"/>
      <c r="CS64" s="30"/>
      <c r="CT64" s="30"/>
      <c r="CU64" s="30"/>
      <c r="CV64" s="30"/>
      <c r="CW64" s="30"/>
      <c r="CX64" s="30"/>
      <c r="CY64" s="30"/>
      <c r="CZ64" s="30"/>
      <c r="DA64" s="30"/>
      <c r="DB64" s="30"/>
      <c r="DC64" s="30"/>
      <c r="DD64" s="30"/>
      <c r="DE64" s="30"/>
      <c r="DF64" s="30"/>
      <c r="DG64" s="30"/>
      <c r="DH64" s="30"/>
      <c r="DI64" s="30"/>
      <c r="DJ64" s="30"/>
      <c r="DK64" s="30"/>
      <c r="DL64" s="30"/>
      <c r="DM64" s="30"/>
      <c r="DN64" s="30"/>
      <c r="DO64" s="30"/>
      <c r="DP64" s="30"/>
      <c r="DQ64" s="30"/>
      <c r="DR64" s="30"/>
      <c r="DS64" s="30"/>
      <c r="DT64" s="30"/>
      <c r="DU64" s="30"/>
      <c r="DV64" s="30"/>
      <c r="DW64" s="33"/>
      <c r="DX64" s="33"/>
      <c r="DY64" s="33"/>
      <c r="DZ64" s="33"/>
      <c r="EA64" s="33"/>
      <c r="EB64" s="33"/>
      <c r="EC64" s="30"/>
      <c r="ED64" s="30"/>
      <c r="EE64" s="30"/>
      <c r="EF64" s="30"/>
      <c r="EG64" s="30"/>
      <c r="EH64" s="30"/>
      <c r="EI64" s="30"/>
      <c r="EJ64" s="30"/>
      <c r="EK64" s="30"/>
      <c r="EL64" s="30"/>
      <c r="EM64" s="30"/>
      <c r="EN64" s="30"/>
      <c r="EO64" s="30"/>
      <c r="EP64" s="30"/>
      <c r="EQ64" s="30"/>
      <c r="ER64" s="30"/>
      <c r="ES64" s="30"/>
      <c r="ET64" s="30"/>
      <c r="EU64" s="30"/>
      <c r="EV64" s="30"/>
      <c r="EW64" s="30"/>
      <c r="EX64" s="30"/>
      <c r="EY64" s="30"/>
      <c r="EZ64" s="33"/>
      <c r="FA64" s="30"/>
      <c r="FB64" s="30"/>
      <c r="FC64" s="30"/>
      <c r="FD64" s="30"/>
      <c r="FE64" s="30"/>
      <c r="FF64" s="30"/>
      <c r="FG64" s="30"/>
      <c r="FH64" s="30"/>
      <c r="FI64" s="30"/>
      <c r="FJ64" s="30"/>
      <c r="FK64" s="30"/>
      <c r="FL64" s="33"/>
      <c r="FM64" s="33"/>
      <c r="FN64" s="30"/>
      <c r="FO64" s="30"/>
      <c r="FP64" s="30"/>
      <c r="FQ64" s="30"/>
      <c r="FR64" s="30"/>
      <c r="FS64" s="30"/>
      <c r="FT64" s="30"/>
      <c r="FU64" s="30"/>
      <c r="FV64" s="30"/>
      <c r="FW64" s="30"/>
      <c r="FX64" s="33"/>
      <c r="FY64" s="30"/>
      <c r="FZ64" s="30"/>
      <c r="GA64" s="30"/>
      <c r="GB64" s="30"/>
      <c r="GC64" s="30"/>
      <c r="GD64" s="30"/>
      <c r="GE64" s="30"/>
      <c r="GF64" s="30"/>
      <c r="GG64" s="30"/>
      <c r="GH64" s="30"/>
      <c r="GI64" s="30"/>
      <c r="GJ64" s="30"/>
      <c r="GK64" s="30"/>
      <c r="GL64" s="30"/>
      <c r="GM64" s="30"/>
      <c r="GN64" s="30"/>
      <c r="GO64" s="30"/>
      <c r="GP64" s="30"/>
      <c r="GQ64" s="30"/>
      <c r="GR64" s="30"/>
      <c r="GS64" s="30"/>
      <c r="GT64" s="30"/>
      <c r="GU64" s="30"/>
      <c r="GV64" s="30"/>
      <c r="GW64" s="30"/>
      <c r="GX64" s="30"/>
      <c r="GY64" s="30"/>
      <c r="GZ64" s="30"/>
      <c r="HA64" s="30"/>
      <c r="HB64" s="30"/>
      <c r="HC64" s="30"/>
      <c r="HD64" s="30"/>
      <c r="HE64" s="30"/>
      <c r="HF64" s="30"/>
      <c r="HG64" s="30"/>
      <c r="HH64" s="30"/>
      <c r="HI64" s="30"/>
      <c r="HJ64" s="30"/>
      <c r="HK64" s="30"/>
      <c r="HL64" s="30"/>
      <c r="HM64" s="30"/>
      <c r="HN64" s="30"/>
      <c r="HO64" s="30"/>
      <c r="HP64" s="30"/>
      <c r="HQ64" s="30"/>
      <c r="HR64" s="30"/>
      <c r="HS64" s="30"/>
      <c r="HT64" s="30"/>
      <c r="HU64" s="30"/>
      <c r="HV64" s="30"/>
      <c r="HW64" s="30"/>
      <c r="HX64" s="30"/>
      <c r="HY64" s="30"/>
      <c r="HZ64" s="30"/>
      <c r="IA64" s="30"/>
      <c r="IB64" s="30"/>
      <c r="IC64" s="30"/>
      <c r="ID64" s="30"/>
      <c r="IE64" s="30"/>
      <c r="IF64" s="30"/>
    </row>
    <row r="65" spans="1:240" x14ac:dyDescent="0.25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  <c r="BU65" s="30"/>
      <c r="BV65" s="30"/>
      <c r="BW65" s="30"/>
      <c r="BX65" s="30"/>
      <c r="BY65" s="30"/>
      <c r="BZ65" s="30"/>
      <c r="CA65" s="30"/>
      <c r="CB65" s="30"/>
      <c r="CC65" s="30"/>
      <c r="CD65" s="30"/>
      <c r="CE65" s="30"/>
      <c r="CF65" s="30"/>
      <c r="CG65" s="30"/>
      <c r="CH65" s="30"/>
      <c r="CI65" s="30"/>
      <c r="CJ65" s="30"/>
      <c r="CK65" s="30"/>
      <c r="CL65" s="30"/>
      <c r="CM65" s="30"/>
      <c r="CN65" s="30"/>
      <c r="CO65" s="30"/>
      <c r="CP65" s="30"/>
      <c r="CQ65" s="30"/>
      <c r="CR65" s="30"/>
      <c r="CS65" s="30"/>
      <c r="CT65" s="30"/>
      <c r="CU65" s="30"/>
      <c r="CV65" s="30"/>
      <c r="CW65" s="30"/>
      <c r="CX65" s="30"/>
      <c r="CY65" s="30"/>
      <c r="CZ65" s="30"/>
      <c r="DA65" s="30"/>
      <c r="DB65" s="30"/>
      <c r="DC65" s="30"/>
      <c r="DD65" s="30"/>
      <c r="DE65" s="30"/>
      <c r="DF65" s="30"/>
      <c r="DG65" s="30"/>
      <c r="DH65" s="30"/>
      <c r="DI65" s="30"/>
      <c r="DJ65" s="30"/>
      <c r="DK65" s="30"/>
      <c r="DL65" s="30"/>
      <c r="DM65" s="30"/>
      <c r="DN65" s="30"/>
      <c r="DO65" s="30"/>
      <c r="DP65" s="30"/>
      <c r="DQ65" s="30"/>
      <c r="DR65" s="30"/>
      <c r="DS65" s="30"/>
      <c r="DT65" s="30"/>
      <c r="DU65" s="30"/>
      <c r="DV65" s="30"/>
      <c r="DW65" s="33"/>
      <c r="DX65" s="33"/>
      <c r="DY65" s="33"/>
      <c r="DZ65" s="33"/>
      <c r="EA65" s="33"/>
      <c r="EB65" s="33"/>
      <c r="EC65" s="30"/>
      <c r="ED65" s="30"/>
      <c r="EE65" s="30"/>
      <c r="EF65" s="30"/>
      <c r="EG65" s="30"/>
      <c r="EH65" s="30"/>
      <c r="EI65" s="30"/>
      <c r="EJ65" s="30"/>
      <c r="EK65" s="30"/>
      <c r="EL65" s="30"/>
      <c r="EM65" s="30"/>
      <c r="EN65" s="30"/>
      <c r="EO65" s="30"/>
      <c r="EP65" s="30"/>
      <c r="EQ65" s="30"/>
      <c r="ER65" s="30"/>
      <c r="ES65" s="30"/>
      <c r="ET65" s="30"/>
      <c r="EU65" s="30"/>
      <c r="EV65" s="30"/>
      <c r="EW65" s="30"/>
      <c r="EX65" s="30"/>
      <c r="EY65" s="30"/>
      <c r="EZ65" s="33"/>
      <c r="FA65" s="30"/>
      <c r="FB65" s="30"/>
      <c r="FC65" s="30"/>
      <c r="FD65" s="30"/>
      <c r="FE65" s="30"/>
      <c r="FF65" s="30"/>
      <c r="FG65" s="30"/>
      <c r="FH65" s="30"/>
      <c r="FI65" s="30"/>
      <c r="FJ65" s="30"/>
      <c r="FK65" s="30"/>
      <c r="FL65" s="33"/>
      <c r="FM65" s="33"/>
      <c r="FN65" s="30"/>
      <c r="FO65" s="30"/>
      <c r="FP65" s="30"/>
      <c r="FQ65" s="30"/>
      <c r="FR65" s="30"/>
      <c r="FS65" s="30"/>
      <c r="FT65" s="30"/>
      <c r="FU65" s="30"/>
      <c r="FV65" s="30"/>
      <c r="FW65" s="30"/>
      <c r="FX65" s="33"/>
      <c r="FY65" s="30"/>
      <c r="FZ65" s="30"/>
      <c r="GA65" s="30"/>
      <c r="GB65" s="30"/>
      <c r="GC65" s="30"/>
      <c r="GD65" s="30"/>
      <c r="GE65" s="30"/>
      <c r="GF65" s="30"/>
      <c r="GG65" s="30"/>
      <c r="GH65" s="30"/>
      <c r="GI65" s="30"/>
      <c r="GJ65" s="30"/>
      <c r="GK65" s="30"/>
      <c r="GL65" s="30"/>
      <c r="GM65" s="30"/>
      <c r="GN65" s="30"/>
      <c r="GO65" s="30"/>
      <c r="GP65" s="30"/>
      <c r="GQ65" s="30"/>
      <c r="GR65" s="30"/>
      <c r="GS65" s="30"/>
      <c r="GT65" s="30"/>
      <c r="GU65" s="30"/>
      <c r="GV65" s="30"/>
      <c r="GW65" s="30"/>
      <c r="GX65" s="30"/>
      <c r="GY65" s="30"/>
      <c r="GZ65" s="30"/>
      <c r="HA65" s="30"/>
      <c r="HB65" s="30"/>
      <c r="HC65" s="30"/>
      <c r="HD65" s="30"/>
      <c r="HE65" s="30"/>
      <c r="HF65" s="30"/>
      <c r="HG65" s="30"/>
      <c r="HH65" s="30"/>
      <c r="HI65" s="30"/>
      <c r="HJ65" s="30"/>
      <c r="HK65" s="30"/>
      <c r="HL65" s="30"/>
      <c r="HM65" s="30"/>
      <c r="HN65" s="30"/>
      <c r="HO65" s="30"/>
      <c r="HP65" s="30"/>
      <c r="HQ65" s="30"/>
      <c r="HR65" s="30"/>
      <c r="HS65" s="30"/>
      <c r="HT65" s="30"/>
      <c r="HU65" s="30"/>
      <c r="HV65" s="30"/>
      <c r="HW65" s="30"/>
      <c r="HX65" s="30"/>
      <c r="HY65" s="30"/>
      <c r="HZ65" s="30"/>
      <c r="IA65" s="30"/>
      <c r="IB65" s="30"/>
      <c r="IC65" s="30"/>
      <c r="ID65" s="30"/>
      <c r="IE65" s="30"/>
      <c r="IF65" s="30"/>
    </row>
    <row r="66" spans="1:240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30"/>
      <c r="BJ66" s="30"/>
      <c r="BK66" s="30"/>
      <c r="BL66" s="30"/>
      <c r="BM66" s="30"/>
      <c r="BN66" s="30"/>
      <c r="BO66" s="30"/>
      <c r="BP66" s="30"/>
      <c r="BQ66" s="30"/>
      <c r="BR66" s="30"/>
      <c r="BS66" s="30"/>
      <c r="BT66" s="30"/>
      <c r="BU66" s="30"/>
      <c r="BV66" s="30"/>
      <c r="BW66" s="30"/>
      <c r="BX66" s="30"/>
      <c r="BY66" s="30"/>
      <c r="BZ66" s="30"/>
      <c r="CA66" s="30"/>
      <c r="CB66" s="30"/>
      <c r="CC66" s="30"/>
      <c r="CD66" s="30"/>
      <c r="CE66" s="30"/>
      <c r="CF66" s="30"/>
      <c r="CG66" s="30"/>
      <c r="CH66" s="30"/>
      <c r="CI66" s="30"/>
      <c r="CJ66" s="30"/>
      <c r="CK66" s="30"/>
      <c r="CL66" s="30"/>
      <c r="CM66" s="30"/>
      <c r="CN66" s="30"/>
      <c r="CO66" s="30"/>
      <c r="CP66" s="30"/>
      <c r="CQ66" s="30"/>
      <c r="CR66" s="30"/>
      <c r="CS66" s="30"/>
      <c r="CT66" s="30"/>
      <c r="CU66" s="30"/>
      <c r="CV66" s="30"/>
      <c r="CW66" s="30"/>
      <c r="CX66" s="30"/>
      <c r="CY66" s="30"/>
      <c r="CZ66" s="30"/>
      <c r="DA66" s="30"/>
      <c r="DB66" s="30"/>
      <c r="DC66" s="30"/>
      <c r="DD66" s="30"/>
      <c r="DE66" s="30"/>
      <c r="DF66" s="30"/>
      <c r="DG66" s="30"/>
      <c r="DH66" s="30"/>
      <c r="DI66" s="30"/>
      <c r="DJ66" s="30"/>
      <c r="DK66" s="30"/>
      <c r="DL66" s="30"/>
      <c r="DM66" s="30"/>
      <c r="DN66" s="30"/>
      <c r="DO66" s="30"/>
      <c r="DP66" s="30"/>
      <c r="DQ66" s="30"/>
      <c r="DR66" s="30"/>
      <c r="DS66" s="30"/>
      <c r="DT66" s="30"/>
      <c r="DU66" s="30"/>
      <c r="DV66" s="30"/>
      <c r="DW66" s="33"/>
      <c r="DX66" s="33"/>
      <c r="DY66" s="33"/>
      <c r="DZ66" s="33"/>
      <c r="EA66" s="33"/>
      <c r="EB66" s="33"/>
      <c r="EC66" s="30"/>
      <c r="ED66" s="30"/>
      <c r="EE66" s="30"/>
      <c r="EF66" s="30"/>
      <c r="EG66" s="30"/>
      <c r="EH66" s="30"/>
      <c r="EI66" s="30"/>
      <c r="EJ66" s="30"/>
      <c r="EK66" s="30"/>
      <c r="EL66" s="30"/>
      <c r="EM66" s="30"/>
      <c r="EN66" s="30"/>
      <c r="EO66" s="30"/>
      <c r="EP66" s="30"/>
      <c r="EQ66" s="30"/>
      <c r="ER66" s="30"/>
      <c r="ES66" s="30"/>
      <c r="ET66" s="30"/>
      <c r="EU66" s="30"/>
      <c r="EV66" s="30"/>
      <c r="EW66" s="30"/>
      <c r="EX66" s="30"/>
      <c r="EY66" s="30"/>
      <c r="EZ66" s="33"/>
      <c r="FA66" s="30"/>
      <c r="FB66" s="30"/>
      <c r="FC66" s="30"/>
      <c r="FD66" s="30"/>
      <c r="FE66" s="30"/>
      <c r="FF66" s="30"/>
      <c r="FG66" s="30"/>
      <c r="FH66" s="30"/>
      <c r="FI66" s="30"/>
      <c r="FJ66" s="30"/>
      <c r="FK66" s="30"/>
      <c r="FL66" s="33"/>
      <c r="FM66" s="33"/>
      <c r="FN66" s="30"/>
      <c r="FO66" s="30"/>
      <c r="FP66" s="30"/>
      <c r="FQ66" s="30"/>
      <c r="FR66" s="30"/>
      <c r="FS66" s="30"/>
      <c r="FT66" s="30"/>
      <c r="FU66" s="30"/>
      <c r="FV66" s="30"/>
      <c r="FW66" s="30"/>
      <c r="FX66" s="33"/>
      <c r="FY66" s="30"/>
      <c r="FZ66" s="30"/>
      <c r="GA66" s="30"/>
      <c r="GB66" s="30"/>
      <c r="GC66" s="30"/>
      <c r="GD66" s="30"/>
      <c r="GE66" s="30"/>
      <c r="GF66" s="30"/>
      <c r="GG66" s="30"/>
      <c r="GH66" s="30"/>
      <c r="GI66" s="30"/>
      <c r="GJ66" s="30"/>
      <c r="GK66" s="30"/>
      <c r="GL66" s="30"/>
      <c r="GM66" s="30"/>
      <c r="GN66" s="30"/>
      <c r="GO66" s="30"/>
      <c r="GP66" s="30"/>
      <c r="GQ66" s="30"/>
      <c r="GR66" s="30"/>
      <c r="GS66" s="30"/>
      <c r="GT66" s="30"/>
      <c r="GU66" s="30"/>
      <c r="GV66" s="30"/>
      <c r="GW66" s="30"/>
      <c r="GX66" s="30"/>
      <c r="GY66" s="30"/>
      <c r="GZ66" s="30"/>
      <c r="HA66" s="30"/>
      <c r="HB66" s="30"/>
      <c r="HC66" s="30"/>
      <c r="HD66" s="30"/>
      <c r="HE66" s="30"/>
      <c r="HF66" s="30"/>
      <c r="HG66" s="30"/>
      <c r="HH66" s="30"/>
      <c r="HI66" s="30"/>
      <c r="HJ66" s="30"/>
      <c r="HK66" s="30"/>
      <c r="HL66" s="30"/>
      <c r="HM66" s="30"/>
      <c r="HN66" s="30"/>
      <c r="HO66" s="30"/>
      <c r="HP66" s="30"/>
      <c r="HQ66" s="30"/>
      <c r="HR66" s="30"/>
      <c r="HS66" s="30"/>
      <c r="HT66" s="30"/>
      <c r="HU66" s="30"/>
      <c r="HV66" s="30"/>
      <c r="HW66" s="30"/>
      <c r="HX66" s="30"/>
      <c r="HY66" s="30"/>
      <c r="HZ66" s="30"/>
      <c r="IA66" s="30"/>
      <c r="IB66" s="30"/>
      <c r="IC66" s="30"/>
      <c r="ID66" s="30"/>
      <c r="IE66" s="30"/>
      <c r="IF66" s="30"/>
    </row>
    <row r="67" spans="1:240" x14ac:dyDescent="0.25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  <c r="CN67" s="30"/>
      <c r="CO67" s="30"/>
      <c r="CP67" s="30"/>
      <c r="CQ67" s="30"/>
      <c r="CR67" s="30"/>
      <c r="CS67" s="30"/>
      <c r="CT67" s="30"/>
      <c r="CU67" s="30"/>
      <c r="CV67" s="30"/>
      <c r="CW67" s="30"/>
      <c r="CX67" s="30"/>
      <c r="CY67" s="30"/>
      <c r="CZ67" s="30"/>
      <c r="DA67" s="30"/>
      <c r="DB67" s="30"/>
      <c r="DC67" s="30"/>
      <c r="DD67" s="30"/>
      <c r="DE67" s="30"/>
      <c r="DF67" s="30"/>
      <c r="DG67" s="30"/>
      <c r="DH67" s="30"/>
      <c r="DI67" s="30"/>
      <c r="DJ67" s="30"/>
      <c r="DK67" s="30"/>
      <c r="DL67" s="30"/>
      <c r="DM67" s="30"/>
      <c r="DN67" s="30"/>
      <c r="DO67" s="30"/>
      <c r="DP67" s="30"/>
      <c r="DQ67" s="30"/>
      <c r="DR67" s="30"/>
      <c r="DS67" s="30"/>
      <c r="DT67" s="30"/>
      <c r="DU67" s="30"/>
      <c r="DV67" s="30"/>
      <c r="DW67" s="33"/>
      <c r="DX67" s="33"/>
      <c r="DY67" s="33"/>
      <c r="DZ67" s="33"/>
      <c r="EA67" s="33"/>
      <c r="EB67" s="33"/>
      <c r="EC67" s="30"/>
      <c r="ED67" s="30"/>
      <c r="EE67" s="30"/>
      <c r="EF67" s="30"/>
      <c r="EG67" s="30"/>
      <c r="EH67" s="30"/>
      <c r="EI67" s="30"/>
      <c r="EJ67" s="30"/>
      <c r="EK67" s="30"/>
      <c r="EL67" s="30"/>
      <c r="EM67" s="30"/>
      <c r="EN67" s="30"/>
      <c r="EO67" s="30"/>
      <c r="EP67" s="30"/>
      <c r="EQ67" s="30"/>
      <c r="ER67" s="30"/>
      <c r="ES67" s="30"/>
      <c r="ET67" s="30"/>
      <c r="EU67" s="30"/>
      <c r="EV67" s="30"/>
      <c r="EW67" s="30"/>
      <c r="EX67" s="30"/>
      <c r="EY67" s="30"/>
      <c r="EZ67" s="33"/>
      <c r="FA67" s="30"/>
      <c r="FB67" s="30"/>
      <c r="FC67" s="30"/>
      <c r="FD67" s="30"/>
      <c r="FE67" s="30"/>
      <c r="FF67" s="30"/>
      <c r="FG67" s="30"/>
      <c r="FH67" s="30"/>
      <c r="FI67" s="30"/>
      <c r="FJ67" s="30"/>
      <c r="FK67" s="30"/>
      <c r="FL67" s="33"/>
      <c r="FM67" s="33"/>
      <c r="FN67" s="30"/>
      <c r="FO67" s="30"/>
      <c r="FP67" s="30"/>
      <c r="FQ67" s="30"/>
      <c r="FR67" s="30"/>
      <c r="FS67" s="30"/>
      <c r="FT67" s="30"/>
      <c r="FU67" s="30"/>
      <c r="FV67" s="30"/>
      <c r="FW67" s="30"/>
      <c r="FX67" s="33"/>
      <c r="FY67" s="30"/>
      <c r="FZ67" s="30"/>
      <c r="GA67" s="30"/>
      <c r="GB67" s="30"/>
      <c r="GC67" s="30"/>
      <c r="GD67" s="30"/>
      <c r="GE67" s="30"/>
      <c r="GF67" s="30"/>
      <c r="GG67" s="30"/>
      <c r="GH67" s="30"/>
      <c r="GI67" s="30"/>
      <c r="GJ67" s="30"/>
      <c r="GK67" s="30"/>
      <c r="GL67" s="30"/>
      <c r="GM67" s="30"/>
      <c r="GN67" s="30"/>
      <c r="GO67" s="30"/>
      <c r="GP67" s="30"/>
      <c r="GQ67" s="30"/>
      <c r="GR67" s="30"/>
      <c r="GS67" s="30"/>
      <c r="GT67" s="30"/>
      <c r="GU67" s="30"/>
      <c r="GV67" s="30"/>
      <c r="GW67" s="30"/>
      <c r="GX67" s="30"/>
      <c r="GY67" s="30"/>
      <c r="GZ67" s="30"/>
      <c r="HA67" s="30"/>
      <c r="HB67" s="30"/>
      <c r="HC67" s="30"/>
      <c r="HD67" s="30"/>
      <c r="HE67" s="30"/>
      <c r="HF67" s="30"/>
      <c r="HG67" s="30"/>
      <c r="HH67" s="30"/>
      <c r="HI67" s="30"/>
      <c r="HJ67" s="30"/>
      <c r="HK67" s="30"/>
      <c r="HL67" s="30"/>
      <c r="HM67" s="30"/>
      <c r="HN67" s="30"/>
      <c r="HO67" s="30"/>
      <c r="HP67" s="30"/>
      <c r="HQ67" s="30"/>
      <c r="HR67" s="30"/>
      <c r="HS67" s="30"/>
      <c r="HT67" s="30"/>
      <c r="HU67" s="30"/>
      <c r="HV67" s="30"/>
      <c r="HW67" s="30"/>
      <c r="HX67" s="30"/>
      <c r="HY67" s="30"/>
      <c r="HZ67" s="30"/>
      <c r="IA67" s="30"/>
      <c r="IB67" s="30"/>
      <c r="IC67" s="30"/>
      <c r="ID67" s="30"/>
      <c r="IE67" s="30"/>
      <c r="IF67" s="30"/>
    </row>
    <row r="68" spans="1:240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3"/>
      <c r="DX68" s="33"/>
      <c r="DY68" s="33"/>
      <c r="DZ68" s="33"/>
      <c r="EA68" s="33"/>
      <c r="EB68" s="33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3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3"/>
      <c r="FM68" s="33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3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  <c r="IB68" s="30"/>
      <c r="IC68" s="30"/>
      <c r="ID68" s="30"/>
      <c r="IE68" s="30"/>
      <c r="IF68" s="30"/>
    </row>
    <row r="69" spans="1:240" x14ac:dyDescent="0.25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  <c r="CN69" s="30"/>
      <c r="CO69" s="30"/>
      <c r="CP69" s="30"/>
      <c r="CQ69" s="30"/>
      <c r="CR69" s="30"/>
      <c r="CS69" s="30"/>
      <c r="CT69" s="30"/>
      <c r="CU69" s="30"/>
      <c r="CV69" s="30"/>
      <c r="CW69" s="30"/>
      <c r="CX69" s="30"/>
      <c r="CY69" s="30"/>
      <c r="CZ69" s="30"/>
      <c r="DA69" s="30"/>
      <c r="DB69" s="30"/>
      <c r="DC69" s="30"/>
      <c r="DD69" s="30"/>
      <c r="DE69" s="30"/>
      <c r="DF69" s="30"/>
      <c r="DG69" s="30"/>
      <c r="DH69" s="30"/>
      <c r="DI69" s="30"/>
      <c r="DJ69" s="30"/>
      <c r="DK69" s="30"/>
      <c r="DL69" s="30"/>
      <c r="DM69" s="30"/>
      <c r="DN69" s="30"/>
      <c r="DO69" s="30"/>
      <c r="DP69" s="30"/>
      <c r="DQ69" s="30"/>
      <c r="DR69" s="30"/>
      <c r="DS69" s="30"/>
      <c r="DT69" s="30"/>
      <c r="DU69" s="30"/>
      <c r="DV69" s="30"/>
      <c r="DW69" s="33"/>
      <c r="DX69" s="33"/>
      <c r="DY69" s="33"/>
      <c r="DZ69" s="33"/>
      <c r="EA69" s="33"/>
      <c r="EB69" s="33"/>
      <c r="EC69" s="30"/>
      <c r="ED69" s="30"/>
      <c r="EE69" s="30"/>
      <c r="EF69" s="30"/>
      <c r="EG69" s="30"/>
      <c r="EH69" s="30"/>
      <c r="EI69" s="30"/>
      <c r="EJ69" s="30"/>
      <c r="EK69" s="30"/>
      <c r="EL69" s="30"/>
      <c r="EM69" s="30"/>
      <c r="EN69" s="30"/>
      <c r="EO69" s="30"/>
      <c r="EP69" s="30"/>
      <c r="EQ69" s="30"/>
      <c r="ER69" s="30"/>
      <c r="ES69" s="30"/>
      <c r="ET69" s="30"/>
      <c r="EU69" s="30"/>
      <c r="EV69" s="30"/>
      <c r="EW69" s="30"/>
      <c r="EX69" s="30"/>
      <c r="EY69" s="30"/>
      <c r="EZ69" s="33"/>
      <c r="FA69" s="30"/>
      <c r="FB69" s="30"/>
      <c r="FC69" s="30"/>
      <c r="FD69" s="30"/>
      <c r="FE69" s="30"/>
      <c r="FF69" s="30"/>
      <c r="FG69" s="30"/>
      <c r="FH69" s="30"/>
      <c r="FI69" s="30"/>
      <c r="FJ69" s="30"/>
      <c r="FK69" s="30"/>
      <c r="FL69" s="33"/>
      <c r="FM69" s="33"/>
      <c r="FN69" s="30"/>
      <c r="FO69" s="30"/>
      <c r="FP69" s="30"/>
      <c r="FQ69" s="30"/>
      <c r="FR69" s="30"/>
      <c r="FS69" s="30"/>
      <c r="FT69" s="30"/>
      <c r="FU69" s="30"/>
      <c r="FV69" s="30"/>
      <c r="FW69" s="30"/>
      <c r="FX69" s="33"/>
      <c r="FY69" s="30"/>
      <c r="FZ69" s="30"/>
      <c r="GA69" s="30"/>
      <c r="GB69" s="30"/>
      <c r="GC69" s="30"/>
      <c r="GD69" s="30"/>
      <c r="GE69" s="30"/>
      <c r="GF69" s="30"/>
      <c r="GG69" s="30"/>
      <c r="GH69" s="30"/>
      <c r="GI69" s="30"/>
      <c r="GJ69" s="30"/>
      <c r="GK69" s="30"/>
      <c r="GL69" s="30"/>
      <c r="GM69" s="30"/>
      <c r="GN69" s="30"/>
      <c r="GO69" s="30"/>
      <c r="GP69" s="30"/>
      <c r="GQ69" s="30"/>
      <c r="GR69" s="30"/>
      <c r="GS69" s="30"/>
      <c r="GT69" s="30"/>
      <c r="GU69" s="30"/>
      <c r="GV69" s="30"/>
      <c r="GW69" s="30"/>
      <c r="GX69" s="30"/>
      <c r="GY69" s="30"/>
      <c r="GZ69" s="30"/>
      <c r="HA69" s="30"/>
      <c r="HB69" s="30"/>
      <c r="HC69" s="30"/>
      <c r="HD69" s="30"/>
      <c r="HE69" s="30"/>
      <c r="HF69" s="30"/>
      <c r="HG69" s="30"/>
      <c r="HH69" s="30"/>
      <c r="HI69" s="30"/>
      <c r="HJ69" s="30"/>
      <c r="HK69" s="30"/>
      <c r="HL69" s="30"/>
      <c r="HM69" s="30"/>
      <c r="HN69" s="30"/>
      <c r="HO69" s="30"/>
      <c r="HP69" s="30"/>
      <c r="HQ69" s="30"/>
      <c r="HR69" s="30"/>
      <c r="HS69" s="30"/>
      <c r="HT69" s="30"/>
      <c r="HU69" s="30"/>
      <c r="HV69" s="30"/>
      <c r="HW69" s="30"/>
      <c r="HX69" s="30"/>
      <c r="HY69" s="30"/>
      <c r="HZ69" s="30"/>
      <c r="IA69" s="30"/>
      <c r="IB69" s="30"/>
      <c r="IC69" s="30"/>
      <c r="ID69" s="30"/>
      <c r="IE69" s="30"/>
      <c r="IF69" s="30"/>
    </row>
    <row r="70" spans="1:240" x14ac:dyDescent="0.25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  <c r="DC70" s="30"/>
      <c r="DD70" s="30"/>
      <c r="DE70" s="30"/>
      <c r="DF70" s="30"/>
      <c r="DG70" s="30"/>
      <c r="DH70" s="30"/>
      <c r="DI70" s="30"/>
      <c r="DJ70" s="30"/>
      <c r="DK70" s="30"/>
      <c r="DL70" s="30"/>
      <c r="DM70" s="30"/>
      <c r="DN70" s="30"/>
      <c r="DO70" s="30"/>
      <c r="DP70" s="30"/>
      <c r="DQ70" s="30"/>
      <c r="DR70" s="30"/>
      <c r="DS70" s="30"/>
      <c r="DT70" s="30"/>
      <c r="DU70" s="30"/>
      <c r="DV70" s="30"/>
      <c r="DW70" s="33"/>
      <c r="DX70" s="33"/>
      <c r="DY70" s="33"/>
      <c r="DZ70" s="33"/>
      <c r="EA70" s="33"/>
      <c r="EB70" s="33"/>
      <c r="EC70" s="30"/>
      <c r="ED70" s="30"/>
      <c r="EE70" s="30"/>
      <c r="EF70" s="30"/>
      <c r="EG70" s="30"/>
      <c r="EH70" s="30"/>
      <c r="EI70" s="30"/>
      <c r="EJ70" s="30"/>
      <c r="EK70" s="30"/>
      <c r="EL70" s="30"/>
      <c r="EM70" s="30"/>
      <c r="EN70" s="30"/>
      <c r="EO70" s="30"/>
      <c r="EP70" s="30"/>
      <c r="EQ70" s="30"/>
      <c r="ER70" s="30"/>
      <c r="ES70" s="30"/>
      <c r="ET70" s="30"/>
      <c r="EU70" s="30"/>
      <c r="EV70" s="30"/>
      <c r="EW70" s="30"/>
      <c r="EX70" s="30"/>
      <c r="EY70" s="30"/>
      <c r="EZ70" s="33"/>
      <c r="FA70" s="30"/>
      <c r="FB70" s="30"/>
      <c r="FC70" s="30"/>
      <c r="FD70" s="30"/>
      <c r="FE70" s="30"/>
      <c r="FF70" s="30"/>
      <c r="FG70" s="30"/>
      <c r="FH70" s="30"/>
      <c r="FI70" s="30"/>
      <c r="FJ70" s="30"/>
      <c r="FK70" s="30"/>
      <c r="FL70" s="33"/>
      <c r="FM70" s="33"/>
      <c r="FN70" s="30"/>
      <c r="FO70" s="30"/>
      <c r="FP70" s="30"/>
      <c r="FQ70" s="30"/>
      <c r="FR70" s="30"/>
      <c r="FS70" s="30"/>
      <c r="FT70" s="30"/>
      <c r="FU70" s="30"/>
      <c r="FV70" s="30"/>
      <c r="FW70" s="30"/>
      <c r="FX70" s="33"/>
      <c r="FY70" s="30"/>
      <c r="FZ70" s="30"/>
      <c r="GA70" s="30"/>
      <c r="GB70" s="30"/>
      <c r="GC70" s="30"/>
      <c r="GD70" s="30"/>
      <c r="GE70" s="30"/>
      <c r="GF70" s="30"/>
      <c r="GG70" s="30"/>
      <c r="GH70" s="30"/>
      <c r="GI70" s="30"/>
      <c r="GJ70" s="30"/>
      <c r="GK70" s="30"/>
      <c r="GL70" s="30"/>
      <c r="GM70" s="30"/>
      <c r="GN70" s="30"/>
      <c r="GO70" s="30"/>
      <c r="GP70" s="30"/>
      <c r="GQ70" s="30"/>
      <c r="GR70" s="30"/>
      <c r="GS70" s="30"/>
      <c r="GT70" s="30"/>
      <c r="GU70" s="30"/>
      <c r="GV70" s="30"/>
      <c r="GW70" s="30"/>
      <c r="GX70" s="30"/>
      <c r="GY70" s="30"/>
      <c r="GZ70" s="30"/>
      <c r="HA70" s="30"/>
      <c r="HB70" s="30"/>
      <c r="HC70" s="30"/>
      <c r="HD70" s="30"/>
      <c r="HE70" s="30"/>
      <c r="HF70" s="30"/>
      <c r="HG70" s="30"/>
      <c r="HH70" s="30"/>
      <c r="HI70" s="30"/>
      <c r="HJ70" s="30"/>
      <c r="HK70" s="30"/>
      <c r="HL70" s="30"/>
      <c r="HM70" s="30"/>
      <c r="HN70" s="30"/>
      <c r="HO70" s="30"/>
      <c r="HP70" s="30"/>
      <c r="HQ70" s="30"/>
      <c r="HR70" s="30"/>
      <c r="HS70" s="30"/>
      <c r="HT70" s="30"/>
      <c r="HU70" s="30"/>
      <c r="HV70" s="30"/>
      <c r="HW70" s="30"/>
      <c r="HX70" s="30"/>
      <c r="HY70" s="30"/>
      <c r="HZ70" s="30"/>
      <c r="IA70" s="30"/>
      <c r="IB70" s="30"/>
      <c r="IC70" s="30"/>
      <c r="ID70" s="30"/>
      <c r="IE70" s="30"/>
      <c r="IF70" s="30"/>
    </row>
    <row r="71" spans="1:240" x14ac:dyDescent="0.25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  <c r="CN71" s="30"/>
      <c r="CO71" s="30"/>
      <c r="CP71" s="30"/>
      <c r="CQ71" s="30"/>
      <c r="CR71" s="30"/>
      <c r="CS71" s="30"/>
      <c r="CT71" s="30"/>
      <c r="CU71" s="30"/>
      <c r="CV71" s="30"/>
      <c r="CW71" s="30"/>
      <c r="CX71" s="30"/>
      <c r="CY71" s="30"/>
      <c r="CZ71" s="30"/>
      <c r="DA71" s="30"/>
      <c r="DB71" s="30"/>
      <c r="DC71" s="30"/>
      <c r="DD71" s="30"/>
      <c r="DE71" s="30"/>
      <c r="DF71" s="30"/>
      <c r="DG71" s="30"/>
      <c r="DH71" s="30"/>
      <c r="DI71" s="30"/>
      <c r="DJ71" s="30"/>
      <c r="DK71" s="30"/>
      <c r="DL71" s="30"/>
      <c r="DM71" s="30"/>
      <c r="DN71" s="30"/>
      <c r="DO71" s="30"/>
      <c r="DP71" s="30"/>
      <c r="DQ71" s="30"/>
      <c r="DR71" s="30"/>
      <c r="DS71" s="30"/>
      <c r="DT71" s="30"/>
      <c r="DU71" s="30"/>
      <c r="DV71" s="30"/>
      <c r="DW71" s="33"/>
      <c r="DX71" s="33"/>
      <c r="DY71" s="33"/>
      <c r="DZ71" s="33"/>
      <c r="EA71" s="33"/>
      <c r="EB71" s="33"/>
      <c r="EC71" s="30"/>
      <c r="ED71" s="30"/>
      <c r="EE71" s="30"/>
      <c r="EF71" s="30"/>
      <c r="EG71" s="30"/>
      <c r="EH71" s="30"/>
      <c r="EI71" s="30"/>
      <c r="EJ71" s="30"/>
      <c r="EK71" s="30"/>
      <c r="EL71" s="30"/>
      <c r="EM71" s="30"/>
      <c r="EN71" s="30"/>
      <c r="EO71" s="30"/>
      <c r="EP71" s="30"/>
      <c r="EQ71" s="30"/>
      <c r="ER71" s="30"/>
      <c r="ES71" s="30"/>
      <c r="ET71" s="30"/>
      <c r="EU71" s="30"/>
      <c r="EV71" s="30"/>
      <c r="EW71" s="30"/>
      <c r="EX71" s="30"/>
      <c r="EY71" s="30"/>
      <c r="EZ71" s="33"/>
      <c r="FA71" s="30"/>
      <c r="FB71" s="30"/>
      <c r="FC71" s="30"/>
      <c r="FD71" s="30"/>
      <c r="FE71" s="30"/>
      <c r="FF71" s="30"/>
      <c r="FG71" s="30"/>
      <c r="FH71" s="30"/>
      <c r="FI71" s="30"/>
      <c r="FJ71" s="30"/>
      <c r="FK71" s="30"/>
      <c r="FL71" s="33"/>
      <c r="FM71" s="33"/>
      <c r="FN71" s="30"/>
      <c r="FO71" s="30"/>
      <c r="FP71" s="30"/>
      <c r="FQ71" s="30"/>
      <c r="FR71" s="30"/>
      <c r="FS71" s="30"/>
      <c r="FT71" s="30"/>
      <c r="FU71" s="30"/>
      <c r="FV71" s="30"/>
      <c r="FW71" s="30"/>
      <c r="FX71" s="33"/>
      <c r="FY71" s="30"/>
      <c r="FZ71" s="30"/>
      <c r="GA71" s="30"/>
      <c r="GB71" s="30"/>
      <c r="GC71" s="30"/>
      <c r="GD71" s="30"/>
      <c r="GE71" s="30"/>
      <c r="GF71" s="30"/>
      <c r="GG71" s="30"/>
      <c r="GH71" s="30"/>
      <c r="GI71" s="30"/>
      <c r="GJ71" s="30"/>
      <c r="GK71" s="30"/>
      <c r="GL71" s="30"/>
      <c r="GM71" s="30"/>
      <c r="GN71" s="30"/>
      <c r="GO71" s="30"/>
      <c r="GP71" s="30"/>
      <c r="GQ71" s="30"/>
      <c r="GR71" s="30"/>
      <c r="GS71" s="30"/>
      <c r="GT71" s="30"/>
      <c r="GU71" s="30"/>
      <c r="GV71" s="30"/>
      <c r="GW71" s="30"/>
      <c r="GX71" s="30"/>
      <c r="GY71" s="30"/>
      <c r="GZ71" s="30"/>
      <c r="HA71" s="30"/>
      <c r="HB71" s="30"/>
      <c r="HC71" s="30"/>
      <c r="HD71" s="30"/>
      <c r="HE71" s="30"/>
      <c r="HF71" s="30"/>
      <c r="HG71" s="30"/>
      <c r="HH71" s="30"/>
      <c r="HI71" s="30"/>
      <c r="HJ71" s="30"/>
      <c r="HK71" s="30"/>
      <c r="HL71" s="30"/>
      <c r="HM71" s="30"/>
      <c r="HN71" s="30"/>
      <c r="HO71" s="30"/>
      <c r="HP71" s="30"/>
      <c r="HQ71" s="30"/>
      <c r="HR71" s="30"/>
      <c r="HS71" s="30"/>
      <c r="HT71" s="30"/>
      <c r="HU71" s="30"/>
      <c r="HV71" s="30"/>
      <c r="HW71" s="30"/>
      <c r="HX71" s="30"/>
      <c r="HY71" s="30"/>
      <c r="HZ71" s="30"/>
      <c r="IA71" s="30"/>
      <c r="IB71" s="30"/>
      <c r="IC71" s="30"/>
      <c r="ID71" s="30"/>
      <c r="IE71" s="30"/>
      <c r="IF71" s="30"/>
    </row>
    <row r="72" spans="1:240" x14ac:dyDescent="0.25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  <c r="CN72" s="30"/>
      <c r="CO72" s="30"/>
      <c r="CP72" s="30"/>
      <c r="CQ72" s="30"/>
      <c r="CR72" s="30"/>
      <c r="CS72" s="30"/>
      <c r="CT72" s="30"/>
      <c r="CU72" s="30"/>
      <c r="CV72" s="30"/>
      <c r="CW72" s="30"/>
      <c r="CX72" s="30"/>
      <c r="CY72" s="30"/>
      <c r="CZ72" s="30"/>
      <c r="DA72" s="30"/>
      <c r="DB72" s="30"/>
      <c r="DC72" s="30"/>
      <c r="DD72" s="30"/>
      <c r="DE72" s="30"/>
      <c r="DF72" s="30"/>
      <c r="DG72" s="30"/>
      <c r="DH72" s="30"/>
      <c r="DI72" s="30"/>
      <c r="DJ72" s="30"/>
      <c r="DK72" s="30"/>
      <c r="DL72" s="30"/>
      <c r="DM72" s="30"/>
      <c r="DN72" s="30"/>
      <c r="DO72" s="30"/>
      <c r="DP72" s="30"/>
      <c r="DQ72" s="30"/>
      <c r="DR72" s="30"/>
      <c r="DS72" s="30"/>
      <c r="DT72" s="30"/>
      <c r="DU72" s="30"/>
      <c r="DV72" s="30"/>
      <c r="DW72" s="33"/>
      <c r="DX72" s="33"/>
      <c r="DY72" s="33"/>
      <c r="DZ72" s="33"/>
      <c r="EA72" s="33"/>
      <c r="EB72" s="33"/>
      <c r="EC72" s="30"/>
      <c r="ED72" s="30"/>
      <c r="EE72" s="30"/>
      <c r="EF72" s="30"/>
      <c r="EG72" s="30"/>
      <c r="EH72" s="30"/>
      <c r="EI72" s="30"/>
      <c r="EJ72" s="30"/>
      <c r="EK72" s="30"/>
      <c r="EL72" s="30"/>
      <c r="EM72" s="30"/>
      <c r="EN72" s="30"/>
      <c r="EO72" s="30"/>
      <c r="EP72" s="30"/>
      <c r="EQ72" s="30"/>
      <c r="ER72" s="30"/>
      <c r="ES72" s="30"/>
      <c r="ET72" s="30"/>
      <c r="EU72" s="30"/>
      <c r="EV72" s="30"/>
      <c r="EW72" s="30"/>
      <c r="EX72" s="30"/>
      <c r="EY72" s="30"/>
      <c r="EZ72" s="33"/>
      <c r="FA72" s="30"/>
      <c r="FB72" s="30"/>
      <c r="FC72" s="30"/>
      <c r="FD72" s="30"/>
      <c r="FE72" s="30"/>
      <c r="FF72" s="30"/>
      <c r="FG72" s="30"/>
      <c r="FH72" s="30"/>
      <c r="FI72" s="30"/>
      <c r="FJ72" s="30"/>
      <c r="FK72" s="30"/>
      <c r="FL72" s="33"/>
      <c r="FM72" s="33"/>
      <c r="FN72" s="30"/>
      <c r="FO72" s="30"/>
      <c r="FP72" s="30"/>
      <c r="FQ72" s="30"/>
      <c r="FR72" s="30"/>
      <c r="FS72" s="30"/>
      <c r="FT72" s="30"/>
      <c r="FU72" s="30"/>
      <c r="FV72" s="30"/>
      <c r="FW72" s="30"/>
      <c r="FX72" s="33"/>
      <c r="FY72" s="30"/>
      <c r="FZ72" s="30"/>
      <c r="GA72" s="30"/>
      <c r="GB72" s="30"/>
      <c r="GC72" s="30"/>
      <c r="GD72" s="30"/>
      <c r="GE72" s="30"/>
      <c r="GF72" s="30"/>
      <c r="GG72" s="30"/>
      <c r="GH72" s="30"/>
      <c r="GI72" s="30"/>
      <c r="GJ72" s="30"/>
      <c r="GK72" s="30"/>
      <c r="GL72" s="30"/>
      <c r="GM72" s="30"/>
      <c r="GN72" s="30"/>
      <c r="GO72" s="30"/>
      <c r="GP72" s="30"/>
      <c r="GQ72" s="30"/>
      <c r="GR72" s="30"/>
      <c r="GS72" s="30"/>
      <c r="GT72" s="30"/>
      <c r="GU72" s="30"/>
      <c r="GV72" s="30"/>
      <c r="GW72" s="30"/>
      <c r="GX72" s="30"/>
      <c r="GY72" s="30"/>
      <c r="GZ72" s="30"/>
      <c r="HA72" s="30"/>
      <c r="HB72" s="30"/>
      <c r="HC72" s="30"/>
      <c r="HD72" s="30"/>
      <c r="HE72" s="30"/>
      <c r="HF72" s="30"/>
      <c r="HG72" s="30"/>
      <c r="HH72" s="30"/>
      <c r="HI72" s="30"/>
      <c r="HJ72" s="30"/>
      <c r="HK72" s="30"/>
      <c r="HL72" s="30"/>
      <c r="HM72" s="30"/>
      <c r="HN72" s="30"/>
      <c r="HO72" s="30"/>
      <c r="HP72" s="30"/>
      <c r="HQ72" s="30"/>
      <c r="HR72" s="30"/>
      <c r="HS72" s="30"/>
      <c r="HT72" s="30"/>
      <c r="HU72" s="30"/>
      <c r="HV72" s="30"/>
      <c r="HW72" s="30"/>
      <c r="HX72" s="30"/>
      <c r="HY72" s="30"/>
      <c r="HZ72" s="30"/>
      <c r="IA72" s="30"/>
      <c r="IB72" s="30"/>
      <c r="IC72" s="30"/>
      <c r="ID72" s="30"/>
      <c r="IE72" s="30"/>
      <c r="IF72" s="30"/>
    </row>
    <row r="73" spans="1:240" x14ac:dyDescent="0.25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  <c r="CN73" s="30"/>
      <c r="CO73" s="30"/>
      <c r="CP73" s="30"/>
      <c r="CQ73" s="30"/>
      <c r="CR73" s="30"/>
      <c r="CS73" s="30"/>
      <c r="CT73" s="30"/>
      <c r="CU73" s="30"/>
      <c r="CV73" s="30"/>
      <c r="CW73" s="30"/>
      <c r="CX73" s="30"/>
      <c r="CY73" s="30"/>
      <c r="CZ73" s="30"/>
      <c r="DA73" s="30"/>
      <c r="DB73" s="30"/>
      <c r="DC73" s="30"/>
      <c r="DD73" s="30"/>
      <c r="DE73" s="30"/>
      <c r="DF73" s="30"/>
      <c r="DG73" s="30"/>
      <c r="DH73" s="30"/>
      <c r="DI73" s="30"/>
      <c r="DJ73" s="30"/>
      <c r="DK73" s="30"/>
      <c r="DL73" s="30"/>
      <c r="DM73" s="30"/>
      <c r="DN73" s="30"/>
      <c r="DO73" s="30"/>
      <c r="DP73" s="30"/>
      <c r="DQ73" s="30"/>
      <c r="DR73" s="30"/>
      <c r="DS73" s="30"/>
      <c r="DT73" s="30"/>
      <c r="DU73" s="30"/>
      <c r="DV73" s="30"/>
      <c r="DW73" s="33"/>
      <c r="DX73" s="33"/>
      <c r="DY73" s="33"/>
      <c r="DZ73" s="33"/>
      <c r="EA73" s="33"/>
      <c r="EB73" s="33"/>
      <c r="EC73" s="30"/>
      <c r="ED73" s="30"/>
      <c r="EE73" s="30"/>
      <c r="EF73" s="30"/>
      <c r="EG73" s="30"/>
      <c r="EH73" s="30"/>
      <c r="EI73" s="30"/>
      <c r="EJ73" s="30"/>
      <c r="EK73" s="30"/>
      <c r="EL73" s="30"/>
      <c r="EM73" s="30"/>
      <c r="EN73" s="30"/>
      <c r="EO73" s="30"/>
      <c r="EP73" s="30"/>
      <c r="EQ73" s="30"/>
      <c r="ER73" s="30"/>
      <c r="ES73" s="30"/>
      <c r="ET73" s="30"/>
      <c r="EU73" s="30"/>
      <c r="EV73" s="30"/>
      <c r="EW73" s="30"/>
      <c r="EX73" s="30"/>
      <c r="EY73" s="30"/>
      <c r="EZ73" s="33"/>
      <c r="FA73" s="30"/>
      <c r="FB73" s="30"/>
      <c r="FC73" s="30"/>
      <c r="FD73" s="30"/>
      <c r="FE73" s="30"/>
      <c r="FF73" s="30"/>
      <c r="FG73" s="30"/>
      <c r="FH73" s="30"/>
      <c r="FI73" s="30"/>
      <c r="FJ73" s="30"/>
      <c r="FK73" s="30"/>
      <c r="FL73" s="33"/>
      <c r="FM73" s="33"/>
      <c r="FN73" s="30"/>
      <c r="FO73" s="30"/>
      <c r="FP73" s="30"/>
      <c r="FQ73" s="30"/>
      <c r="FR73" s="30"/>
      <c r="FS73" s="30"/>
      <c r="FT73" s="30"/>
      <c r="FU73" s="30"/>
      <c r="FV73" s="30"/>
      <c r="FW73" s="30"/>
      <c r="FX73" s="33"/>
      <c r="FY73" s="30"/>
      <c r="FZ73" s="30"/>
      <c r="GA73" s="30"/>
      <c r="GB73" s="30"/>
      <c r="GC73" s="30"/>
      <c r="GD73" s="30"/>
      <c r="GE73" s="30"/>
      <c r="GF73" s="30"/>
      <c r="GG73" s="30"/>
      <c r="GH73" s="30"/>
      <c r="GI73" s="30"/>
      <c r="GJ73" s="30"/>
      <c r="GK73" s="30"/>
      <c r="GL73" s="30"/>
      <c r="GM73" s="30"/>
      <c r="GN73" s="30"/>
      <c r="GO73" s="30"/>
      <c r="GP73" s="30"/>
      <c r="GQ73" s="30"/>
      <c r="GR73" s="30"/>
      <c r="GS73" s="30"/>
      <c r="GT73" s="30"/>
      <c r="GU73" s="30"/>
      <c r="GV73" s="30"/>
      <c r="GW73" s="30"/>
      <c r="GX73" s="30"/>
      <c r="GY73" s="30"/>
      <c r="GZ73" s="30"/>
      <c r="HA73" s="30"/>
      <c r="HB73" s="30"/>
      <c r="HC73" s="30"/>
      <c r="HD73" s="30"/>
      <c r="HE73" s="30"/>
      <c r="HF73" s="30"/>
      <c r="HG73" s="30"/>
      <c r="HH73" s="30"/>
      <c r="HI73" s="30"/>
      <c r="HJ73" s="30"/>
      <c r="HK73" s="30"/>
      <c r="HL73" s="30"/>
      <c r="HM73" s="30"/>
      <c r="HN73" s="30"/>
      <c r="HO73" s="30"/>
      <c r="HP73" s="30"/>
      <c r="HQ73" s="30"/>
      <c r="HR73" s="30"/>
      <c r="HS73" s="30"/>
      <c r="HT73" s="30"/>
      <c r="HU73" s="30"/>
      <c r="HV73" s="30"/>
      <c r="HW73" s="30"/>
      <c r="HX73" s="30"/>
      <c r="HY73" s="30"/>
      <c r="HZ73" s="30"/>
      <c r="IA73" s="30"/>
      <c r="IB73" s="30"/>
      <c r="IC73" s="30"/>
      <c r="ID73" s="30"/>
      <c r="IE73" s="30"/>
      <c r="IF73" s="30"/>
    </row>
  </sheetData>
  <sheetProtection sheet="1" objects="1" scenarios="1"/>
  <mergeCells count="466">
    <mergeCell ref="AE13:AH14"/>
    <mergeCell ref="AI13:AK14"/>
    <mergeCell ref="A15:P35"/>
    <mergeCell ref="O1:T2"/>
    <mergeCell ref="I1:N2"/>
    <mergeCell ref="A1:H2"/>
    <mergeCell ref="S3:T4"/>
    <mergeCell ref="O3:R4"/>
    <mergeCell ref="N3:N4"/>
    <mergeCell ref="I3:M4"/>
    <mergeCell ref="H3:H4"/>
    <mergeCell ref="G3:G4"/>
    <mergeCell ref="B3:F4"/>
    <mergeCell ref="A3:A4"/>
    <mergeCell ref="S13:T13"/>
    <mergeCell ref="S12:T12"/>
    <mergeCell ref="S11:T11"/>
    <mergeCell ref="S10:T10"/>
    <mergeCell ref="S9:T9"/>
    <mergeCell ref="S8:T8"/>
    <mergeCell ref="S7:T7"/>
    <mergeCell ref="O13:R13"/>
    <mergeCell ref="O12:R12"/>
    <mergeCell ref="O11:R11"/>
    <mergeCell ref="B7:F7"/>
    <mergeCell ref="B6:F6"/>
    <mergeCell ref="B5:F5"/>
    <mergeCell ref="I5:M5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O7:R7"/>
    <mergeCell ref="O6:R6"/>
    <mergeCell ref="O5:R5"/>
    <mergeCell ref="S6:T6"/>
    <mergeCell ref="S5:T5"/>
    <mergeCell ref="O10:R10"/>
    <mergeCell ref="O9:R9"/>
    <mergeCell ref="O8:R8"/>
    <mergeCell ref="I13:M13"/>
    <mergeCell ref="I12:M12"/>
    <mergeCell ref="V25:Z25"/>
    <mergeCell ref="V24:Z24"/>
    <mergeCell ref="V23:Z23"/>
    <mergeCell ref="V22:Z22"/>
    <mergeCell ref="V21:Z21"/>
    <mergeCell ref="V20:Z20"/>
    <mergeCell ref="V19:Z19"/>
    <mergeCell ref="V18:Z18"/>
    <mergeCell ref="V17:Z17"/>
    <mergeCell ref="AC3:AC4"/>
    <mergeCell ref="V16:Z16"/>
    <mergeCell ref="V15:Z15"/>
    <mergeCell ref="V14:Z14"/>
    <mergeCell ref="V11:Z11"/>
    <mergeCell ref="V10:Z10"/>
    <mergeCell ref="V9:Z9"/>
    <mergeCell ref="V8:Z8"/>
    <mergeCell ref="V7:Z7"/>
    <mergeCell ref="V5:Z5"/>
    <mergeCell ref="V3:Z4"/>
    <mergeCell ref="V13:Z13"/>
    <mergeCell ref="V12:Z12"/>
    <mergeCell ref="V6:Z6"/>
    <mergeCell ref="AW3:AW4"/>
    <mergeCell ref="AX3:AX4"/>
    <mergeCell ref="AY3:AY4"/>
    <mergeCell ref="AZ3:AZ4"/>
    <mergeCell ref="BA3:BA4"/>
    <mergeCell ref="BB3:BF4"/>
    <mergeCell ref="BB1:BQ2"/>
    <mergeCell ref="V1:AK2"/>
    <mergeCell ref="AQ3:AR4"/>
    <mergeCell ref="AS3:AS4"/>
    <mergeCell ref="AT3:AT4"/>
    <mergeCell ref="AU3:AU4"/>
    <mergeCell ref="AV3:AV4"/>
    <mergeCell ref="AL3:AP4"/>
    <mergeCell ref="AL1:BA2"/>
    <mergeCell ref="AA3:AB4"/>
    <mergeCell ref="AK3:AK4"/>
    <mergeCell ref="AJ3:AJ4"/>
    <mergeCell ref="AI3:AI4"/>
    <mergeCell ref="AH3:AH4"/>
    <mergeCell ref="AG3:AG4"/>
    <mergeCell ref="AF3:AF4"/>
    <mergeCell ref="AE3:AE4"/>
    <mergeCell ref="AD3:AD4"/>
    <mergeCell ref="BG3:BH4"/>
    <mergeCell ref="BI3:BI4"/>
    <mergeCell ref="BJ3:BJ4"/>
    <mergeCell ref="BK3:BK4"/>
    <mergeCell ref="BL3:BL4"/>
    <mergeCell ref="BM3:BM4"/>
    <mergeCell ref="BX1:CN2"/>
    <mergeCell ref="CG3:CG4"/>
    <mergeCell ref="CH3:CH4"/>
    <mergeCell ref="CI3:CI4"/>
    <mergeCell ref="CJ3:CJ4"/>
    <mergeCell ref="CK3:CK4"/>
    <mergeCell ref="CC3:CC4"/>
    <mergeCell ref="CD3:CE4"/>
    <mergeCell ref="CF3:CF4"/>
    <mergeCell ref="CL3:CL4"/>
    <mergeCell ref="CM3:CM4"/>
    <mergeCell ref="CN3:CN4"/>
    <mergeCell ref="BT3:BU4"/>
    <mergeCell ref="BR3:BS4"/>
    <mergeCell ref="BX3:CB4"/>
    <mergeCell ref="BR1:BW2"/>
    <mergeCell ref="BX5:CB5"/>
    <mergeCell ref="BX6:CB6"/>
    <mergeCell ref="BX7:CB7"/>
    <mergeCell ref="BX8:CB8"/>
    <mergeCell ref="BX22:CB22"/>
    <mergeCell ref="BX23:CB23"/>
    <mergeCell ref="BX14:CB14"/>
    <mergeCell ref="BX15:CB15"/>
    <mergeCell ref="BX16:CB16"/>
    <mergeCell ref="BX17:CB17"/>
    <mergeCell ref="BX18:CB18"/>
    <mergeCell ref="BX19:CB19"/>
    <mergeCell ref="BX20:CB20"/>
    <mergeCell ref="BX21:CB21"/>
    <mergeCell ref="BX9:CB9"/>
    <mergeCell ref="BX10:CB10"/>
    <mergeCell ref="BX11:CB11"/>
    <mergeCell ref="BX12:CB12"/>
    <mergeCell ref="BX13:CB13"/>
    <mergeCell ref="DK3:DK4"/>
    <mergeCell ref="CT3:CT4"/>
    <mergeCell ref="DF3:DJ4"/>
    <mergeCell ref="DB3:DB4"/>
    <mergeCell ref="DC3:DC4"/>
    <mergeCell ref="DD3:DD4"/>
    <mergeCell ref="DE3:DE4"/>
    <mergeCell ref="CU3:CV4"/>
    <mergeCell ref="CW3:CW4"/>
    <mergeCell ref="CX3:CX4"/>
    <mergeCell ref="CY3:CY4"/>
    <mergeCell ref="CZ3:CZ4"/>
    <mergeCell ref="DA3:DA4"/>
    <mergeCell ref="DU3:DU4"/>
    <mergeCell ref="DV3:DV4"/>
    <mergeCell ref="DQ3:DQ4"/>
    <mergeCell ref="DR3:DR4"/>
    <mergeCell ref="DS3:DS4"/>
    <mergeCell ref="DT3:DT4"/>
    <mergeCell ref="DO3:DO4"/>
    <mergeCell ref="DP3:DP4"/>
    <mergeCell ref="DL3:DM4"/>
    <mergeCell ref="DN3:DN4"/>
    <mergeCell ref="EI1:EI2"/>
    <mergeCell ref="EJ1:EJ2"/>
    <mergeCell ref="EK1:EK2"/>
    <mergeCell ref="EL1:EL2"/>
    <mergeCell ref="EM1:EM2"/>
    <mergeCell ref="EA1:EB2"/>
    <mergeCell ref="DY1:DZ2"/>
    <mergeCell ref="DW1:DX2"/>
    <mergeCell ref="CO1:DE2"/>
    <mergeCell ref="DF1:DV2"/>
    <mergeCell ref="EH3:EH4"/>
    <mergeCell ref="EG3:EG4"/>
    <mergeCell ref="EF3:EF4"/>
    <mergeCell ref="EE3:EE4"/>
    <mergeCell ref="ED3:ED4"/>
    <mergeCell ref="EC3:EC4"/>
    <mergeCell ref="EN3:EN4"/>
    <mergeCell ref="EM3:EM4"/>
    <mergeCell ref="EL3:EL4"/>
    <mergeCell ref="EK3:EK4"/>
    <mergeCell ref="EJ3:EJ4"/>
    <mergeCell ref="EI3:EI4"/>
    <mergeCell ref="EU22:EY22"/>
    <mergeCell ref="EU21:EY21"/>
    <mergeCell ref="EU20:EY20"/>
    <mergeCell ref="DF22:DJ22"/>
    <mergeCell ref="DF21:DJ21"/>
    <mergeCell ref="DF20:DJ20"/>
    <mergeCell ref="EO1:EO2"/>
    <mergeCell ref="EP1:EP2"/>
    <mergeCell ref="EQ1:EQ2"/>
    <mergeCell ref="ER1:ER2"/>
    <mergeCell ref="ES1:ES2"/>
    <mergeCell ref="ET1:ET2"/>
    <mergeCell ref="ET3:ET4"/>
    <mergeCell ref="ES3:ES4"/>
    <mergeCell ref="ER3:ER4"/>
    <mergeCell ref="EQ3:EQ4"/>
    <mergeCell ref="EP3:EP4"/>
    <mergeCell ref="EO3:EO4"/>
    <mergeCell ref="EN1:EN2"/>
    <mergeCell ref="ED1:ED2"/>
    <mergeCell ref="EC1:EC2"/>
    <mergeCell ref="EE1:EE2"/>
    <mergeCell ref="EF1:EF2"/>
    <mergeCell ref="EG1:EG2"/>
    <mergeCell ref="AL16:AP16"/>
    <mergeCell ref="CO25:CS25"/>
    <mergeCell ref="CO24:CS24"/>
    <mergeCell ref="CO23:CS23"/>
    <mergeCell ref="CO22:CS22"/>
    <mergeCell ref="CO21:CS21"/>
    <mergeCell ref="CO20:CS20"/>
    <mergeCell ref="AL25:AP25"/>
    <mergeCell ref="AL24:AP24"/>
    <mergeCell ref="AL23:AP23"/>
    <mergeCell ref="AL22:AP22"/>
    <mergeCell ref="AL21:AP21"/>
    <mergeCell ref="AL20:AP20"/>
    <mergeCell ref="BX24:CB24"/>
    <mergeCell ref="BX25:CB25"/>
    <mergeCell ref="DF10:DJ10"/>
    <mergeCell ref="DF9:DJ9"/>
    <mergeCell ref="DF8:DJ8"/>
    <mergeCell ref="DF13:DJ13"/>
    <mergeCell ref="DF12:DJ12"/>
    <mergeCell ref="DF11:DJ11"/>
    <mergeCell ref="DF15:DJ15"/>
    <mergeCell ref="DF14:DJ14"/>
    <mergeCell ref="CO19:CS19"/>
    <mergeCell ref="CO18:CS18"/>
    <mergeCell ref="CO17:CS17"/>
    <mergeCell ref="CO16:CS16"/>
    <mergeCell ref="CO15:CS15"/>
    <mergeCell ref="CO14:CS14"/>
    <mergeCell ref="CO8:CS8"/>
    <mergeCell ref="CO10:CS10"/>
    <mergeCell ref="CO9:CS9"/>
    <mergeCell ref="CO13:CS13"/>
    <mergeCell ref="CO12:CS12"/>
    <mergeCell ref="CO11:CS11"/>
    <mergeCell ref="AL7:AP7"/>
    <mergeCell ref="AL6:AP6"/>
    <mergeCell ref="AL5:AP5"/>
    <mergeCell ref="AL13:AP13"/>
    <mergeCell ref="AL12:AP12"/>
    <mergeCell ref="AL11:AP11"/>
    <mergeCell ref="BB10:BF10"/>
    <mergeCell ref="BB9:BF9"/>
    <mergeCell ref="BB8:BF8"/>
    <mergeCell ref="BB13:BF13"/>
    <mergeCell ref="BB12:BF12"/>
    <mergeCell ref="BB11:BF11"/>
    <mergeCell ref="AL10:AP10"/>
    <mergeCell ref="AL9:AP9"/>
    <mergeCell ref="AL8:AP8"/>
    <mergeCell ref="AL15:AP15"/>
    <mergeCell ref="AL14:AP14"/>
    <mergeCell ref="DF25:DJ25"/>
    <mergeCell ref="DF24:DJ24"/>
    <mergeCell ref="DF23:DJ23"/>
    <mergeCell ref="BB22:BF22"/>
    <mergeCell ref="BB21:BF21"/>
    <mergeCell ref="BB20:BF20"/>
    <mergeCell ref="BB19:BF19"/>
    <mergeCell ref="BB18:BF18"/>
    <mergeCell ref="BB17:BF17"/>
    <mergeCell ref="BB16:BF16"/>
    <mergeCell ref="BB15:BF15"/>
    <mergeCell ref="BB14:BF14"/>
    <mergeCell ref="BB25:BF25"/>
    <mergeCell ref="BB24:BF24"/>
    <mergeCell ref="BB23:BF23"/>
    <mergeCell ref="DF19:DJ19"/>
    <mergeCell ref="DF18:DJ18"/>
    <mergeCell ref="DF17:DJ17"/>
    <mergeCell ref="DF16:DJ16"/>
    <mergeCell ref="AL19:AP19"/>
    <mergeCell ref="AL18:AP18"/>
    <mergeCell ref="AL17:AP17"/>
    <mergeCell ref="EU1:FF2"/>
    <mergeCell ref="FB9:FF9"/>
    <mergeCell ref="FB25:FF25"/>
    <mergeCell ref="FB24:FF24"/>
    <mergeCell ref="FB23:FF23"/>
    <mergeCell ref="FB22:FF22"/>
    <mergeCell ref="FB21:FF21"/>
    <mergeCell ref="FB20:FF20"/>
    <mergeCell ref="EU10:EY10"/>
    <mergeCell ref="EU9:EY9"/>
    <mergeCell ref="EU8:EY8"/>
    <mergeCell ref="EU13:EY13"/>
    <mergeCell ref="EU12:EY12"/>
    <mergeCell ref="EU11:EY11"/>
    <mergeCell ref="EU19:EY19"/>
    <mergeCell ref="EU18:EY18"/>
    <mergeCell ref="EU17:EY17"/>
    <mergeCell ref="EU16:EY16"/>
    <mergeCell ref="EU15:EY15"/>
    <mergeCell ref="EU14:EY14"/>
    <mergeCell ref="EU25:EY25"/>
    <mergeCell ref="EU24:EY24"/>
    <mergeCell ref="EU23:EY23"/>
    <mergeCell ref="FB8:FF8"/>
    <mergeCell ref="EZ3:EZ4"/>
    <mergeCell ref="FA3:FA4"/>
    <mergeCell ref="BB7:BF7"/>
    <mergeCell ref="BB6:BF6"/>
    <mergeCell ref="BB5:BF5"/>
    <mergeCell ref="DF7:DJ7"/>
    <mergeCell ref="DF6:DJ6"/>
    <mergeCell ref="DF5:DJ5"/>
    <mergeCell ref="EU3:EY4"/>
    <mergeCell ref="CO3:CS4"/>
    <mergeCell ref="EU7:EY7"/>
    <mergeCell ref="EU6:EY6"/>
    <mergeCell ref="EU5:EY5"/>
    <mergeCell ref="EB3:EB4"/>
    <mergeCell ref="EA3:EA4"/>
    <mergeCell ref="DZ3:DZ4"/>
    <mergeCell ref="DY3:DY4"/>
    <mergeCell ref="DX3:DX4"/>
    <mergeCell ref="DW3:DW4"/>
    <mergeCell ref="BN3:BN4"/>
    <mergeCell ref="BO3:BO4"/>
    <mergeCell ref="BP3:BP4"/>
    <mergeCell ref="BQ3:BQ4"/>
    <mergeCell ref="BV3:BW4"/>
    <mergeCell ref="CO7:CS7"/>
    <mergeCell ref="CO6:CS6"/>
    <mergeCell ref="CO5:CS5"/>
    <mergeCell ref="EH1:EH2"/>
    <mergeCell ref="FG25:FK25"/>
    <mergeCell ref="FG24:FK24"/>
    <mergeCell ref="FG23:FK23"/>
    <mergeCell ref="FG22:FK22"/>
    <mergeCell ref="FG21:FK21"/>
    <mergeCell ref="FG20:FK20"/>
    <mergeCell ref="FG19:FK19"/>
    <mergeCell ref="FG18:FK18"/>
    <mergeCell ref="FB10:FF10"/>
    <mergeCell ref="FG13:FK13"/>
    <mergeCell ref="FG12:FK12"/>
    <mergeCell ref="FG11:FK11"/>
    <mergeCell ref="FG10:FK10"/>
    <mergeCell ref="FB14:FF14"/>
    <mergeCell ref="FB13:FF13"/>
    <mergeCell ref="FB12:FF12"/>
    <mergeCell ref="FB11:FF11"/>
    <mergeCell ref="FB19:FF19"/>
    <mergeCell ref="FB18:FF18"/>
    <mergeCell ref="FB17:FF17"/>
    <mergeCell ref="FB16:FF16"/>
    <mergeCell ref="FB15:FF15"/>
    <mergeCell ref="FN3:FR4"/>
    <mergeCell ref="FN9:FR9"/>
    <mergeCell ref="FN8:FR8"/>
    <mergeCell ref="FN7:FR7"/>
    <mergeCell ref="FN6:FR6"/>
    <mergeCell ref="FG8:FK8"/>
    <mergeCell ref="FG7:FK7"/>
    <mergeCell ref="FG6:FK6"/>
    <mergeCell ref="FG5:FK5"/>
    <mergeCell ref="FG3:FK4"/>
    <mergeCell ref="FL3:FL4"/>
    <mergeCell ref="FM3:FM4"/>
    <mergeCell ref="FG9:FK9"/>
    <mergeCell ref="FN5:FR5"/>
    <mergeCell ref="FB3:FF4"/>
    <mergeCell ref="FB7:FF7"/>
    <mergeCell ref="FB6:FF6"/>
    <mergeCell ref="FB5:FF5"/>
    <mergeCell ref="FG1:FR2"/>
    <mergeCell ref="FX3:FX4"/>
    <mergeCell ref="FY3:FY4"/>
    <mergeCell ref="FZ25:GD25"/>
    <mergeCell ref="FZ24:GD24"/>
    <mergeCell ref="FZ23:GD23"/>
    <mergeCell ref="FZ22:GD22"/>
    <mergeCell ref="FZ21:GD21"/>
    <mergeCell ref="FZ20:GD20"/>
    <mergeCell ref="FS8:FW8"/>
    <mergeCell ref="FS7:FW7"/>
    <mergeCell ref="FS6:FW6"/>
    <mergeCell ref="FS5:FW5"/>
    <mergeCell ref="FS3:FW4"/>
    <mergeCell ref="FS13:FW13"/>
    <mergeCell ref="FS12:FW12"/>
    <mergeCell ref="FS11:FW11"/>
    <mergeCell ref="FS10:FW10"/>
    <mergeCell ref="FS9:FW9"/>
    <mergeCell ref="FS17:FW17"/>
    <mergeCell ref="FS16:FW16"/>
    <mergeCell ref="FS15:FW15"/>
    <mergeCell ref="FZ3:GD4"/>
    <mergeCell ref="FS1:GD2"/>
    <mergeCell ref="GE25:GI25"/>
    <mergeCell ref="GE24:GI24"/>
    <mergeCell ref="GE23:GI23"/>
    <mergeCell ref="GE22:GI22"/>
    <mergeCell ref="GE21:GI21"/>
    <mergeCell ref="GE20:GI20"/>
    <mergeCell ref="GE19:GI19"/>
    <mergeCell ref="GE18:GI18"/>
    <mergeCell ref="FZ10:GD10"/>
    <mergeCell ref="FZ8:GD8"/>
    <mergeCell ref="FZ7:GD7"/>
    <mergeCell ref="FZ6:GD6"/>
    <mergeCell ref="FZ5:GD5"/>
    <mergeCell ref="FZ13:GD13"/>
    <mergeCell ref="FZ12:GD12"/>
    <mergeCell ref="FZ11:GD11"/>
    <mergeCell ref="FZ19:GD19"/>
    <mergeCell ref="FZ18:GD18"/>
    <mergeCell ref="FZ16:GD16"/>
    <mergeCell ref="FZ15:GD15"/>
    <mergeCell ref="FZ14:GD14"/>
    <mergeCell ref="GE7:GI7"/>
    <mergeCell ref="FN25:FR25"/>
    <mergeCell ref="FN24:FR24"/>
    <mergeCell ref="FN23:FR23"/>
    <mergeCell ref="FN22:FR22"/>
    <mergeCell ref="FN21:FR21"/>
    <mergeCell ref="FS25:FW25"/>
    <mergeCell ref="FS24:FW24"/>
    <mergeCell ref="GE5:GI5"/>
    <mergeCell ref="GE13:GI13"/>
    <mergeCell ref="GE12:GI12"/>
    <mergeCell ref="GE11:GI11"/>
    <mergeCell ref="GE10:GI10"/>
    <mergeCell ref="GE9:GI9"/>
    <mergeCell ref="GE17:GI17"/>
    <mergeCell ref="GE16:GI16"/>
    <mergeCell ref="GE15:GI15"/>
    <mergeCell ref="GE14:GI14"/>
    <mergeCell ref="FS23:FW23"/>
    <mergeCell ref="FS22:FW22"/>
    <mergeCell ref="FS21:FW21"/>
    <mergeCell ref="FS20:FW20"/>
    <mergeCell ref="GE6:GI6"/>
    <mergeCell ref="FZ17:GD17"/>
    <mergeCell ref="FS14:FW14"/>
    <mergeCell ref="FN20:FR20"/>
    <mergeCell ref="AI17:AK18"/>
    <mergeCell ref="AI15:AK16"/>
    <mergeCell ref="AE15:AH16"/>
    <mergeCell ref="AE17:AH18"/>
    <mergeCell ref="GE8:GI8"/>
    <mergeCell ref="FN16:FR16"/>
    <mergeCell ref="FN15:FR15"/>
    <mergeCell ref="FN14:FR14"/>
    <mergeCell ref="FS19:FW19"/>
    <mergeCell ref="FS18:FW18"/>
    <mergeCell ref="FN10:FR10"/>
    <mergeCell ref="FN13:FR13"/>
    <mergeCell ref="FN12:FR12"/>
    <mergeCell ref="FN11:FR11"/>
    <mergeCell ref="FN19:FR19"/>
    <mergeCell ref="FN18:FR18"/>
    <mergeCell ref="FN17:FR17"/>
    <mergeCell ref="FG17:FK17"/>
    <mergeCell ref="FG16:FK16"/>
    <mergeCell ref="FG15:FK15"/>
    <mergeCell ref="FG14:FK14"/>
    <mergeCell ref="FZ9:GD9"/>
  </mergeCells>
  <conditionalFormatting sqref="BH5:BH25 AR5:AR25 AB5:AB25">
    <cfRule type="cellIs" dxfId="26" priority="4" operator="equal">
      <formula>"p"</formula>
    </cfRule>
    <cfRule type="cellIs" dxfId="25" priority="5" operator="equal">
      <formula>"q"</formula>
    </cfRule>
  </conditionalFormatting>
  <conditionalFormatting sqref="BG5:BG25 AQ5:AQ25 AA5:AA25">
    <cfRule type="cellIs" dxfId="24" priority="2" operator="lessThan">
      <formula>0</formula>
    </cfRule>
    <cfRule type="cellIs" dxfId="23" priority="3" operator="greaterThan">
      <formula>0</formula>
    </cfRule>
  </conditionalFormatting>
  <conditionalFormatting sqref="BB5:BF21 AL5:AP21 V5:Z21">
    <cfRule type="cellIs" dxfId="22" priority="1" operator="equal">
      <formula>"Lille OSC"</formula>
    </cfRule>
  </conditionalFormatting>
  <dataValidations count="1">
    <dataValidation type="list" allowBlank="1" showInputMessage="1" showErrorMessage="1" sqref="I5:M7 B5:F7">
      <formula1>Clubs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SB73"/>
  <sheetViews>
    <sheetView workbookViewId="0">
      <selection sqref="A1:H2"/>
    </sheetView>
  </sheetViews>
  <sheetFormatPr baseColWidth="10" defaultRowHeight="15" x14ac:dyDescent="0.25"/>
  <cols>
    <col min="1" max="14" width="5.42578125" style="1" customWidth="1"/>
    <col min="15" max="18" width="6.7109375" style="1" customWidth="1"/>
    <col min="19" max="69" width="5.42578125" style="1" customWidth="1"/>
    <col min="70" max="126" width="5.42578125" style="1" hidden="1" customWidth="1"/>
    <col min="127" max="132" width="15.7109375" style="5" hidden="1" customWidth="1"/>
    <col min="133" max="155" width="5.42578125" style="1" hidden="1" customWidth="1"/>
    <col min="156" max="156" width="15.7109375" style="5" hidden="1" customWidth="1"/>
    <col min="157" max="167" width="5.42578125" style="1" hidden="1" customWidth="1"/>
    <col min="168" max="168" width="15.7109375" style="5" hidden="1" customWidth="1"/>
    <col min="169" max="169" width="5.42578125" style="5" hidden="1" customWidth="1"/>
    <col min="170" max="179" width="5.42578125" style="1" hidden="1" customWidth="1"/>
    <col min="180" max="180" width="15.7109375" style="5" hidden="1" customWidth="1"/>
    <col min="181" max="191" width="5.42578125" style="1" hidden="1" customWidth="1"/>
    <col min="192" max="496" width="5.42578125" style="1" customWidth="1"/>
  </cols>
  <sheetData>
    <row r="1" spans="1:240" ht="15.75" customHeight="1" thickTop="1" x14ac:dyDescent="0.25">
      <c r="A1" s="405" t="str">
        <f>'J01'!A1:H2</f>
        <v>Nom du championnat</v>
      </c>
      <c r="B1" s="406"/>
      <c r="C1" s="406"/>
      <c r="D1" s="406"/>
      <c r="E1" s="406"/>
      <c r="F1" s="406"/>
      <c r="G1" s="406"/>
      <c r="H1" s="406"/>
      <c r="I1" s="400" t="str">
        <f>'J01'!I1:N2</f>
        <v>2017 - 2018</v>
      </c>
      <c r="J1" s="400"/>
      <c r="K1" s="400"/>
      <c r="L1" s="400"/>
      <c r="M1" s="400"/>
      <c r="N1" s="401"/>
      <c r="O1" s="399" t="s">
        <v>37</v>
      </c>
      <c r="P1" s="400"/>
      <c r="Q1" s="400"/>
      <c r="R1" s="400"/>
      <c r="S1" s="400"/>
      <c r="T1" s="401"/>
      <c r="U1" s="30"/>
      <c r="V1" s="381" t="s">
        <v>15</v>
      </c>
      <c r="W1" s="382"/>
      <c r="X1" s="382"/>
      <c r="Y1" s="382"/>
      <c r="Z1" s="382"/>
      <c r="AA1" s="382"/>
      <c r="AB1" s="382"/>
      <c r="AC1" s="382"/>
      <c r="AD1" s="382"/>
      <c r="AE1" s="382"/>
      <c r="AF1" s="382"/>
      <c r="AG1" s="382"/>
      <c r="AH1" s="382"/>
      <c r="AI1" s="382"/>
      <c r="AJ1" s="382"/>
      <c r="AK1" s="383"/>
      <c r="AL1" s="387" t="s">
        <v>30</v>
      </c>
      <c r="AM1" s="388"/>
      <c r="AN1" s="388"/>
      <c r="AO1" s="388"/>
      <c r="AP1" s="388"/>
      <c r="AQ1" s="388"/>
      <c r="AR1" s="388"/>
      <c r="AS1" s="388"/>
      <c r="AT1" s="388"/>
      <c r="AU1" s="388"/>
      <c r="AV1" s="388"/>
      <c r="AW1" s="388"/>
      <c r="AX1" s="388"/>
      <c r="AY1" s="388"/>
      <c r="AZ1" s="388"/>
      <c r="BA1" s="389"/>
      <c r="BB1" s="375" t="s">
        <v>31</v>
      </c>
      <c r="BC1" s="376"/>
      <c r="BD1" s="376"/>
      <c r="BE1" s="376"/>
      <c r="BF1" s="376"/>
      <c r="BG1" s="376"/>
      <c r="BH1" s="376"/>
      <c r="BI1" s="376"/>
      <c r="BJ1" s="376"/>
      <c r="BK1" s="376"/>
      <c r="BL1" s="376"/>
      <c r="BM1" s="376"/>
      <c r="BN1" s="376"/>
      <c r="BO1" s="376"/>
      <c r="BP1" s="376"/>
      <c r="BQ1" s="377"/>
      <c r="BR1" s="273"/>
      <c r="BS1" s="273"/>
      <c r="BT1" s="273"/>
      <c r="BU1" s="273"/>
      <c r="BV1" s="273"/>
      <c r="BW1" s="273"/>
      <c r="BX1" s="267" t="s">
        <v>15</v>
      </c>
      <c r="BY1" s="268"/>
      <c r="BZ1" s="268"/>
      <c r="CA1" s="268"/>
      <c r="CB1" s="268"/>
      <c r="CC1" s="268"/>
      <c r="CD1" s="268"/>
      <c r="CE1" s="268"/>
      <c r="CF1" s="268"/>
      <c r="CG1" s="268"/>
      <c r="CH1" s="268"/>
      <c r="CI1" s="268"/>
      <c r="CJ1" s="268"/>
      <c r="CK1" s="268"/>
      <c r="CL1" s="268"/>
      <c r="CM1" s="268"/>
      <c r="CN1" s="269"/>
      <c r="CO1" s="254" t="s">
        <v>16</v>
      </c>
      <c r="CP1" s="255"/>
      <c r="CQ1" s="255"/>
      <c r="CR1" s="255"/>
      <c r="CS1" s="255"/>
      <c r="CT1" s="255"/>
      <c r="CU1" s="255"/>
      <c r="CV1" s="255"/>
      <c r="CW1" s="255"/>
      <c r="CX1" s="255"/>
      <c r="CY1" s="255"/>
      <c r="CZ1" s="255"/>
      <c r="DA1" s="255"/>
      <c r="DB1" s="255"/>
      <c r="DC1" s="255"/>
      <c r="DD1" s="255"/>
      <c r="DE1" s="256"/>
      <c r="DF1" s="254" t="s">
        <v>17</v>
      </c>
      <c r="DG1" s="255"/>
      <c r="DH1" s="255"/>
      <c r="DI1" s="255"/>
      <c r="DJ1" s="255"/>
      <c r="DK1" s="255"/>
      <c r="DL1" s="255"/>
      <c r="DM1" s="255"/>
      <c r="DN1" s="255"/>
      <c r="DO1" s="255"/>
      <c r="DP1" s="255"/>
      <c r="DQ1" s="255"/>
      <c r="DR1" s="255"/>
      <c r="DS1" s="255"/>
      <c r="DT1" s="255"/>
      <c r="DU1" s="255"/>
      <c r="DV1" s="256"/>
      <c r="DW1" s="208" t="s">
        <v>26</v>
      </c>
      <c r="DX1" s="208"/>
      <c r="DY1" s="208" t="s">
        <v>16</v>
      </c>
      <c r="DZ1" s="208"/>
      <c r="EA1" s="208" t="s">
        <v>17</v>
      </c>
      <c r="EB1" s="208"/>
      <c r="EC1" s="352" t="s">
        <v>27</v>
      </c>
      <c r="ED1" s="352" t="s">
        <v>28</v>
      </c>
      <c r="EE1" s="352" t="s">
        <v>27</v>
      </c>
      <c r="EF1" s="352" t="s">
        <v>28</v>
      </c>
      <c r="EG1" s="352" t="s">
        <v>27</v>
      </c>
      <c r="EH1" s="352" t="s">
        <v>28</v>
      </c>
      <c r="EI1" s="352" t="s">
        <v>27</v>
      </c>
      <c r="EJ1" s="352" t="s">
        <v>28</v>
      </c>
      <c r="EK1" s="352" t="s">
        <v>27</v>
      </c>
      <c r="EL1" s="352" t="s">
        <v>28</v>
      </c>
      <c r="EM1" s="352" t="s">
        <v>27</v>
      </c>
      <c r="EN1" s="352" t="s">
        <v>28</v>
      </c>
      <c r="EO1" s="352" t="s">
        <v>27</v>
      </c>
      <c r="EP1" s="352" t="s">
        <v>28</v>
      </c>
      <c r="EQ1" s="352" t="s">
        <v>27</v>
      </c>
      <c r="ER1" s="352" t="s">
        <v>28</v>
      </c>
      <c r="ES1" s="352" t="s">
        <v>27</v>
      </c>
      <c r="ET1" s="352" t="s">
        <v>28</v>
      </c>
      <c r="EU1" s="351" t="s">
        <v>26</v>
      </c>
      <c r="EV1" s="351"/>
      <c r="EW1" s="351"/>
      <c r="EX1" s="351"/>
      <c r="EY1" s="351"/>
      <c r="EZ1" s="351"/>
      <c r="FA1" s="351"/>
      <c r="FB1" s="351"/>
      <c r="FC1" s="351"/>
      <c r="FD1" s="351"/>
      <c r="FE1" s="351"/>
      <c r="FF1" s="351"/>
      <c r="FG1" s="351" t="s">
        <v>16</v>
      </c>
      <c r="FH1" s="351"/>
      <c r="FI1" s="351"/>
      <c r="FJ1" s="351"/>
      <c r="FK1" s="351"/>
      <c r="FL1" s="351"/>
      <c r="FM1" s="351"/>
      <c r="FN1" s="351"/>
      <c r="FO1" s="351"/>
      <c r="FP1" s="351"/>
      <c r="FQ1" s="351"/>
      <c r="FR1" s="351"/>
      <c r="FS1" s="351" t="s">
        <v>17</v>
      </c>
      <c r="FT1" s="351"/>
      <c r="FU1" s="351"/>
      <c r="FV1" s="351"/>
      <c r="FW1" s="351"/>
      <c r="FX1" s="351"/>
      <c r="FY1" s="351"/>
      <c r="FZ1" s="351"/>
      <c r="GA1" s="351"/>
      <c r="GB1" s="351"/>
      <c r="GC1" s="351"/>
      <c r="GD1" s="351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</row>
    <row r="2" spans="1:240" ht="15.75" customHeight="1" thickBot="1" x14ac:dyDescent="0.3">
      <c r="A2" s="407"/>
      <c r="B2" s="408"/>
      <c r="C2" s="408"/>
      <c r="D2" s="408"/>
      <c r="E2" s="408"/>
      <c r="F2" s="408"/>
      <c r="G2" s="408"/>
      <c r="H2" s="408"/>
      <c r="I2" s="403"/>
      <c r="J2" s="403"/>
      <c r="K2" s="403"/>
      <c r="L2" s="403"/>
      <c r="M2" s="403"/>
      <c r="N2" s="404"/>
      <c r="O2" s="402"/>
      <c r="P2" s="403"/>
      <c r="Q2" s="403"/>
      <c r="R2" s="403"/>
      <c r="S2" s="403"/>
      <c r="T2" s="404"/>
      <c r="U2" s="30"/>
      <c r="V2" s="384"/>
      <c r="W2" s="385"/>
      <c r="X2" s="385"/>
      <c r="Y2" s="385"/>
      <c r="Z2" s="385"/>
      <c r="AA2" s="385"/>
      <c r="AB2" s="385"/>
      <c r="AC2" s="385"/>
      <c r="AD2" s="385"/>
      <c r="AE2" s="385"/>
      <c r="AF2" s="385"/>
      <c r="AG2" s="385"/>
      <c r="AH2" s="385"/>
      <c r="AI2" s="385"/>
      <c r="AJ2" s="385"/>
      <c r="AK2" s="386"/>
      <c r="AL2" s="390"/>
      <c r="AM2" s="391"/>
      <c r="AN2" s="391"/>
      <c r="AO2" s="391"/>
      <c r="AP2" s="391"/>
      <c r="AQ2" s="391"/>
      <c r="AR2" s="391"/>
      <c r="AS2" s="391"/>
      <c r="AT2" s="391"/>
      <c r="AU2" s="391"/>
      <c r="AV2" s="391"/>
      <c r="AW2" s="391"/>
      <c r="AX2" s="391"/>
      <c r="AY2" s="391"/>
      <c r="AZ2" s="391"/>
      <c r="BA2" s="392"/>
      <c r="BB2" s="378"/>
      <c r="BC2" s="379"/>
      <c r="BD2" s="379"/>
      <c r="BE2" s="379"/>
      <c r="BF2" s="379"/>
      <c r="BG2" s="379"/>
      <c r="BH2" s="379"/>
      <c r="BI2" s="379"/>
      <c r="BJ2" s="379"/>
      <c r="BK2" s="379"/>
      <c r="BL2" s="379"/>
      <c r="BM2" s="379"/>
      <c r="BN2" s="379"/>
      <c r="BO2" s="379"/>
      <c r="BP2" s="379"/>
      <c r="BQ2" s="380"/>
      <c r="BR2" s="273"/>
      <c r="BS2" s="273"/>
      <c r="BT2" s="273"/>
      <c r="BU2" s="273"/>
      <c r="BV2" s="273"/>
      <c r="BW2" s="273"/>
      <c r="BX2" s="257"/>
      <c r="BY2" s="258"/>
      <c r="BZ2" s="258"/>
      <c r="CA2" s="258"/>
      <c r="CB2" s="258"/>
      <c r="CC2" s="258"/>
      <c r="CD2" s="258"/>
      <c r="CE2" s="258"/>
      <c r="CF2" s="258"/>
      <c r="CG2" s="258"/>
      <c r="CH2" s="258"/>
      <c r="CI2" s="258"/>
      <c r="CJ2" s="258"/>
      <c r="CK2" s="258"/>
      <c r="CL2" s="258"/>
      <c r="CM2" s="258"/>
      <c r="CN2" s="259"/>
      <c r="CO2" s="257"/>
      <c r="CP2" s="258"/>
      <c r="CQ2" s="258"/>
      <c r="CR2" s="258"/>
      <c r="CS2" s="258"/>
      <c r="CT2" s="258"/>
      <c r="CU2" s="258"/>
      <c r="CV2" s="258"/>
      <c r="CW2" s="258"/>
      <c r="CX2" s="258"/>
      <c r="CY2" s="258"/>
      <c r="CZ2" s="258"/>
      <c r="DA2" s="258"/>
      <c r="DB2" s="258"/>
      <c r="DC2" s="258"/>
      <c r="DD2" s="258"/>
      <c r="DE2" s="259"/>
      <c r="DF2" s="257"/>
      <c r="DG2" s="258"/>
      <c r="DH2" s="258"/>
      <c r="DI2" s="258"/>
      <c r="DJ2" s="258"/>
      <c r="DK2" s="258"/>
      <c r="DL2" s="258"/>
      <c r="DM2" s="258"/>
      <c r="DN2" s="258"/>
      <c r="DO2" s="258"/>
      <c r="DP2" s="258"/>
      <c r="DQ2" s="258"/>
      <c r="DR2" s="258"/>
      <c r="DS2" s="258"/>
      <c r="DT2" s="258"/>
      <c r="DU2" s="258"/>
      <c r="DV2" s="259"/>
      <c r="DW2" s="208"/>
      <c r="DX2" s="208"/>
      <c r="DY2" s="208"/>
      <c r="DZ2" s="208"/>
      <c r="EA2" s="208"/>
      <c r="EB2" s="208"/>
      <c r="EC2" s="352"/>
      <c r="ED2" s="352"/>
      <c r="EE2" s="352"/>
      <c r="EF2" s="352"/>
      <c r="EG2" s="352"/>
      <c r="EH2" s="352"/>
      <c r="EI2" s="352"/>
      <c r="EJ2" s="352"/>
      <c r="EK2" s="352"/>
      <c r="EL2" s="352"/>
      <c r="EM2" s="352"/>
      <c r="EN2" s="352"/>
      <c r="EO2" s="352"/>
      <c r="EP2" s="352"/>
      <c r="EQ2" s="352"/>
      <c r="ER2" s="352"/>
      <c r="ES2" s="352"/>
      <c r="ET2" s="352"/>
      <c r="EU2" s="351"/>
      <c r="EV2" s="351"/>
      <c r="EW2" s="351"/>
      <c r="EX2" s="351"/>
      <c r="EY2" s="351"/>
      <c r="EZ2" s="351"/>
      <c r="FA2" s="351"/>
      <c r="FB2" s="351"/>
      <c r="FC2" s="351"/>
      <c r="FD2" s="351"/>
      <c r="FE2" s="351"/>
      <c r="FF2" s="351"/>
      <c r="FG2" s="351"/>
      <c r="FH2" s="351"/>
      <c r="FI2" s="351"/>
      <c r="FJ2" s="351"/>
      <c r="FK2" s="351"/>
      <c r="FL2" s="351"/>
      <c r="FM2" s="351"/>
      <c r="FN2" s="351"/>
      <c r="FO2" s="351"/>
      <c r="FP2" s="351"/>
      <c r="FQ2" s="351"/>
      <c r="FR2" s="351"/>
      <c r="FS2" s="351"/>
      <c r="FT2" s="351"/>
      <c r="FU2" s="351"/>
      <c r="FV2" s="351"/>
      <c r="FW2" s="351"/>
      <c r="FX2" s="351"/>
      <c r="FY2" s="351"/>
      <c r="FZ2" s="351"/>
      <c r="GA2" s="351"/>
      <c r="GB2" s="351"/>
      <c r="GC2" s="351"/>
      <c r="GD2" s="351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0"/>
      <c r="HY2" s="30"/>
      <c r="HZ2" s="30"/>
      <c r="IA2" s="30"/>
      <c r="IB2" s="30"/>
      <c r="IC2" s="30"/>
      <c r="ID2" s="30"/>
      <c r="IE2" s="30"/>
      <c r="IF2" s="30"/>
    </row>
    <row r="3" spans="1:240" ht="15.75" thickTop="1" x14ac:dyDescent="0.25">
      <c r="A3" s="415" t="s">
        <v>0</v>
      </c>
      <c r="B3" s="409" t="s">
        <v>1</v>
      </c>
      <c r="C3" s="409"/>
      <c r="D3" s="409"/>
      <c r="E3" s="409"/>
      <c r="F3" s="409"/>
      <c r="G3" s="409" t="s">
        <v>2</v>
      </c>
      <c r="H3" s="409" t="s">
        <v>2</v>
      </c>
      <c r="I3" s="409" t="s">
        <v>1</v>
      </c>
      <c r="J3" s="409"/>
      <c r="K3" s="409"/>
      <c r="L3" s="409"/>
      <c r="M3" s="409"/>
      <c r="N3" s="410" t="s">
        <v>0</v>
      </c>
      <c r="O3" s="413" t="s">
        <v>3</v>
      </c>
      <c r="P3" s="409"/>
      <c r="Q3" s="409"/>
      <c r="R3" s="409"/>
      <c r="S3" s="409" t="s">
        <v>4</v>
      </c>
      <c r="T3" s="410"/>
      <c r="U3" s="30"/>
      <c r="V3" s="304" t="s">
        <v>1</v>
      </c>
      <c r="W3" s="308"/>
      <c r="X3" s="308"/>
      <c r="Y3" s="308"/>
      <c r="Z3" s="318"/>
      <c r="AA3" s="304" t="s">
        <v>6</v>
      </c>
      <c r="AB3" s="305"/>
      <c r="AC3" s="310" t="s">
        <v>7</v>
      </c>
      <c r="AD3" s="305" t="s">
        <v>8</v>
      </c>
      <c r="AE3" s="310" t="s">
        <v>9</v>
      </c>
      <c r="AF3" s="308" t="s">
        <v>10</v>
      </c>
      <c r="AG3" s="308" t="s">
        <v>11</v>
      </c>
      <c r="AH3" s="308" t="s">
        <v>0</v>
      </c>
      <c r="AI3" s="308" t="s">
        <v>12</v>
      </c>
      <c r="AJ3" s="308" t="s">
        <v>13</v>
      </c>
      <c r="AK3" s="305" t="s">
        <v>14</v>
      </c>
      <c r="AL3" s="292" t="s">
        <v>1</v>
      </c>
      <c r="AM3" s="274"/>
      <c r="AN3" s="274"/>
      <c r="AO3" s="274"/>
      <c r="AP3" s="296"/>
      <c r="AQ3" s="292" t="s">
        <v>6</v>
      </c>
      <c r="AR3" s="276"/>
      <c r="AS3" s="294" t="s">
        <v>7</v>
      </c>
      <c r="AT3" s="276" t="s">
        <v>8</v>
      </c>
      <c r="AU3" s="294" t="s">
        <v>9</v>
      </c>
      <c r="AV3" s="274" t="s">
        <v>10</v>
      </c>
      <c r="AW3" s="274" t="s">
        <v>11</v>
      </c>
      <c r="AX3" s="274" t="s">
        <v>0</v>
      </c>
      <c r="AY3" s="274" t="s">
        <v>12</v>
      </c>
      <c r="AZ3" s="274" t="s">
        <v>13</v>
      </c>
      <c r="BA3" s="276" t="s">
        <v>14</v>
      </c>
      <c r="BB3" s="263" t="s">
        <v>1</v>
      </c>
      <c r="BC3" s="229"/>
      <c r="BD3" s="229"/>
      <c r="BE3" s="229"/>
      <c r="BF3" s="278"/>
      <c r="BG3" s="263" t="s">
        <v>6</v>
      </c>
      <c r="BH3" s="231"/>
      <c r="BI3" s="265" t="s">
        <v>7</v>
      </c>
      <c r="BJ3" s="231" t="s">
        <v>8</v>
      </c>
      <c r="BK3" s="265" t="s">
        <v>9</v>
      </c>
      <c r="BL3" s="229" t="s">
        <v>10</v>
      </c>
      <c r="BM3" s="229" t="s">
        <v>11</v>
      </c>
      <c r="BN3" s="229" t="s">
        <v>0</v>
      </c>
      <c r="BO3" s="229" t="s">
        <v>12</v>
      </c>
      <c r="BP3" s="229" t="s">
        <v>13</v>
      </c>
      <c r="BQ3" s="231" t="s">
        <v>14</v>
      </c>
      <c r="BR3" s="233" t="s">
        <v>19</v>
      </c>
      <c r="BS3" s="272"/>
      <c r="BT3" s="270" t="s">
        <v>20</v>
      </c>
      <c r="BU3" s="271"/>
      <c r="BV3" s="233" t="s">
        <v>21</v>
      </c>
      <c r="BW3" s="205"/>
      <c r="BX3" s="260" t="s">
        <v>1</v>
      </c>
      <c r="BY3" s="260"/>
      <c r="BZ3" s="260"/>
      <c r="CA3" s="260"/>
      <c r="CB3" s="260"/>
      <c r="CC3" s="260" t="s">
        <v>18</v>
      </c>
      <c r="CD3" s="260" t="s">
        <v>6</v>
      </c>
      <c r="CE3" s="260"/>
      <c r="CF3" s="260" t="s">
        <v>7</v>
      </c>
      <c r="CG3" s="260" t="s">
        <v>8</v>
      </c>
      <c r="CH3" s="260" t="s">
        <v>9</v>
      </c>
      <c r="CI3" s="260" t="s">
        <v>10</v>
      </c>
      <c r="CJ3" s="260" t="s">
        <v>11</v>
      </c>
      <c r="CK3" s="260" t="s">
        <v>0</v>
      </c>
      <c r="CL3" s="260" t="s">
        <v>12</v>
      </c>
      <c r="CM3" s="260" t="s">
        <v>13</v>
      </c>
      <c r="CN3" s="260" t="s">
        <v>14</v>
      </c>
      <c r="CO3" s="222" t="s">
        <v>1</v>
      </c>
      <c r="CP3" s="223"/>
      <c r="CQ3" s="223"/>
      <c r="CR3" s="223"/>
      <c r="CS3" s="224"/>
      <c r="CT3" s="260" t="s">
        <v>18</v>
      </c>
      <c r="CU3" s="260" t="s">
        <v>6</v>
      </c>
      <c r="CV3" s="260"/>
      <c r="CW3" s="260" t="s">
        <v>7</v>
      </c>
      <c r="CX3" s="260" t="s">
        <v>8</v>
      </c>
      <c r="CY3" s="260" t="s">
        <v>9</v>
      </c>
      <c r="CZ3" s="260" t="s">
        <v>10</v>
      </c>
      <c r="DA3" s="260" t="s">
        <v>11</v>
      </c>
      <c r="DB3" s="260" t="s">
        <v>0</v>
      </c>
      <c r="DC3" s="260" t="s">
        <v>12</v>
      </c>
      <c r="DD3" s="260" t="s">
        <v>13</v>
      </c>
      <c r="DE3" s="260" t="s">
        <v>14</v>
      </c>
      <c r="DF3" s="222" t="s">
        <v>1</v>
      </c>
      <c r="DG3" s="223"/>
      <c r="DH3" s="223"/>
      <c r="DI3" s="223"/>
      <c r="DJ3" s="224"/>
      <c r="DK3" s="260" t="s">
        <v>18</v>
      </c>
      <c r="DL3" s="260" t="s">
        <v>6</v>
      </c>
      <c r="DM3" s="260"/>
      <c r="DN3" s="260" t="s">
        <v>7</v>
      </c>
      <c r="DO3" s="260" t="s">
        <v>8</v>
      </c>
      <c r="DP3" s="260" t="s">
        <v>9</v>
      </c>
      <c r="DQ3" s="260" t="s">
        <v>10</v>
      </c>
      <c r="DR3" s="260" t="s">
        <v>11</v>
      </c>
      <c r="DS3" s="260" t="s">
        <v>0</v>
      </c>
      <c r="DT3" s="260" t="s">
        <v>12</v>
      </c>
      <c r="DU3" s="260" t="s">
        <v>13</v>
      </c>
      <c r="DV3" s="260" t="s">
        <v>14</v>
      </c>
      <c r="DW3" s="359" t="s">
        <v>25</v>
      </c>
      <c r="DX3" s="359" t="s">
        <v>25</v>
      </c>
      <c r="DY3" s="359" t="s">
        <v>25</v>
      </c>
      <c r="DZ3" s="359" t="s">
        <v>25</v>
      </c>
      <c r="EA3" s="359" t="s">
        <v>25</v>
      </c>
      <c r="EB3" s="359" t="s">
        <v>25</v>
      </c>
      <c r="EC3" s="374" t="s">
        <v>0</v>
      </c>
      <c r="ED3" s="374" t="s">
        <v>0</v>
      </c>
      <c r="EE3" s="374" t="s">
        <v>8</v>
      </c>
      <c r="EF3" s="374" t="s">
        <v>8</v>
      </c>
      <c r="EG3" s="374" t="s">
        <v>29</v>
      </c>
      <c r="EH3" s="374" t="s">
        <v>29</v>
      </c>
      <c r="EI3" s="374" t="s">
        <v>9</v>
      </c>
      <c r="EJ3" s="374" t="s">
        <v>9</v>
      </c>
      <c r="EK3" s="374" t="s">
        <v>10</v>
      </c>
      <c r="EL3" s="374" t="s">
        <v>10</v>
      </c>
      <c r="EM3" s="374" t="s">
        <v>11</v>
      </c>
      <c r="EN3" s="374" t="s">
        <v>11</v>
      </c>
      <c r="EO3" s="374" t="s">
        <v>0</v>
      </c>
      <c r="EP3" s="374" t="s">
        <v>0</v>
      </c>
      <c r="EQ3" s="374" t="s">
        <v>12</v>
      </c>
      <c r="ER3" s="374" t="s">
        <v>12</v>
      </c>
      <c r="ES3" s="374" t="s">
        <v>13</v>
      </c>
      <c r="ET3" s="374" t="s">
        <v>13</v>
      </c>
      <c r="EU3" s="205" t="s">
        <v>1</v>
      </c>
      <c r="EV3" s="205"/>
      <c r="EW3" s="205"/>
      <c r="EX3" s="205"/>
      <c r="EY3" s="205"/>
      <c r="EZ3" s="208" t="s">
        <v>25</v>
      </c>
      <c r="FA3" s="205" t="s">
        <v>18</v>
      </c>
      <c r="FB3" s="205" t="s">
        <v>1</v>
      </c>
      <c r="FC3" s="205"/>
      <c r="FD3" s="205"/>
      <c r="FE3" s="205"/>
      <c r="FF3" s="205"/>
      <c r="FG3" s="205" t="s">
        <v>1</v>
      </c>
      <c r="FH3" s="205"/>
      <c r="FI3" s="205"/>
      <c r="FJ3" s="205"/>
      <c r="FK3" s="205"/>
      <c r="FL3" s="208" t="s">
        <v>25</v>
      </c>
      <c r="FM3" s="208" t="s">
        <v>18</v>
      </c>
      <c r="FN3" s="205" t="s">
        <v>1</v>
      </c>
      <c r="FO3" s="205"/>
      <c r="FP3" s="205"/>
      <c r="FQ3" s="205"/>
      <c r="FR3" s="205"/>
      <c r="FS3" s="205" t="s">
        <v>1</v>
      </c>
      <c r="FT3" s="205"/>
      <c r="FU3" s="205"/>
      <c r="FV3" s="205"/>
      <c r="FW3" s="205"/>
      <c r="FX3" s="208" t="s">
        <v>25</v>
      </c>
      <c r="FY3" s="205" t="s">
        <v>18</v>
      </c>
      <c r="FZ3" s="205" t="s">
        <v>1</v>
      </c>
      <c r="GA3" s="205"/>
      <c r="GB3" s="205"/>
      <c r="GC3" s="205"/>
      <c r="GD3" s="205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</row>
    <row r="4" spans="1:240" ht="15.75" thickBot="1" x14ac:dyDescent="0.3">
      <c r="A4" s="416"/>
      <c r="B4" s="411"/>
      <c r="C4" s="411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2"/>
      <c r="O4" s="414"/>
      <c r="P4" s="411"/>
      <c r="Q4" s="411"/>
      <c r="R4" s="411"/>
      <c r="S4" s="411"/>
      <c r="T4" s="412"/>
      <c r="U4" s="30"/>
      <c r="V4" s="306"/>
      <c r="W4" s="309"/>
      <c r="X4" s="309"/>
      <c r="Y4" s="309"/>
      <c r="Z4" s="319"/>
      <c r="AA4" s="306"/>
      <c r="AB4" s="307"/>
      <c r="AC4" s="311"/>
      <c r="AD4" s="307"/>
      <c r="AE4" s="311"/>
      <c r="AF4" s="309"/>
      <c r="AG4" s="309"/>
      <c r="AH4" s="309"/>
      <c r="AI4" s="309"/>
      <c r="AJ4" s="309"/>
      <c r="AK4" s="307"/>
      <c r="AL4" s="293"/>
      <c r="AM4" s="275"/>
      <c r="AN4" s="275"/>
      <c r="AO4" s="275"/>
      <c r="AP4" s="297"/>
      <c r="AQ4" s="293"/>
      <c r="AR4" s="277"/>
      <c r="AS4" s="295"/>
      <c r="AT4" s="277"/>
      <c r="AU4" s="295"/>
      <c r="AV4" s="275"/>
      <c r="AW4" s="275"/>
      <c r="AX4" s="275"/>
      <c r="AY4" s="275"/>
      <c r="AZ4" s="275"/>
      <c r="BA4" s="277"/>
      <c r="BB4" s="264"/>
      <c r="BC4" s="230"/>
      <c r="BD4" s="230"/>
      <c r="BE4" s="230"/>
      <c r="BF4" s="279"/>
      <c r="BG4" s="264"/>
      <c r="BH4" s="232"/>
      <c r="BI4" s="266"/>
      <c r="BJ4" s="232"/>
      <c r="BK4" s="266"/>
      <c r="BL4" s="230"/>
      <c r="BM4" s="230"/>
      <c r="BN4" s="230"/>
      <c r="BO4" s="230"/>
      <c r="BP4" s="230"/>
      <c r="BQ4" s="232"/>
      <c r="BR4" s="233"/>
      <c r="BS4" s="272"/>
      <c r="BT4" s="270"/>
      <c r="BU4" s="271"/>
      <c r="BV4" s="233"/>
      <c r="BW4" s="205"/>
      <c r="BX4" s="260"/>
      <c r="BY4" s="260"/>
      <c r="BZ4" s="260"/>
      <c r="CA4" s="260"/>
      <c r="CB4" s="260"/>
      <c r="CC4" s="260"/>
      <c r="CD4" s="260"/>
      <c r="CE4" s="260"/>
      <c r="CF4" s="260"/>
      <c r="CG4" s="260"/>
      <c r="CH4" s="260"/>
      <c r="CI4" s="260"/>
      <c r="CJ4" s="260"/>
      <c r="CK4" s="260"/>
      <c r="CL4" s="260"/>
      <c r="CM4" s="260"/>
      <c r="CN4" s="260"/>
      <c r="CO4" s="225"/>
      <c r="CP4" s="226"/>
      <c r="CQ4" s="226"/>
      <c r="CR4" s="226"/>
      <c r="CS4" s="227"/>
      <c r="CT4" s="260"/>
      <c r="CU4" s="260"/>
      <c r="CV4" s="260"/>
      <c r="CW4" s="260"/>
      <c r="CX4" s="260"/>
      <c r="CY4" s="260"/>
      <c r="CZ4" s="260"/>
      <c r="DA4" s="260"/>
      <c r="DB4" s="260"/>
      <c r="DC4" s="260"/>
      <c r="DD4" s="260"/>
      <c r="DE4" s="260"/>
      <c r="DF4" s="225"/>
      <c r="DG4" s="226"/>
      <c r="DH4" s="226"/>
      <c r="DI4" s="226"/>
      <c r="DJ4" s="227"/>
      <c r="DK4" s="260"/>
      <c r="DL4" s="260"/>
      <c r="DM4" s="260"/>
      <c r="DN4" s="260"/>
      <c r="DO4" s="260"/>
      <c r="DP4" s="260"/>
      <c r="DQ4" s="260"/>
      <c r="DR4" s="260"/>
      <c r="DS4" s="260"/>
      <c r="DT4" s="260"/>
      <c r="DU4" s="260"/>
      <c r="DV4" s="260"/>
      <c r="DW4" s="359"/>
      <c r="DX4" s="359"/>
      <c r="DY4" s="359"/>
      <c r="DZ4" s="359"/>
      <c r="EA4" s="359"/>
      <c r="EB4" s="359"/>
      <c r="EC4" s="374"/>
      <c r="ED4" s="374"/>
      <c r="EE4" s="374"/>
      <c r="EF4" s="374"/>
      <c r="EG4" s="374"/>
      <c r="EH4" s="374"/>
      <c r="EI4" s="374"/>
      <c r="EJ4" s="374"/>
      <c r="EK4" s="374"/>
      <c r="EL4" s="374"/>
      <c r="EM4" s="374"/>
      <c r="EN4" s="374"/>
      <c r="EO4" s="374"/>
      <c r="EP4" s="374"/>
      <c r="EQ4" s="374"/>
      <c r="ER4" s="374"/>
      <c r="ES4" s="374"/>
      <c r="ET4" s="374"/>
      <c r="EU4" s="205"/>
      <c r="EV4" s="205"/>
      <c r="EW4" s="205"/>
      <c r="EX4" s="205"/>
      <c r="EY4" s="205"/>
      <c r="EZ4" s="208"/>
      <c r="FA4" s="205"/>
      <c r="FB4" s="205"/>
      <c r="FC4" s="205"/>
      <c r="FD4" s="205"/>
      <c r="FE4" s="205"/>
      <c r="FF4" s="205"/>
      <c r="FG4" s="205"/>
      <c r="FH4" s="205"/>
      <c r="FI4" s="205"/>
      <c r="FJ4" s="205"/>
      <c r="FK4" s="205"/>
      <c r="FL4" s="208"/>
      <c r="FM4" s="208"/>
      <c r="FN4" s="205"/>
      <c r="FO4" s="205"/>
      <c r="FP4" s="205"/>
      <c r="FQ4" s="205"/>
      <c r="FR4" s="205"/>
      <c r="FS4" s="205"/>
      <c r="FT4" s="205"/>
      <c r="FU4" s="205"/>
      <c r="FV4" s="205"/>
      <c r="FW4" s="205"/>
      <c r="FX4" s="208"/>
      <c r="FY4" s="205"/>
      <c r="FZ4" s="205"/>
      <c r="GA4" s="205"/>
      <c r="GB4" s="205"/>
      <c r="GC4" s="205"/>
      <c r="GD4" s="205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</row>
    <row r="5" spans="1:240" ht="15.75" thickTop="1" x14ac:dyDescent="0.25">
      <c r="A5" s="448"/>
      <c r="B5" s="449"/>
      <c r="C5" s="449"/>
      <c r="D5" s="449"/>
      <c r="E5" s="449"/>
      <c r="F5" s="449"/>
      <c r="G5" s="450"/>
      <c r="H5" s="450"/>
      <c r="I5" s="451"/>
      <c r="J5" s="451"/>
      <c r="K5" s="451"/>
      <c r="L5" s="451"/>
      <c r="M5" s="451"/>
      <c r="N5" s="452"/>
      <c r="O5" s="453"/>
      <c r="P5" s="454"/>
      <c r="Q5" s="454"/>
      <c r="R5" s="454"/>
      <c r="S5" s="455"/>
      <c r="T5" s="456"/>
      <c r="U5" s="30"/>
      <c r="V5" s="396" t="str">
        <f t="shared" ref="V5:V10" si="0">VLOOKUP(BR5,$BS$5:$CB$21,6,0)</f>
        <v>Equipe 01</v>
      </c>
      <c r="W5" s="397"/>
      <c r="X5" s="397"/>
      <c r="Y5" s="397"/>
      <c r="Z5" s="398"/>
      <c r="AA5" s="37">
        <f t="shared" ref="AA5:AA10" si="1">VLOOKUP(V5,$BX$5:$CN$19,7,0)</f>
        <v>0</v>
      </c>
      <c r="AB5" s="38" t="str">
        <f t="shared" ref="AB5:AB10" si="2">VLOOKUP(V5,$BX$5:$CN$19,8,0)</f>
        <v>u</v>
      </c>
      <c r="AC5" s="39">
        <v>1</v>
      </c>
      <c r="AD5" s="40">
        <f t="shared" ref="AD5:AD10" si="3">VLOOKUP(V5,$BX$5:$CN$19,10,0)</f>
        <v>0</v>
      </c>
      <c r="AE5" s="45">
        <f t="shared" ref="AE5:AE10" si="4">VLOOKUP(V5,$BX$5:$CN$19,11,0)</f>
        <v>0</v>
      </c>
      <c r="AF5" s="46">
        <f t="shared" ref="AF5:AF10" si="5">VLOOKUP(V5,$BX$5:$CN$19,12,0)</f>
        <v>0</v>
      </c>
      <c r="AG5" s="46">
        <f t="shared" ref="AG5:AG10" si="6">VLOOKUP(V5,$BX$5:$CN$19,13,0)</f>
        <v>0</v>
      </c>
      <c r="AH5" s="46">
        <f t="shared" ref="AH5:AH10" si="7">VLOOKUP(V5,$BX$5:$CN$19,14,0)</f>
        <v>0</v>
      </c>
      <c r="AI5" s="46">
        <f t="shared" ref="AI5:AI10" si="8">VLOOKUP(V5,$BX$5:$CN$19,15,0)</f>
        <v>0</v>
      </c>
      <c r="AJ5" s="46">
        <f t="shared" ref="AJ5:AJ10" si="9">VLOOKUP(V5,$BX$5:$CN$19,16,0)</f>
        <v>0</v>
      </c>
      <c r="AK5" s="47">
        <f t="shared" ref="AK5:AK10" si="10">VLOOKUP(V5,$BX$5:$CN$19,17,0)</f>
        <v>0</v>
      </c>
      <c r="AL5" s="364" t="str">
        <f t="shared" ref="AL5:AL10" si="11">VLOOKUP(BT5,$BU$5:$CS$21,4,0)</f>
        <v>Equipe 01</v>
      </c>
      <c r="AM5" s="365"/>
      <c r="AN5" s="365"/>
      <c r="AO5" s="365"/>
      <c r="AP5" s="366"/>
      <c r="AQ5" s="16">
        <f t="shared" ref="AQ5:AQ10" si="12">VLOOKUP(AL5,$CO$5:$DE$19,7,0)</f>
        <v>0</v>
      </c>
      <c r="AR5" s="17" t="str">
        <f t="shared" ref="AR5:AR10" si="13">VLOOKUP(AL5,$CO$5:$DE$19,8,0)</f>
        <v>u</v>
      </c>
      <c r="AS5" s="18">
        <v>1</v>
      </c>
      <c r="AT5" s="19">
        <f t="shared" ref="AT5:AT10" si="14">VLOOKUP(AL5,$CO$5:$DE$19,10,0)</f>
        <v>0</v>
      </c>
      <c r="AU5" s="20">
        <f t="shared" ref="AU5:AU10" si="15">VLOOKUP(AL5,$CO$5:$DE$19,11,0)</f>
        <v>0</v>
      </c>
      <c r="AV5" s="21">
        <f t="shared" ref="AV5:AV10" si="16">VLOOKUP(AL5,$CO$5:$DE$19,12,0)</f>
        <v>0</v>
      </c>
      <c r="AW5" s="21">
        <f t="shared" ref="AW5:AW10" si="17">VLOOKUP(AL5,$CO$5:$DE$19,13,0)</f>
        <v>0</v>
      </c>
      <c r="AX5" s="21">
        <f t="shared" ref="AX5:AX10" si="18">VLOOKUP(AL5,$CO$5:$DE$19,14,0)</f>
        <v>0</v>
      </c>
      <c r="AY5" s="21">
        <f t="shared" ref="AY5:AY10" si="19">VLOOKUP(AL5,$CO$5:$DE$19,15,0)</f>
        <v>0</v>
      </c>
      <c r="AZ5" s="21">
        <f t="shared" ref="AZ5:AZ10" si="20">VLOOKUP(AL5,$CO$5:$DE$19,16,0)</f>
        <v>0</v>
      </c>
      <c r="BA5" s="22">
        <f t="shared" ref="BA5:BA10" si="21">VLOOKUP(AL5,$CO$5:$DE$19,17,0)</f>
        <v>0</v>
      </c>
      <c r="BB5" s="356" t="str">
        <f t="shared" ref="BB5:BB10" si="22">VLOOKUP(BV5,$BW$5:$DF$21,2,0)</f>
        <v>Equipe 01</v>
      </c>
      <c r="BC5" s="357"/>
      <c r="BD5" s="357"/>
      <c r="BE5" s="357"/>
      <c r="BF5" s="358"/>
      <c r="BG5" s="51">
        <f t="shared" ref="BG5:BG10" si="23">VLOOKUP(BB5,$DF$5:$DV$19,7,0)</f>
        <v>0</v>
      </c>
      <c r="BH5" s="52" t="str">
        <f t="shared" ref="BH5:BH10" si="24">VLOOKUP(BB5,$DF$5:$DV$19,8,0)</f>
        <v>u</v>
      </c>
      <c r="BI5" s="53">
        <v>1</v>
      </c>
      <c r="BJ5" s="54">
        <f t="shared" ref="BJ5:BJ10" si="25">VLOOKUP(BB5,$DF$5:$DV$19,10,0)</f>
        <v>0</v>
      </c>
      <c r="BK5" s="55">
        <f t="shared" ref="BK5:BK10" si="26">VLOOKUP(BB5,$DF$5:$DV$19,11,0)</f>
        <v>0</v>
      </c>
      <c r="BL5" s="56">
        <f t="shared" ref="BL5:BL10" si="27">VLOOKUP(BB5,$DF$5:$DV$19,12,0)</f>
        <v>0</v>
      </c>
      <c r="BM5" s="56">
        <f t="shared" ref="BM5:BM10" si="28">VLOOKUP(BB5,$DF$5:$DV$19,13,0)</f>
        <v>0</v>
      </c>
      <c r="BN5" s="56">
        <f t="shared" ref="BN5:BN10" si="29">VLOOKUP(BB5,$DF$5:$DV$19,14,0)</f>
        <v>0</v>
      </c>
      <c r="BO5" s="56">
        <f t="shared" ref="BO5:BO10" si="30">VLOOKUP(BB5,$DF$5:$DV$19,15,0)</f>
        <v>0</v>
      </c>
      <c r="BP5" s="56">
        <f t="shared" ref="BP5:BP10" si="31">VLOOKUP(BB5,$DF$5:$DV$19,16,0)</f>
        <v>0</v>
      </c>
      <c r="BQ5" s="57">
        <f t="shared" ref="BQ5:BQ10" si="32">VLOOKUP(BB5,$DF$5:$DV$19,17,0)</f>
        <v>0</v>
      </c>
      <c r="BR5" s="15">
        <v>1</v>
      </c>
      <c r="BS5" s="8">
        <f t="shared" ref="BS5:BS10" si="33">CF5</f>
        <v>1</v>
      </c>
      <c r="BT5" s="10">
        <v>1</v>
      </c>
      <c r="BU5" s="11">
        <f t="shared" ref="BU5:BU10" si="34">CW5</f>
        <v>1</v>
      </c>
      <c r="BV5" s="9">
        <v>1</v>
      </c>
      <c r="BW5" s="2">
        <f t="shared" ref="BW5:BW10" si="35">DN5</f>
        <v>1</v>
      </c>
      <c r="BX5" s="261" t="str">
        <f>Equipes!A2</f>
        <v>Equipe 01</v>
      </c>
      <c r="BY5" s="261"/>
      <c r="BZ5" s="261"/>
      <c r="CA5" s="261"/>
      <c r="CB5" s="261"/>
      <c r="CC5" s="3">
        <f t="shared" ref="CC5:CC10" si="36">RANK(DW5,$DW$5:$DW$19)</f>
        <v>1</v>
      </c>
      <c r="CD5" s="3">
        <f>'J06'!CC5-CC5</f>
        <v>0</v>
      </c>
      <c r="CE5" s="4" t="str">
        <f>IF(CC5&gt;'J06'!CC5,'J06'!$CE$14,IF(CC5='J06'!CC5,'J06'!$CU$14,IF(CC5&lt;'J06'!CC5,'J06'!$CT$14)))</f>
        <v>u</v>
      </c>
      <c r="CF5" s="3">
        <f t="shared" ref="CF5:CF10" si="37">RANK(DX5,$DX$5:$DX$13)</f>
        <v>1</v>
      </c>
      <c r="CG5" s="3">
        <f>SUMPRODUCT(($B$5:$F$13=BX5)*($EG$5:$EG$13))+SUMPRODUCT(($I$5:$M$13=BX5)*($EH$5:$EH$13))+'J06'!CG5</f>
        <v>0</v>
      </c>
      <c r="CH5" s="3">
        <f>SUMPRODUCT(($B$5:$F$13=BX5)*($EI$5:$EI$13))+SUMPRODUCT(($I$5:$M$13=BX5)*($EJ$5:$EJ$13))+'J06'!CH5</f>
        <v>0</v>
      </c>
      <c r="CI5" s="3">
        <f>SUMPRODUCT(($B$5:$F$13=BX5)*($EK$5:$EK$13))+SUMPRODUCT(($I$5:$M$13=BX5)*($EL$5:$EL$13))+'J06'!CI5</f>
        <v>0</v>
      </c>
      <c r="CJ5" s="3">
        <f>SUMPRODUCT(($B$5:$F$13=BX5)*($EM$5:$EM$13))+SUMPRODUCT(($I$5:$M$13=BX5)*($EN$5:$EN$13))+'J06'!CJ5</f>
        <v>0</v>
      </c>
      <c r="CK5" s="3">
        <f>SUMPRODUCT(($B$5:$F$13=BX5)*($EO$5:$EO$13))+SUMPRODUCT(($I$5:$M$13=BX5)*($EP$5:$EP$13))+'J06'!CK5</f>
        <v>0</v>
      </c>
      <c r="CL5" s="3">
        <f>SUMPRODUCT(($B$5:$F$13=BX5)*($EQ$5:$EQ$13))+SUMPRODUCT(($I$5:$M$13=BX5)*($ER$5:$ER$13))+'J06'!CL5</f>
        <v>0</v>
      </c>
      <c r="CM5" s="3">
        <f>SUMPRODUCT(($B$5:$F$13=BX5)*($ES$5:$ES$13))+SUMPRODUCT(($I$5:$M$13=BX5)*($ET$5:$ET$13))+'J06'!CM5</f>
        <v>0</v>
      </c>
      <c r="CN5" s="3">
        <f>CL5-CM5</f>
        <v>0</v>
      </c>
      <c r="CO5" s="212" t="str">
        <f>BX5</f>
        <v>Equipe 01</v>
      </c>
      <c r="CP5" s="213"/>
      <c r="CQ5" s="213"/>
      <c r="CR5" s="213"/>
      <c r="CS5" s="214"/>
      <c r="CT5" s="3">
        <f t="shared" ref="CT5:CT10" si="38">RANK(DY5,$DY$5:$DY$19)</f>
        <v>1</v>
      </c>
      <c r="CU5" s="3">
        <f>'J06'!CT5-CT5</f>
        <v>0</v>
      </c>
      <c r="CV5" s="4" t="str">
        <f>IF(CT5&gt;'J06'!CT5,'J06'!$CV$14,IF(CT5='J06'!CT5,'J06'!$CU$14,IF(CT5&lt;'J06'!CT5,'J06'!$CT$14)))</f>
        <v>u</v>
      </c>
      <c r="CW5" s="3">
        <f t="shared" ref="CW5:CW10" si="39">RANK(DZ5,$DZ$5:$DZ$19)</f>
        <v>1</v>
      </c>
      <c r="CX5" s="3">
        <f>SUMPRODUCT(($B$5:$F$13=CO5)*($EG$5:$EG$13))+'J06'!CX5</f>
        <v>0</v>
      </c>
      <c r="CY5" s="3">
        <f>SUMPRODUCT(($B$5:$F$13=CO5)*($EI$5:$EI$13))+'J06'!CY5</f>
        <v>0</v>
      </c>
      <c r="CZ5" s="3">
        <f>SUMPRODUCT(($B$5:$F$13=CO5)*($EK$5:$EK$13))+'J06'!CZ5</f>
        <v>0</v>
      </c>
      <c r="DA5" s="3">
        <f>SUMPRODUCT(($B$5:$F$13=CO5)*($EM$5:$EM$13))+'J06'!DA5</f>
        <v>0</v>
      </c>
      <c r="DB5" s="3">
        <f>SUMPRODUCT(($B$5:$F$13=CO5)*($EO$5:$EO$13))+'J06'!DB5</f>
        <v>0</v>
      </c>
      <c r="DC5" s="3">
        <f>SUMPRODUCT(($B$5:$F$13=CO5)*($EQ$5:$EQ$13))+'J06'!DC5</f>
        <v>0</v>
      </c>
      <c r="DD5" s="3">
        <f>SUMPRODUCT(($B$5:$F$13=CO5)*($ES$5:$ES$13))+'J06'!DD5</f>
        <v>0</v>
      </c>
      <c r="DE5" s="3">
        <f>DC5-DD5</f>
        <v>0</v>
      </c>
      <c r="DF5" s="212" t="str">
        <f>BX5</f>
        <v>Equipe 01</v>
      </c>
      <c r="DG5" s="213"/>
      <c r="DH5" s="213"/>
      <c r="DI5" s="213"/>
      <c r="DJ5" s="214"/>
      <c r="DK5" s="3">
        <f t="shared" ref="DK5:DK10" si="40">RANK(EA5,$EA$5:$EA$19)</f>
        <v>1</v>
      </c>
      <c r="DL5" s="3">
        <f>'J06'!DK5-DK5</f>
        <v>0</v>
      </c>
      <c r="DM5" s="4" t="str">
        <f>IF(DK5&gt;'J06'!DK5,'J06'!$DM$14,IF(DK5='J06'!DK5,'J06'!$DL$14,IF(DK5&lt;'J06'!DK5,'J06'!$DK$14)))</f>
        <v>u</v>
      </c>
      <c r="DN5" s="3">
        <f t="shared" ref="DN5:DN10" si="41">RANK(EB5,$EB$5:$EB$19)</f>
        <v>1</v>
      </c>
      <c r="DO5" s="3">
        <f>SUMPRODUCT(($I$5:$M$13=DF5)*($EH$5:$EH$13))+'J06'!DO5</f>
        <v>0</v>
      </c>
      <c r="DP5" s="3">
        <f>SUMPRODUCT(($I$5:$M$13=DF5)*($EJ$5:$EJ$13))+'J06'!DP5</f>
        <v>0</v>
      </c>
      <c r="DQ5" s="3">
        <f>SUMPRODUCT(($I$5:$M$13=DF5)*($EL$5:$EL$13))+'J06'!DQ5</f>
        <v>0</v>
      </c>
      <c r="DR5" s="3">
        <f>SUMPRODUCT(($I$5:$M$13=DF5)*($EN$5:$EN$13))+'J06'!DR5</f>
        <v>0</v>
      </c>
      <c r="DS5" s="3">
        <f>SUMPRODUCT(($I$5:$M$13=DF5)*($EP$5:$EP$13))+'J06'!DS5</f>
        <v>0</v>
      </c>
      <c r="DT5" s="3">
        <f>SUMPRODUCT(($I$5:$M$13=DF5)*($ER$5:$ER$13))+'J06'!DT5</f>
        <v>0</v>
      </c>
      <c r="DU5" s="3">
        <f>SUMPRODUCT(($I$5:$M$13=DF5)*($ET$5:$ET$13))+'J06'!DU5</f>
        <v>0</v>
      </c>
      <c r="DV5" s="3">
        <f>DT5-DU5</f>
        <v>0</v>
      </c>
      <c r="DW5" s="6">
        <f>SUM(CG5*1000+(CN5)/100+(CL5)/1000)</f>
        <v>0</v>
      </c>
      <c r="DX5" s="91">
        <f>DW5+0.0000006</f>
        <v>5.9999999999999997E-7</v>
      </c>
      <c r="DY5" s="6">
        <f>SUM(CX5*1000+(DE5)/100+(DC5)/1000)</f>
        <v>0</v>
      </c>
      <c r="DZ5" s="119">
        <f>DY5+0.0000006</f>
        <v>5.9999999999999997E-7</v>
      </c>
      <c r="EA5" s="6">
        <f>SUM(DO5*1000+(DV5)/100+(DT5)/1000)</f>
        <v>0</v>
      </c>
      <c r="EB5" s="119">
        <f>EA5+0.0000006</f>
        <v>5.9999999999999997E-7</v>
      </c>
      <c r="EC5" s="2">
        <f>A5</f>
        <v>0</v>
      </c>
      <c r="ED5" s="2">
        <f>N5</f>
        <v>0</v>
      </c>
      <c r="EE5" s="2">
        <f>IF(G5="",0,IF(G5&gt;H5,3,IF(G5=H5,1,IF(G5&lt;H5,0))))</f>
        <v>0</v>
      </c>
      <c r="EF5" s="2">
        <f>IF(H5="",0,IF(H5&gt;G5,3,IF(H5=G5,1,IF(H5&lt;G5,0))))</f>
        <v>0</v>
      </c>
      <c r="EG5" s="2">
        <f>EE5-EC5</f>
        <v>0</v>
      </c>
      <c r="EH5" s="2">
        <f>EF5-ED5</f>
        <v>0</v>
      </c>
      <c r="EI5" s="2">
        <f>IF(G5="",0,1)</f>
        <v>0</v>
      </c>
      <c r="EJ5" s="2">
        <f>IF(H5="",0,1)</f>
        <v>0</v>
      </c>
      <c r="EK5" s="2" t="b">
        <f>IF(G5&lt;&gt;"",IF(G5&gt;H5,1))</f>
        <v>0</v>
      </c>
      <c r="EL5" s="2" t="b">
        <f>IF(H5&lt;&gt;"",IF(H5&gt;G5,1))</f>
        <v>0</v>
      </c>
      <c r="EM5" s="2" t="b">
        <f>IF(G5&lt;&gt;"",IF(G5=H5,1))</f>
        <v>0</v>
      </c>
      <c r="EN5" s="2" t="b">
        <f>IF(H5&lt;&gt;"",IF(H5=G5,1))</f>
        <v>0</v>
      </c>
      <c r="EO5" s="2" t="b">
        <f>IF(G5&lt;&gt;"",IF(G5&lt;H5,1))</f>
        <v>0</v>
      </c>
      <c r="EP5" s="2" t="b">
        <f>IF(H5&lt;&gt;"",IF(H5&lt;G5,1))</f>
        <v>0</v>
      </c>
      <c r="EQ5" s="2">
        <f>G5</f>
        <v>0</v>
      </c>
      <c r="ER5" s="2">
        <f>H5</f>
        <v>0</v>
      </c>
      <c r="ES5" s="2">
        <f>H5</f>
        <v>0</v>
      </c>
      <c r="ET5" s="2">
        <f>G5</f>
        <v>0</v>
      </c>
      <c r="EU5" s="205" t="str">
        <f t="shared" ref="EU5:EU10" si="42">VLOOKUP(BR5,$BS$5:$CB$13,6,0)</f>
        <v>Equipe 01</v>
      </c>
      <c r="EV5" s="205"/>
      <c r="EW5" s="205"/>
      <c r="EX5" s="205"/>
      <c r="EY5" s="205"/>
      <c r="EZ5" s="6">
        <f t="shared" ref="EZ5:EZ10" si="43">VLOOKUP(EU5,$BX$5:$DW$13,52,0)</f>
        <v>0</v>
      </c>
      <c r="FA5" s="2">
        <f t="shared" ref="FA5:FA10" si="44">RANK(EZ5,$EZ$5:$EZ$13)</f>
        <v>1</v>
      </c>
      <c r="FB5" s="205" t="str">
        <f>BX5</f>
        <v>Equipe 01</v>
      </c>
      <c r="FC5" s="205"/>
      <c r="FD5" s="205"/>
      <c r="FE5" s="205"/>
      <c r="FF5" s="205"/>
      <c r="FG5" s="205" t="str">
        <f t="shared" ref="FG5:FG10" si="45">VLOOKUP(BT5,$BU$5:$CS$13,21,0)</f>
        <v>Equipe 01</v>
      </c>
      <c r="FH5" s="205"/>
      <c r="FI5" s="205"/>
      <c r="FJ5" s="205"/>
      <c r="FK5" s="205"/>
      <c r="FL5" s="6">
        <f t="shared" ref="FL5:FL10" si="46">VLOOKUP(FG5,$CO$5:$DY$13,37,0)</f>
        <v>0</v>
      </c>
      <c r="FM5" s="7">
        <f t="shared" ref="FM5:FM10" si="47">RANK(FL5,$FL$5:$FL$13)</f>
        <v>1</v>
      </c>
      <c r="FN5" s="205" t="str">
        <f>CO5</f>
        <v>Equipe 01</v>
      </c>
      <c r="FO5" s="205"/>
      <c r="FP5" s="205"/>
      <c r="FQ5" s="205"/>
      <c r="FR5" s="205"/>
      <c r="FS5" s="205" t="str">
        <f t="shared" ref="FS5:FS10" si="48">VLOOKUP(BV5,$BW$5:$DF$13,36,0)</f>
        <v>Equipe 01</v>
      </c>
      <c r="FT5" s="205"/>
      <c r="FU5" s="205"/>
      <c r="FV5" s="205"/>
      <c r="FW5" s="205"/>
      <c r="FX5" s="6">
        <f>VLOOKUP(FS5,$DF$5:$EA$21,22,0)</f>
        <v>0</v>
      </c>
      <c r="FY5" s="2">
        <f t="shared" ref="FY5:FY10" si="49">RANK(FX5,$FX$5:$FX$13)</f>
        <v>1</v>
      </c>
      <c r="FZ5" s="205" t="str">
        <f>DF5</f>
        <v>Equipe 01</v>
      </c>
      <c r="GA5" s="205"/>
      <c r="GB5" s="205"/>
      <c r="GC5" s="205"/>
      <c r="GD5" s="205"/>
      <c r="GE5" s="350" t="str">
        <f>BX5</f>
        <v>Equipe 01</v>
      </c>
      <c r="GF5" s="350"/>
      <c r="GG5" s="350"/>
      <c r="GH5" s="350"/>
      <c r="GI5" s="35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</row>
    <row r="6" spans="1:240" x14ac:dyDescent="0.25">
      <c r="A6" s="457"/>
      <c r="B6" s="458"/>
      <c r="C6" s="458"/>
      <c r="D6" s="458"/>
      <c r="E6" s="458"/>
      <c r="F6" s="458"/>
      <c r="G6" s="459"/>
      <c r="H6" s="459"/>
      <c r="I6" s="460"/>
      <c r="J6" s="460"/>
      <c r="K6" s="460"/>
      <c r="L6" s="460"/>
      <c r="M6" s="460"/>
      <c r="N6" s="461"/>
      <c r="O6" s="462"/>
      <c r="P6" s="463"/>
      <c r="Q6" s="463"/>
      <c r="R6" s="463"/>
      <c r="S6" s="464"/>
      <c r="T6" s="465"/>
      <c r="U6" s="30"/>
      <c r="V6" s="396" t="str">
        <f t="shared" si="0"/>
        <v>Equipe 02</v>
      </c>
      <c r="W6" s="397"/>
      <c r="X6" s="397"/>
      <c r="Y6" s="397"/>
      <c r="Z6" s="398"/>
      <c r="AA6" s="41">
        <f t="shared" si="1"/>
        <v>0</v>
      </c>
      <c r="AB6" s="42" t="str">
        <f t="shared" si="2"/>
        <v>u</v>
      </c>
      <c r="AC6" s="43">
        <f>IF(EZ6=EZ5,FA5,FA6)</f>
        <v>1</v>
      </c>
      <c r="AD6" s="44">
        <f t="shared" si="3"/>
        <v>0</v>
      </c>
      <c r="AE6" s="48">
        <f t="shared" si="4"/>
        <v>0</v>
      </c>
      <c r="AF6" s="49">
        <f t="shared" si="5"/>
        <v>0</v>
      </c>
      <c r="AG6" s="49">
        <f t="shared" si="6"/>
        <v>0</v>
      </c>
      <c r="AH6" s="49">
        <f t="shared" si="7"/>
        <v>0</v>
      </c>
      <c r="AI6" s="49">
        <f t="shared" si="8"/>
        <v>0</v>
      </c>
      <c r="AJ6" s="49">
        <f t="shared" si="9"/>
        <v>0</v>
      </c>
      <c r="AK6" s="50">
        <f t="shared" si="10"/>
        <v>0</v>
      </c>
      <c r="AL6" s="361" t="str">
        <f t="shared" si="11"/>
        <v>Equipe 02</v>
      </c>
      <c r="AM6" s="362"/>
      <c r="AN6" s="362"/>
      <c r="AO6" s="362"/>
      <c r="AP6" s="363"/>
      <c r="AQ6" s="23">
        <f t="shared" si="12"/>
        <v>0</v>
      </c>
      <c r="AR6" s="24" t="str">
        <f t="shared" si="13"/>
        <v>u</v>
      </c>
      <c r="AS6" s="25">
        <f>IF(FL6=FL5,FM5,FM6)</f>
        <v>1</v>
      </c>
      <c r="AT6" s="26">
        <f t="shared" si="14"/>
        <v>0</v>
      </c>
      <c r="AU6" s="27">
        <f t="shared" si="15"/>
        <v>0</v>
      </c>
      <c r="AV6" s="28">
        <f t="shared" si="16"/>
        <v>0</v>
      </c>
      <c r="AW6" s="28">
        <f t="shared" si="17"/>
        <v>0</v>
      </c>
      <c r="AX6" s="28">
        <f t="shared" si="18"/>
        <v>0</v>
      </c>
      <c r="AY6" s="28">
        <f t="shared" si="19"/>
        <v>0</v>
      </c>
      <c r="AZ6" s="28">
        <f t="shared" si="20"/>
        <v>0</v>
      </c>
      <c r="BA6" s="29">
        <f t="shared" si="21"/>
        <v>0</v>
      </c>
      <c r="BB6" s="353" t="str">
        <f t="shared" si="22"/>
        <v>Equipe 02</v>
      </c>
      <c r="BC6" s="354"/>
      <c r="BD6" s="354"/>
      <c r="BE6" s="354"/>
      <c r="BF6" s="355"/>
      <c r="BG6" s="58">
        <f t="shared" si="23"/>
        <v>0</v>
      </c>
      <c r="BH6" s="59" t="str">
        <f t="shared" si="24"/>
        <v>u</v>
      </c>
      <c r="BI6" s="60">
        <f>IF(FX6=FX5,FY5,FY6)</f>
        <v>1</v>
      </c>
      <c r="BJ6" s="61">
        <f t="shared" si="25"/>
        <v>0</v>
      </c>
      <c r="BK6" s="62">
        <f t="shared" si="26"/>
        <v>0</v>
      </c>
      <c r="BL6" s="63">
        <f t="shared" si="27"/>
        <v>0</v>
      </c>
      <c r="BM6" s="63">
        <f t="shared" si="28"/>
        <v>0</v>
      </c>
      <c r="BN6" s="63">
        <f t="shared" si="29"/>
        <v>0</v>
      </c>
      <c r="BO6" s="63">
        <f t="shared" si="30"/>
        <v>0</v>
      </c>
      <c r="BP6" s="63">
        <f t="shared" si="31"/>
        <v>0</v>
      </c>
      <c r="BQ6" s="64">
        <f t="shared" si="32"/>
        <v>0</v>
      </c>
      <c r="BR6" s="15">
        <v>2</v>
      </c>
      <c r="BS6" s="8">
        <f t="shared" si="33"/>
        <v>2</v>
      </c>
      <c r="BT6" s="10">
        <v>2</v>
      </c>
      <c r="BU6" s="11">
        <f t="shared" si="34"/>
        <v>2</v>
      </c>
      <c r="BV6" s="9">
        <v>2</v>
      </c>
      <c r="BW6" s="2">
        <f t="shared" si="35"/>
        <v>2</v>
      </c>
      <c r="BX6" s="261" t="str">
        <f>Equipes!A3</f>
        <v>Equipe 02</v>
      </c>
      <c r="BY6" s="261"/>
      <c r="BZ6" s="261"/>
      <c r="CA6" s="261"/>
      <c r="CB6" s="261"/>
      <c r="CC6" s="93">
        <f t="shared" si="36"/>
        <v>1</v>
      </c>
      <c r="CD6" s="3">
        <f>'J06'!CC6-CC6</f>
        <v>0</v>
      </c>
      <c r="CE6" s="4" t="str">
        <f>IF(CC6&gt;'J06'!CC6,'J06'!$CE$14,IF(CC6='J06'!CC6,'J06'!$CU$14,IF(CC6&lt;'J06'!CC6,'J06'!$CT$14)))</f>
        <v>u</v>
      </c>
      <c r="CF6" s="3">
        <f t="shared" si="37"/>
        <v>2</v>
      </c>
      <c r="CG6" s="14">
        <f>SUMPRODUCT(($B$5:$F$13=BX6)*($EG$5:$EG$13))+SUMPRODUCT(($I$5:$M$13=BX6)*($EH$5:$EH$13))+'J06'!CG6</f>
        <v>0</v>
      </c>
      <c r="CH6" s="14">
        <f>SUMPRODUCT(($B$5:$F$13=BX6)*($EI$5:$EI$13))+SUMPRODUCT(($I$5:$M$13=BX6)*($EJ$5:$EJ$13))+'J06'!CH6</f>
        <v>0</v>
      </c>
      <c r="CI6" s="14">
        <f>SUMPRODUCT(($B$5:$F$13=BX6)*($EK$5:$EK$13))+SUMPRODUCT(($I$5:$M$13=BX6)*($EL$5:$EL$13))+'J06'!CI6</f>
        <v>0</v>
      </c>
      <c r="CJ6" s="14">
        <f>SUMPRODUCT(($B$5:$F$13=BX6)*($EM$5:$EM$13))+SUMPRODUCT(($I$5:$M$13=BX6)*($EN$5:$EN$13))+'J06'!CJ6</f>
        <v>0</v>
      </c>
      <c r="CK6" s="14">
        <f>SUMPRODUCT(($B$5:$F$13=BX6)*($EO$5:$EO$13))+SUMPRODUCT(($I$5:$M$13=BX6)*($EP$5:$EP$13))+'J06'!CK6</f>
        <v>0</v>
      </c>
      <c r="CL6" s="14">
        <f>SUMPRODUCT(($B$5:$F$13=BX6)*($EQ$5:$EQ$13))+SUMPRODUCT(($I$5:$M$13=BX6)*($ER$5:$ER$13))+'J06'!CL6</f>
        <v>0</v>
      </c>
      <c r="CM6" s="14">
        <f>SUMPRODUCT(($B$5:$F$13=BX6)*($ES$5:$ES$13))+SUMPRODUCT(($I$5:$M$13=BX6)*($ET$5:$ET$13))+'J06'!CM6</f>
        <v>0</v>
      </c>
      <c r="CN6" s="3">
        <f t="shared" ref="CN6:CN10" si="50">CL6-CM6</f>
        <v>0</v>
      </c>
      <c r="CO6" s="212" t="str">
        <f t="shared" ref="CO6:CO10" si="51">BX6</f>
        <v>Equipe 02</v>
      </c>
      <c r="CP6" s="213"/>
      <c r="CQ6" s="213"/>
      <c r="CR6" s="213"/>
      <c r="CS6" s="214"/>
      <c r="CT6" s="93">
        <f t="shared" si="38"/>
        <v>1</v>
      </c>
      <c r="CU6" s="3">
        <f>'J06'!CT6-CT6</f>
        <v>0</v>
      </c>
      <c r="CV6" s="4" t="str">
        <f>IF(CT6&gt;'J06'!CT6,'J06'!$CV$14,IF(CT6='J06'!CT6,'J06'!$CU$14,IF(CT6&lt;'J06'!CT6,'J06'!$CT$14)))</f>
        <v>u</v>
      </c>
      <c r="CW6" s="3">
        <f t="shared" si="39"/>
        <v>2</v>
      </c>
      <c r="CX6" s="14">
        <f>SUMPRODUCT(($B$5:$F$13=CO6)*($EG$5:$EG$13))+'J06'!CX6</f>
        <v>0</v>
      </c>
      <c r="CY6" s="14">
        <f>SUMPRODUCT(($B$5:$F$13=CO6)*($EI$5:$EI$13))+'J06'!CY6</f>
        <v>0</v>
      </c>
      <c r="CZ6" s="14">
        <f>SUMPRODUCT(($B$5:$F$13=CO6)*($EK$5:$EK$13))+'J06'!CZ6</f>
        <v>0</v>
      </c>
      <c r="DA6" s="14">
        <f>SUMPRODUCT(($B$5:$F$13=CO6)*($EM$5:$EM$13))+'J06'!DA6</f>
        <v>0</v>
      </c>
      <c r="DB6" s="14">
        <f>SUMPRODUCT(($B$5:$F$13=CO6)*($EO$5:$EO$13))+'J06'!DB6</f>
        <v>0</v>
      </c>
      <c r="DC6" s="14">
        <f>SUMPRODUCT(($B$5:$F$13=CO6)*($EQ$5:$EQ$13))+'J06'!DC6</f>
        <v>0</v>
      </c>
      <c r="DD6" s="14">
        <f>SUMPRODUCT(($B$5:$F$13=CO6)*($ES$5:$ES$13))+'J06'!DD6</f>
        <v>0</v>
      </c>
      <c r="DE6" s="3">
        <f t="shared" ref="DE6:DE10" si="52">DC6-DD6</f>
        <v>0</v>
      </c>
      <c r="DF6" s="212" t="str">
        <f t="shared" ref="DF6:DF10" si="53">BX6</f>
        <v>Equipe 02</v>
      </c>
      <c r="DG6" s="213"/>
      <c r="DH6" s="213"/>
      <c r="DI6" s="213"/>
      <c r="DJ6" s="214"/>
      <c r="DK6" s="93">
        <f t="shared" si="40"/>
        <v>1</v>
      </c>
      <c r="DL6" s="3">
        <f>'J06'!DK6-DK6</f>
        <v>0</v>
      </c>
      <c r="DM6" s="4" t="str">
        <f>IF(DK6&gt;'J06'!DK6,'J06'!$DM$14,IF(DK6='J06'!DK6,'J06'!$DL$14,IF(DK6&lt;'J06'!DK6,'J06'!$DK$14)))</f>
        <v>u</v>
      </c>
      <c r="DN6" s="3">
        <f t="shared" si="41"/>
        <v>2</v>
      </c>
      <c r="DO6" s="14">
        <f>SUMPRODUCT(($I$5:$M$13=DF6)*($EH$5:$EH$13))+'J06'!DO6</f>
        <v>0</v>
      </c>
      <c r="DP6" s="14">
        <f>SUMPRODUCT(($I$5:$M$13=DF6)*($EJ$5:$EJ$13))+'J06'!DP6</f>
        <v>0</v>
      </c>
      <c r="DQ6" s="14">
        <f>SUMPRODUCT(($I$5:$M$13=DF6)*($EL$5:$EL$13))+'J06'!DQ6</f>
        <v>0</v>
      </c>
      <c r="DR6" s="14">
        <f>SUMPRODUCT(($I$5:$M$13=DF6)*($EN$5:$EN$13))+'J06'!DR6</f>
        <v>0</v>
      </c>
      <c r="DS6" s="14">
        <f>SUMPRODUCT(($I$5:$M$13=DF6)*($EP$5:$EP$13))+'J06'!DS6</f>
        <v>0</v>
      </c>
      <c r="DT6" s="14">
        <f>SUMPRODUCT(($I$5:$M$13=DF6)*($ER$5:$ER$13))+'J06'!DT6</f>
        <v>0</v>
      </c>
      <c r="DU6" s="14">
        <f>SUMPRODUCT(($I$5:$M$13=DF6)*($ET$5:$ET$13))+'J06'!DU6</f>
        <v>0</v>
      </c>
      <c r="DV6" s="3">
        <f t="shared" ref="DV6:DV10" si="54">DT6-DU6</f>
        <v>0</v>
      </c>
      <c r="DW6" s="6">
        <f t="shared" ref="DW6:DW10" si="55">SUM(CG6*1000+(CN6)/100+(CL6)/1000)</f>
        <v>0</v>
      </c>
      <c r="DX6" s="91">
        <f>DW6+0.0000005</f>
        <v>4.9999999999999998E-7</v>
      </c>
      <c r="DY6" s="6">
        <f t="shared" ref="DY6:DY10" si="56">SUM(CX6*1000+(DE6)/100+(DC6)/1000)</f>
        <v>0</v>
      </c>
      <c r="DZ6" s="119">
        <f>DY6+0.0000005</f>
        <v>4.9999999999999998E-7</v>
      </c>
      <c r="EA6" s="6">
        <f t="shared" ref="EA6:EA10" si="57">SUM(DO6*1000+(DV6)/100+(DT6)/1000)</f>
        <v>0</v>
      </c>
      <c r="EB6" s="119">
        <f>EA6+0.0000005</f>
        <v>4.9999999999999998E-7</v>
      </c>
      <c r="EC6" s="2">
        <f t="shared" ref="EC6:EC7" si="58">A6</f>
        <v>0</v>
      </c>
      <c r="ED6" s="2">
        <f t="shared" ref="ED6:ED7" si="59">N6</f>
        <v>0</v>
      </c>
      <c r="EE6" s="2">
        <f t="shared" ref="EE6:EE7" si="60">IF(G6="",0,IF(G6&gt;H6,3,IF(G6=H6,1,IF(G6&lt;H6,0))))</f>
        <v>0</v>
      </c>
      <c r="EF6" s="2">
        <f t="shared" ref="EF6:EF7" si="61">IF(H6="",0,IF(H6&gt;G6,3,IF(H6=G6,1,IF(H6&lt;G6,0))))</f>
        <v>0</v>
      </c>
      <c r="EG6" s="2">
        <f t="shared" ref="EG6:EG7" si="62">EE6-EC6</f>
        <v>0</v>
      </c>
      <c r="EH6" s="2">
        <f t="shared" ref="EH6:EH7" si="63">EF6-ED6</f>
        <v>0</v>
      </c>
      <c r="EI6" s="2">
        <f t="shared" ref="EI6:EI7" si="64">IF(G6="",0,1)</f>
        <v>0</v>
      </c>
      <c r="EJ6" s="2">
        <f t="shared" ref="EJ6:EJ7" si="65">IF(H6="",0,1)</f>
        <v>0</v>
      </c>
      <c r="EK6" s="2" t="b">
        <f t="shared" ref="EK6:EK7" si="66">IF(G6&lt;&gt;"",IF(G6&gt;H6,1))</f>
        <v>0</v>
      </c>
      <c r="EL6" s="2" t="b">
        <f t="shared" ref="EL6:EL7" si="67">IF(H6&lt;&gt;"",IF(H6&gt;G6,1))</f>
        <v>0</v>
      </c>
      <c r="EM6" s="2" t="b">
        <f t="shared" ref="EM6:EM7" si="68">IF(G6&lt;&gt;"",IF(G6=H6,1))</f>
        <v>0</v>
      </c>
      <c r="EN6" s="2" t="b">
        <f t="shared" ref="EN6:EN7" si="69">IF(H6&lt;&gt;"",IF(H6=G6,1))</f>
        <v>0</v>
      </c>
      <c r="EO6" s="2" t="b">
        <f t="shared" ref="EO6:EO7" si="70">IF(G6&lt;&gt;"",IF(G6&lt;H6,1))</f>
        <v>0</v>
      </c>
      <c r="EP6" s="2" t="b">
        <f t="shared" ref="EP6:EP7" si="71">IF(H6&lt;&gt;"",IF(H6&lt;G6,1))</f>
        <v>0</v>
      </c>
      <c r="EQ6" s="2">
        <f t="shared" ref="EQ6:EQ7" si="72">G6</f>
        <v>0</v>
      </c>
      <c r="ER6" s="2">
        <f t="shared" ref="ER6:ER7" si="73">H6</f>
        <v>0</v>
      </c>
      <c r="ES6" s="2">
        <f t="shared" ref="ES6:ES7" si="74">H6</f>
        <v>0</v>
      </c>
      <c r="ET6" s="2">
        <f t="shared" ref="ET6:ET7" si="75">G6</f>
        <v>0</v>
      </c>
      <c r="EU6" s="205" t="str">
        <f t="shared" si="42"/>
        <v>Equipe 02</v>
      </c>
      <c r="EV6" s="205"/>
      <c r="EW6" s="205"/>
      <c r="EX6" s="205"/>
      <c r="EY6" s="205"/>
      <c r="EZ6" s="109">
        <f t="shared" si="43"/>
        <v>0</v>
      </c>
      <c r="FA6" s="108">
        <f t="shared" si="44"/>
        <v>1</v>
      </c>
      <c r="FB6" s="205" t="str">
        <f t="shared" ref="FB6:FB10" si="76">BX6</f>
        <v>Equipe 02</v>
      </c>
      <c r="FC6" s="205"/>
      <c r="FD6" s="205"/>
      <c r="FE6" s="205"/>
      <c r="FF6" s="205"/>
      <c r="FG6" s="205" t="str">
        <f t="shared" si="45"/>
        <v>Equipe 02</v>
      </c>
      <c r="FH6" s="205"/>
      <c r="FI6" s="205"/>
      <c r="FJ6" s="205"/>
      <c r="FK6" s="205"/>
      <c r="FL6" s="109">
        <f t="shared" si="46"/>
        <v>0</v>
      </c>
      <c r="FM6" s="7">
        <f t="shared" si="47"/>
        <v>1</v>
      </c>
      <c r="FN6" s="205" t="str">
        <f t="shared" ref="FN6:FN10" si="77">CO6</f>
        <v>Equipe 02</v>
      </c>
      <c r="FO6" s="205"/>
      <c r="FP6" s="205"/>
      <c r="FQ6" s="205"/>
      <c r="FR6" s="205"/>
      <c r="FS6" s="205" t="str">
        <f t="shared" si="48"/>
        <v>Equipe 02</v>
      </c>
      <c r="FT6" s="205"/>
      <c r="FU6" s="205"/>
      <c r="FV6" s="205"/>
      <c r="FW6" s="205"/>
      <c r="FX6" s="164">
        <f t="shared" ref="FX6:FX10" si="78">VLOOKUP(FS6,$DF$5:$EA$21,22,0)</f>
        <v>0</v>
      </c>
      <c r="FY6" s="108">
        <f t="shared" si="49"/>
        <v>1</v>
      </c>
      <c r="FZ6" s="205" t="str">
        <f t="shared" ref="FZ6:FZ10" si="79">DF6</f>
        <v>Equipe 02</v>
      </c>
      <c r="GA6" s="205"/>
      <c r="GB6" s="205"/>
      <c r="GC6" s="205"/>
      <c r="GD6" s="205"/>
      <c r="GE6" s="350" t="str">
        <f t="shared" ref="GE6:GE10" si="80">BX6</f>
        <v>Equipe 02</v>
      </c>
      <c r="GF6" s="350"/>
      <c r="GG6" s="350"/>
      <c r="GH6" s="350"/>
      <c r="GI6" s="35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</row>
    <row r="7" spans="1:240" ht="15.75" thickBot="1" x14ac:dyDescent="0.3">
      <c r="A7" s="466"/>
      <c r="B7" s="467"/>
      <c r="C7" s="467"/>
      <c r="D7" s="467"/>
      <c r="E7" s="467"/>
      <c r="F7" s="467"/>
      <c r="G7" s="468"/>
      <c r="H7" s="468"/>
      <c r="I7" s="469"/>
      <c r="J7" s="469"/>
      <c r="K7" s="469"/>
      <c r="L7" s="469"/>
      <c r="M7" s="469"/>
      <c r="N7" s="470"/>
      <c r="O7" s="471"/>
      <c r="P7" s="472"/>
      <c r="Q7" s="472"/>
      <c r="R7" s="472"/>
      <c r="S7" s="473"/>
      <c r="T7" s="474"/>
      <c r="U7" s="30"/>
      <c r="V7" s="396" t="str">
        <f t="shared" si="0"/>
        <v>Equipe 03</v>
      </c>
      <c r="W7" s="397"/>
      <c r="X7" s="397"/>
      <c r="Y7" s="397"/>
      <c r="Z7" s="398"/>
      <c r="AA7" s="41">
        <f t="shared" si="1"/>
        <v>0</v>
      </c>
      <c r="AB7" s="42" t="str">
        <f t="shared" si="2"/>
        <v>u</v>
      </c>
      <c r="AC7" s="43">
        <f t="shared" ref="AC7:AC10" si="81">IF(EZ7=EZ6,FA6,FA7)</f>
        <v>1</v>
      </c>
      <c r="AD7" s="44">
        <f t="shared" si="3"/>
        <v>0</v>
      </c>
      <c r="AE7" s="48">
        <f t="shared" si="4"/>
        <v>0</v>
      </c>
      <c r="AF7" s="49">
        <f t="shared" si="5"/>
        <v>0</v>
      </c>
      <c r="AG7" s="49">
        <f t="shared" si="6"/>
        <v>0</v>
      </c>
      <c r="AH7" s="49">
        <f t="shared" si="7"/>
        <v>0</v>
      </c>
      <c r="AI7" s="49">
        <f t="shared" si="8"/>
        <v>0</v>
      </c>
      <c r="AJ7" s="49">
        <f t="shared" si="9"/>
        <v>0</v>
      </c>
      <c r="AK7" s="50">
        <f t="shared" si="10"/>
        <v>0</v>
      </c>
      <c r="AL7" s="361" t="str">
        <f t="shared" si="11"/>
        <v>Equipe 03</v>
      </c>
      <c r="AM7" s="362"/>
      <c r="AN7" s="362"/>
      <c r="AO7" s="362"/>
      <c r="AP7" s="363"/>
      <c r="AQ7" s="23">
        <f t="shared" si="12"/>
        <v>0</v>
      </c>
      <c r="AR7" s="24" t="str">
        <f t="shared" si="13"/>
        <v>u</v>
      </c>
      <c r="AS7" s="25">
        <f t="shared" ref="AS7:AS10" si="82">IF(FL7=FL6,FM6,FM7)</f>
        <v>1</v>
      </c>
      <c r="AT7" s="26">
        <f t="shared" si="14"/>
        <v>0</v>
      </c>
      <c r="AU7" s="27">
        <f t="shared" si="15"/>
        <v>0</v>
      </c>
      <c r="AV7" s="28">
        <f t="shared" si="16"/>
        <v>0</v>
      </c>
      <c r="AW7" s="28">
        <f t="shared" si="17"/>
        <v>0</v>
      </c>
      <c r="AX7" s="28">
        <f t="shared" si="18"/>
        <v>0</v>
      </c>
      <c r="AY7" s="28">
        <f t="shared" si="19"/>
        <v>0</v>
      </c>
      <c r="AZ7" s="28">
        <f t="shared" si="20"/>
        <v>0</v>
      </c>
      <c r="BA7" s="29">
        <f t="shared" si="21"/>
        <v>0</v>
      </c>
      <c r="BB7" s="353" t="str">
        <f t="shared" si="22"/>
        <v>Equipe 03</v>
      </c>
      <c r="BC7" s="354"/>
      <c r="BD7" s="354"/>
      <c r="BE7" s="354"/>
      <c r="BF7" s="355"/>
      <c r="BG7" s="58">
        <f t="shared" si="23"/>
        <v>0</v>
      </c>
      <c r="BH7" s="59" t="str">
        <f t="shared" si="24"/>
        <v>u</v>
      </c>
      <c r="BI7" s="60">
        <f t="shared" ref="BI7:BI10" si="83">IF(FX7=FX6,FY6,FY7)</f>
        <v>1</v>
      </c>
      <c r="BJ7" s="61">
        <f t="shared" si="25"/>
        <v>0</v>
      </c>
      <c r="BK7" s="62">
        <f t="shared" si="26"/>
        <v>0</v>
      </c>
      <c r="BL7" s="63">
        <f t="shared" si="27"/>
        <v>0</v>
      </c>
      <c r="BM7" s="63">
        <f t="shared" si="28"/>
        <v>0</v>
      </c>
      <c r="BN7" s="63">
        <f t="shared" si="29"/>
        <v>0</v>
      </c>
      <c r="BO7" s="63">
        <f t="shared" si="30"/>
        <v>0</v>
      </c>
      <c r="BP7" s="63">
        <f t="shared" si="31"/>
        <v>0</v>
      </c>
      <c r="BQ7" s="64">
        <f t="shared" si="32"/>
        <v>0</v>
      </c>
      <c r="BR7" s="15">
        <v>3</v>
      </c>
      <c r="BS7" s="8">
        <f t="shared" si="33"/>
        <v>3</v>
      </c>
      <c r="BT7" s="10">
        <v>3</v>
      </c>
      <c r="BU7" s="11">
        <f t="shared" si="34"/>
        <v>3</v>
      </c>
      <c r="BV7" s="9">
        <v>3</v>
      </c>
      <c r="BW7" s="2">
        <f t="shared" si="35"/>
        <v>3</v>
      </c>
      <c r="BX7" s="261" t="str">
        <f>Equipes!A4</f>
        <v>Equipe 03</v>
      </c>
      <c r="BY7" s="261"/>
      <c r="BZ7" s="261"/>
      <c r="CA7" s="261"/>
      <c r="CB7" s="261"/>
      <c r="CC7" s="93">
        <f t="shared" si="36"/>
        <v>1</v>
      </c>
      <c r="CD7" s="3">
        <f>'J06'!CC7-CC7</f>
        <v>0</v>
      </c>
      <c r="CE7" s="4" t="str">
        <f>IF(CC7&gt;'J06'!CC7,'J06'!$CE$14,IF(CC7='J06'!CC7,'J06'!$CU$14,IF(CC7&lt;'J06'!CC7,'J06'!$CT$14)))</f>
        <v>u</v>
      </c>
      <c r="CF7" s="3">
        <f t="shared" si="37"/>
        <v>3</v>
      </c>
      <c r="CG7" s="14">
        <f>SUMPRODUCT(($B$5:$F$13=BX7)*($EG$5:$EG$13))+SUMPRODUCT(($I$5:$M$13=BX7)*($EH$5:$EH$13))+'J06'!CG7</f>
        <v>0</v>
      </c>
      <c r="CH7" s="14">
        <f>SUMPRODUCT(($B$5:$F$13=BX7)*($EI$5:$EI$13))+SUMPRODUCT(($I$5:$M$13=BX7)*($EJ$5:$EJ$13))+'J06'!CH7</f>
        <v>0</v>
      </c>
      <c r="CI7" s="14">
        <f>SUMPRODUCT(($B$5:$F$13=BX7)*($EK$5:$EK$13))+SUMPRODUCT(($I$5:$M$13=BX7)*($EL$5:$EL$13))+'J06'!CI7</f>
        <v>0</v>
      </c>
      <c r="CJ7" s="14">
        <f>SUMPRODUCT(($B$5:$F$13=BX7)*($EM$5:$EM$13))+SUMPRODUCT(($I$5:$M$13=BX7)*($EN$5:$EN$13))+'J06'!CJ7</f>
        <v>0</v>
      </c>
      <c r="CK7" s="14">
        <f>SUMPRODUCT(($B$5:$F$13=BX7)*($EO$5:$EO$13))+SUMPRODUCT(($I$5:$M$13=BX7)*($EP$5:$EP$13))+'J06'!CK7</f>
        <v>0</v>
      </c>
      <c r="CL7" s="14">
        <f>SUMPRODUCT(($B$5:$F$13=BX7)*($EQ$5:$EQ$13))+SUMPRODUCT(($I$5:$M$13=BX7)*($ER$5:$ER$13))+'J06'!CL7</f>
        <v>0</v>
      </c>
      <c r="CM7" s="14">
        <f>SUMPRODUCT(($B$5:$F$13=BX7)*($ES$5:$ES$13))+SUMPRODUCT(($I$5:$M$13=BX7)*($ET$5:$ET$13))+'J06'!CM7</f>
        <v>0</v>
      </c>
      <c r="CN7" s="3">
        <f t="shared" si="50"/>
        <v>0</v>
      </c>
      <c r="CO7" s="212" t="str">
        <f t="shared" si="51"/>
        <v>Equipe 03</v>
      </c>
      <c r="CP7" s="213"/>
      <c r="CQ7" s="213"/>
      <c r="CR7" s="213"/>
      <c r="CS7" s="214"/>
      <c r="CT7" s="93">
        <f t="shared" si="38"/>
        <v>1</v>
      </c>
      <c r="CU7" s="3">
        <f>'J06'!CT7-CT7</f>
        <v>0</v>
      </c>
      <c r="CV7" s="4" t="str">
        <f>IF(CT7&gt;'J06'!CT7,'J06'!$CV$14,IF(CT7='J06'!CT7,'J06'!$CU$14,IF(CT7&lt;'J06'!CT7,'J06'!$CT$14)))</f>
        <v>u</v>
      </c>
      <c r="CW7" s="3">
        <f t="shared" si="39"/>
        <v>3</v>
      </c>
      <c r="CX7" s="14">
        <f>SUMPRODUCT(($B$5:$F$13=CO7)*($EG$5:$EG$13))+'J06'!CX7</f>
        <v>0</v>
      </c>
      <c r="CY7" s="14">
        <f>SUMPRODUCT(($B$5:$F$13=CO7)*($EI$5:$EI$13))+'J06'!CY7</f>
        <v>0</v>
      </c>
      <c r="CZ7" s="14">
        <f>SUMPRODUCT(($B$5:$F$13=CO7)*($EK$5:$EK$13))+'J06'!CZ7</f>
        <v>0</v>
      </c>
      <c r="DA7" s="14">
        <f>SUMPRODUCT(($B$5:$F$13=CO7)*($EM$5:$EM$13))+'J06'!DA7</f>
        <v>0</v>
      </c>
      <c r="DB7" s="14">
        <f>SUMPRODUCT(($B$5:$F$13=CO7)*($EO$5:$EO$13))+'J06'!DB7</f>
        <v>0</v>
      </c>
      <c r="DC7" s="14">
        <f>SUMPRODUCT(($B$5:$F$13=CO7)*($EQ$5:$EQ$13))+'J06'!DC7</f>
        <v>0</v>
      </c>
      <c r="DD7" s="14">
        <f>SUMPRODUCT(($B$5:$F$13=CO7)*($ES$5:$ES$13))+'J06'!DD7</f>
        <v>0</v>
      </c>
      <c r="DE7" s="3">
        <f t="shared" si="52"/>
        <v>0</v>
      </c>
      <c r="DF7" s="212" t="str">
        <f t="shared" si="53"/>
        <v>Equipe 03</v>
      </c>
      <c r="DG7" s="213"/>
      <c r="DH7" s="213"/>
      <c r="DI7" s="213"/>
      <c r="DJ7" s="214"/>
      <c r="DK7" s="93">
        <f t="shared" si="40"/>
        <v>1</v>
      </c>
      <c r="DL7" s="3">
        <f>'J06'!DK7-DK7</f>
        <v>0</v>
      </c>
      <c r="DM7" s="4" t="str">
        <f>IF(DK7&gt;'J06'!DK7,'J06'!$DM$14,IF(DK7='J06'!DK7,'J06'!$DL$14,IF(DK7&lt;'J06'!DK7,'J06'!$DK$14)))</f>
        <v>u</v>
      </c>
      <c r="DN7" s="3">
        <f t="shared" si="41"/>
        <v>3</v>
      </c>
      <c r="DO7" s="14">
        <f>SUMPRODUCT(($I$5:$M$13=DF7)*($EH$5:$EH$13))+'J06'!DO7</f>
        <v>0</v>
      </c>
      <c r="DP7" s="14">
        <f>SUMPRODUCT(($I$5:$M$13=DF7)*($EJ$5:$EJ$13))+'J06'!DP7</f>
        <v>0</v>
      </c>
      <c r="DQ7" s="14">
        <f>SUMPRODUCT(($I$5:$M$13=DF7)*($EL$5:$EL$13))+'J06'!DQ7</f>
        <v>0</v>
      </c>
      <c r="DR7" s="14">
        <f>SUMPRODUCT(($I$5:$M$13=DF7)*($EN$5:$EN$13))+'J06'!DR7</f>
        <v>0</v>
      </c>
      <c r="DS7" s="14">
        <f>SUMPRODUCT(($I$5:$M$13=DF7)*($EP$5:$EP$13))+'J06'!DS7</f>
        <v>0</v>
      </c>
      <c r="DT7" s="14">
        <f>SUMPRODUCT(($I$5:$M$13=DF7)*($ER$5:$ER$13))+'J06'!DT7</f>
        <v>0</v>
      </c>
      <c r="DU7" s="14">
        <f>SUMPRODUCT(($I$5:$M$13=DF7)*($ET$5:$ET$13))+'J06'!DU7</f>
        <v>0</v>
      </c>
      <c r="DV7" s="3">
        <f t="shared" si="54"/>
        <v>0</v>
      </c>
      <c r="DW7" s="6">
        <f t="shared" si="55"/>
        <v>0</v>
      </c>
      <c r="DX7" s="111">
        <f>DW7+0.0000004</f>
        <v>3.9999999999999998E-7</v>
      </c>
      <c r="DY7" s="6">
        <f t="shared" si="56"/>
        <v>0</v>
      </c>
      <c r="DZ7" s="119">
        <f>DY7+0.0000004</f>
        <v>3.9999999999999998E-7</v>
      </c>
      <c r="EA7" s="6">
        <f t="shared" si="57"/>
        <v>0</v>
      </c>
      <c r="EB7" s="119">
        <f>EA7+0.0000004</f>
        <v>3.9999999999999998E-7</v>
      </c>
      <c r="EC7" s="2">
        <f t="shared" si="58"/>
        <v>0</v>
      </c>
      <c r="ED7" s="2">
        <f t="shared" si="59"/>
        <v>0</v>
      </c>
      <c r="EE7" s="2">
        <f t="shared" si="60"/>
        <v>0</v>
      </c>
      <c r="EF7" s="2">
        <f t="shared" si="61"/>
        <v>0</v>
      </c>
      <c r="EG7" s="2">
        <f t="shared" si="62"/>
        <v>0</v>
      </c>
      <c r="EH7" s="2">
        <f t="shared" si="63"/>
        <v>0</v>
      </c>
      <c r="EI7" s="2">
        <f t="shared" si="64"/>
        <v>0</v>
      </c>
      <c r="EJ7" s="2">
        <f t="shared" si="65"/>
        <v>0</v>
      </c>
      <c r="EK7" s="2" t="b">
        <f t="shared" si="66"/>
        <v>0</v>
      </c>
      <c r="EL7" s="2" t="b">
        <f t="shared" si="67"/>
        <v>0</v>
      </c>
      <c r="EM7" s="2" t="b">
        <f t="shared" si="68"/>
        <v>0</v>
      </c>
      <c r="EN7" s="2" t="b">
        <f t="shared" si="69"/>
        <v>0</v>
      </c>
      <c r="EO7" s="2" t="b">
        <f t="shared" si="70"/>
        <v>0</v>
      </c>
      <c r="EP7" s="2" t="b">
        <f t="shared" si="71"/>
        <v>0</v>
      </c>
      <c r="EQ7" s="2">
        <f t="shared" si="72"/>
        <v>0</v>
      </c>
      <c r="ER7" s="2">
        <f t="shared" si="73"/>
        <v>0</v>
      </c>
      <c r="ES7" s="2">
        <f t="shared" si="74"/>
        <v>0</v>
      </c>
      <c r="ET7" s="2">
        <f t="shared" si="75"/>
        <v>0</v>
      </c>
      <c r="EU7" s="205" t="str">
        <f t="shared" si="42"/>
        <v>Equipe 03</v>
      </c>
      <c r="EV7" s="205"/>
      <c r="EW7" s="205"/>
      <c r="EX7" s="205"/>
      <c r="EY7" s="205"/>
      <c r="EZ7" s="109">
        <f t="shared" si="43"/>
        <v>0</v>
      </c>
      <c r="FA7" s="108">
        <f t="shared" si="44"/>
        <v>1</v>
      </c>
      <c r="FB7" s="205" t="str">
        <f t="shared" si="76"/>
        <v>Equipe 03</v>
      </c>
      <c r="FC7" s="205"/>
      <c r="FD7" s="205"/>
      <c r="FE7" s="205"/>
      <c r="FF7" s="205"/>
      <c r="FG7" s="205" t="str">
        <f t="shared" si="45"/>
        <v>Equipe 03</v>
      </c>
      <c r="FH7" s="205"/>
      <c r="FI7" s="205"/>
      <c r="FJ7" s="205"/>
      <c r="FK7" s="205"/>
      <c r="FL7" s="109">
        <f t="shared" si="46"/>
        <v>0</v>
      </c>
      <c r="FM7" s="7">
        <f t="shared" si="47"/>
        <v>1</v>
      </c>
      <c r="FN7" s="205" t="str">
        <f t="shared" si="77"/>
        <v>Equipe 03</v>
      </c>
      <c r="FO7" s="205"/>
      <c r="FP7" s="205"/>
      <c r="FQ7" s="205"/>
      <c r="FR7" s="205"/>
      <c r="FS7" s="205" t="str">
        <f t="shared" si="48"/>
        <v>Equipe 03</v>
      </c>
      <c r="FT7" s="205"/>
      <c r="FU7" s="205"/>
      <c r="FV7" s="205"/>
      <c r="FW7" s="205"/>
      <c r="FX7" s="164">
        <f t="shared" si="78"/>
        <v>0</v>
      </c>
      <c r="FY7" s="108">
        <f t="shared" si="49"/>
        <v>1</v>
      </c>
      <c r="FZ7" s="205" t="str">
        <f t="shared" si="79"/>
        <v>Equipe 03</v>
      </c>
      <c r="GA7" s="205"/>
      <c r="GB7" s="205"/>
      <c r="GC7" s="205"/>
      <c r="GD7" s="205"/>
      <c r="GE7" s="350" t="str">
        <f t="shared" si="80"/>
        <v>Equipe 03</v>
      </c>
      <c r="GF7" s="350"/>
      <c r="GG7" s="350"/>
      <c r="GH7" s="350"/>
      <c r="GI7" s="35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</row>
    <row r="8" spans="1:240" ht="15.75" thickTop="1" x14ac:dyDescent="0.25">
      <c r="A8" s="101"/>
      <c r="B8" s="242"/>
      <c r="C8" s="242"/>
      <c r="D8" s="242"/>
      <c r="E8" s="242"/>
      <c r="F8" s="242"/>
      <c r="G8" s="102"/>
      <c r="H8" s="102"/>
      <c r="I8" s="242"/>
      <c r="J8" s="242"/>
      <c r="K8" s="242"/>
      <c r="L8" s="242"/>
      <c r="M8" s="242"/>
      <c r="N8" s="101"/>
      <c r="O8" s="321"/>
      <c r="P8" s="321"/>
      <c r="Q8" s="321"/>
      <c r="R8" s="321"/>
      <c r="S8" s="349"/>
      <c r="T8" s="349"/>
      <c r="U8" s="30"/>
      <c r="V8" s="396" t="str">
        <f t="shared" si="0"/>
        <v>Equipe 04</v>
      </c>
      <c r="W8" s="397"/>
      <c r="X8" s="397"/>
      <c r="Y8" s="397"/>
      <c r="Z8" s="398"/>
      <c r="AA8" s="41">
        <f t="shared" si="1"/>
        <v>0</v>
      </c>
      <c r="AB8" s="42" t="str">
        <f t="shared" si="2"/>
        <v>u</v>
      </c>
      <c r="AC8" s="43">
        <f t="shared" si="81"/>
        <v>1</v>
      </c>
      <c r="AD8" s="44">
        <f t="shared" si="3"/>
        <v>0</v>
      </c>
      <c r="AE8" s="48">
        <f t="shared" si="4"/>
        <v>0</v>
      </c>
      <c r="AF8" s="49">
        <f t="shared" si="5"/>
        <v>0</v>
      </c>
      <c r="AG8" s="49">
        <f t="shared" si="6"/>
        <v>0</v>
      </c>
      <c r="AH8" s="49">
        <f t="shared" si="7"/>
        <v>0</v>
      </c>
      <c r="AI8" s="49">
        <f t="shared" si="8"/>
        <v>0</v>
      </c>
      <c r="AJ8" s="49">
        <f t="shared" si="9"/>
        <v>0</v>
      </c>
      <c r="AK8" s="50">
        <f t="shared" si="10"/>
        <v>0</v>
      </c>
      <c r="AL8" s="361" t="str">
        <f t="shared" si="11"/>
        <v>Equipe 04</v>
      </c>
      <c r="AM8" s="362"/>
      <c r="AN8" s="362"/>
      <c r="AO8" s="362"/>
      <c r="AP8" s="363"/>
      <c r="AQ8" s="23">
        <f t="shared" si="12"/>
        <v>0</v>
      </c>
      <c r="AR8" s="24" t="str">
        <f t="shared" si="13"/>
        <v>u</v>
      </c>
      <c r="AS8" s="25">
        <f t="shared" si="82"/>
        <v>1</v>
      </c>
      <c r="AT8" s="26">
        <f t="shared" si="14"/>
        <v>0</v>
      </c>
      <c r="AU8" s="27">
        <f t="shared" si="15"/>
        <v>0</v>
      </c>
      <c r="AV8" s="28">
        <f t="shared" si="16"/>
        <v>0</v>
      </c>
      <c r="AW8" s="28">
        <f t="shared" si="17"/>
        <v>0</v>
      </c>
      <c r="AX8" s="28">
        <f t="shared" si="18"/>
        <v>0</v>
      </c>
      <c r="AY8" s="28">
        <f t="shared" si="19"/>
        <v>0</v>
      </c>
      <c r="AZ8" s="28">
        <f t="shared" si="20"/>
        <v>0</v>
      </c>
      <c r="BA8" s="29">
        <f t="shared" si="21"/>
        <v>0</v>
      </c>
      <c r="BB8" s="353" t="str">
        <f t="shared" si="22"/>
        <v>Equipe 04</v>
      </c>
      <c r="BC8" s="354"/>
      <c r="BD8" s="354"/>
      <c r="BE8" s="354"/>
      <c r="BF8" s="355"/>
      <c r="BG8" s="58">
        <f t="shared" si="23"/>
        <v>0</v>
      </c>
      <c r="BH8" s="59" t="str">
        <f t="shared" si="24"/>
        <v>u</v>
      </c>
      <c r="BI8" s="60">
        <f t="shared" si="83"/>
        <v>1</v>
      </c>
      <c r="BJ8" s="61">
        <f t="shared" si="25"/>
        <v>0</v>
      </c>
      <c r="BK8" s="62">
        <f t="shared" si="26"/>
        <v>0</v>
      </c>
      <c r="BL8" s="63">
        <f t="shared" si="27"/>
        <v>0</v>
      </c>
      <c r="BM8" s="63">
        <f t="shared" si="28"/>
        <v>0</v>
      </c>
      <c r="BN8" s="63">
        <f t="shared" si="29"/>
        <v>0</v>
      </c>
      <c r="BO8" s="63">
        <f t="shared" si="30"/>
        <v>0</v>
      </c>
      <c r="BP8" s="63">
        <f t="shared" si="31"/>
        <v>0</v>
      </c>
      <c r="BQ8" s="64">
        <f t="shared" si="32"/>
        <v>0</v>
      </c>
      <c r="BR8" s="15">
        <v>4</v>
      </c>
      <c r="BS8" s="8">
        <f t="shared" si="33"/>
        <v>4</v>
      </c>
      <c r="BT8" s="10">
        <v>4</v>
      </c>
      <c r="BU8" s="11">
        <f t="shared" si="34"/>
        <v>4</v>
      </c>
      <c r="BV8" s="9">
        <v>4</v>
      </c>
      <c r="BW8" s="2">
        <f t="shared" si="35"/>
        <v>4</v>
      </c>
      <c r="BX8" s="261" t="str">
        <f>Equipes!A5</f>
        <v>Equipe 04</v>
      </c>
      <c r="BY8" s="261"/>
      <c r="BZ8" s="261"/>
      <c r="CA8" s="261"/>
      <c r="CB8" s="261"/>
      <c r="CC8" s="93">
        <f t="shared" si="36"/>
        <v>1</v>
      </c>
      <c r="CD8" s="3">
        <f>'J06'!CC8-CC8</f>
        <v>0</v>
      </c>
      <c r="CE8" s="4" t="str">
        <f>IF(CC8&gt;'J06'!CC8,'J06'!$CE$14,IF(CC8='J06'!CC8,'J06'!$CU$14,IF(CC8&lt;'J06'!CC8,'J06'!$CT$14)))</f>
        <v>u</v>
      </c>
      <c r="CF8" s="3">
        <f t="shared" si="37"/>
        <v>4</v>
      </c>
      <c r="CG8" s="14">
        <f>SUMPRODUCT(($B$5:$F$13=BX8)*($EG$5:$EG$13))+SUMPRODUCT(($I$5:$M$13=BX8)*($EH$5:$EH$13))+'J06'!CG8</f>
        <v>0</v>
      </c>
      <c r="CH8" s="14">
        <f>SUMPRODUCT(($B$5:$F$13=BX8)*($EI$5:$EI$13))+SUMPRODUCT(($I$5:$M$13=BX8)*($EJ$5:$EJ$13))+'J06'!CH8</f>
        <v>0</v>
      </c>
      <c r="CI8" s="14">
        <f>SUMPRODUCT(($B$5:$F$13=BX8)*($EK$5:$EK$13))+SUMPRODUCT(($I$5:$M$13=BX8)*($EL$5:$EL$13))+'J06'!CI8</f>
        <v>0</v>
      </c>
      <c r="CJ8" s="14">
        <f>SUMPRODUCT(($B$5:$F$13=BX8)*($EM$5:$EM$13))+SUMPRODUCT(($I$5:$M$13=BX8)*($EN$5:$EN$13))+'J06'!CJ8</f>
        <v>0</v>
      </c>
      <c r="CK8" s="14">
        <f>SUMPRODUCT(($B$5:$F$13=BX8)*($EO$5:$EO$13))+SUMPRODUCT(($I$5:$M$13=BX8)*($EP$5:$EP$13))+'J06'!CK8</f>
        <v>0</v>
      </c>
      <c r="CL8" s="14">
        <f>SUMPRODUCT(($B$5:$F$13=BX8)*($EQ$5:$EQ$13))+SUMPRODUCT(($I$5:$M$13=BX8)*($ER$5:$ER$13))+'J06'!CL8</f>
        <v>0</v>
      </c>
      <c r="CM8" s="14">
        <f>SUMPRODUCT(($B$5:$F$13=BX8)*($ES$5:$ES$13))+SUMPRODUCT(($I$5:$M$13=BX8)*($ET$5:$ET$13))+'J06'!CM8</f>
        <v>0</v>
      </c>
      <c r="CN8" s="3">
        <f t="shared" si="50"/>
        <v>0</v>
      </c>
      <c r="CO8" s="212" t="str">
        <f t="shared" si="51"/>
        <v>Equipe 04</v>
      </c>
      <c r="CP8" s="213"/>
      <c r="CQ8" s="213"/>
      <c r="CR8" s="213"/>
      <c r="CS8" s="214"/>
      <c r="CT8" s="93">
        <f t="shared" si="38"/>
        <v>1</v>
      </c>
      <c r="CU8" s="3">
        <f>'J06'!CT8-CT8</f>
        <v>0</v>
      </c>
      <c r="CV8" s="4" t="str">
        <f>IF(CT8&gt;'J06'!CT8,'J06'!$CV$14,IF(CT8='J06'!CT8,'J06'!$CU$14,IF(CT8&lt;'J06'!CT8,'J06'!$CT$14)))</f>
        <v>u</v>
      </c>
      <c r="CW8" s="3">
        <f t="shared" si="39"/>
        <v>4</v>
      </c>
      <c r="CX8" s="14">
        <f>SUMPRODUCT(($B$5:$F$13=CO8)*($EG$5:$EG$13))+'J06'!CX8</f>
        <v>0</v>
      </c>
      <c r="CY8" s="14">
        <f>SUMPRODUCT(($B$5:$F$13=CO8)*($EI$5:$EI$13))+'J06'!CY8</f>
        <v>0</v>
      </c>
      <c r="CZ8" s="14">
        <f>SUMPRODUCT(($B$5:$F$13=CO8)*($EK$5:$EK$13))+'J06'!CZ8</f>
        <v>0</v>
      </c>
      <c r="DA8" s="14">
        <f>SUMPRODUCT(($B$5:$F$13=CO8)*($EM$5:$EM$13))+'J06'!DA8</f>
        <v>0</v>
      </c>
      <c r="DB8" s="14">
        <f>SUMPRODUCT(($B$5:$F$13=CO8)*($EO$5:$EO$13))+'J06'!DB8</f>
        <v>0</v>
      </c>
      <c r="DC8" s="14">
        <f>SUMPRODUCT(($B$5:$F$13=CO8)*($EQ$5:$EQ$13))+'J06'!DC8</f>
        <v>0</v>
      </c>
      <c r="DD8" s="14">
        <f>SUMPRODUCT(($B$5:$F$13=CO8)*($ES$5:$ES$13))+'J06'!DD8</f>
        <v>0</v>
      </c>
      <c r="DE8" s="3">
        <f t="shared" si="52"/>
        <v>0</v>
      </c>
      <c r="DF8" s="212" t="str">
        <f t="shared" si="53"/>
        <v>Equipe 04</v>
      </c>
      <c r="DG8" s="213"/>
      <c r="DH8" s="213"/>
      <c r="DI8" s="213"/>
      <c r="DJ8" s="214"/>
      <c r="DK8" s="93">
        <f t="shared" si="40"/>
        <v>1</v>
      </c>
      <c r="DL8" s="3">
        <f>'J06'!DK8-DK8</f>
        <v>0</v>
      </c>
      <c r="DM8" s="4" t="str">
        <f>IF(DK8&gt;'J06'!DK8,'J06'!$DM$14,IF(DK8='J06'!DK8,'J06'!$DL$14,IF(DK8&lt;'J06'!DK8,'J06'!$DK$14)))</f>
        <v>u</v>
      </c>
      <c r="DN8" s="3">
        <f t="shared" si="41"/>
        <v>4</v>
      </c>
      <c r="DO8" s="14">
        <f>SUMPRODUCT(($I$5:$M$13=DF8)*($EH$5:$EH$13))+'J06'!DO8</f>
        <v>0</v>
      </c>
      <c r="DP8" s="14">
        <f>SUMPRODUCT(($I$5:$M$13=DF8)*($EJ$5:$EJ$13))+'J06'!DP8</f>
        <v>0</v>
      </c>
      <c r="DQ8" s="14">
        <f>SUMPRODUCT(($I$5:$M$13=DF8)*($EL$5:$EL$13))+'J06'!DQ8</f>
        <v>0</v>
      </c>
      <c r="DR8" s="14">
        <f>SUMPRODUCT(($I$5:$M$13=DF8)*($EN$5:$EN$13))+'J06'!DR8</f>
        <v>0</v>
      </c>
      <c r="DS8" s="14">
        <f>SUMPRODUCT(($I$5:$M$13=DF8)*($EP$5:$EP$13))+'J06'!DS8</f>
        <v>0</v>
      </c>
      <c r="DT8" s="14">
        <f>SUMPRODUCT(($I$5:$M$13=DF8)*($ER$5:$ER$13))+'J06'!DT8</f>
        <v>0</v>
      </c>
      <c r="DU8" s="14">
        <f>SUMPRODUCT(($I$5:$M$13=DF8)*($ET$5:$ET$13))+'J06'!DU8</f>
        <v>0</v>
      </c>
      <c r="DV8" s="3">
        <f t="shared" si="54"/>
        <v>0</v>
      </c>
      <c r="DW8" s="6">
        <f t="shared" si="55"/>
        <v>0</v>
      </c>
      <c r="DX8" s="91">
        <f>DW8+0.0000003</f>
        <v>2.9999999999999999E-7</v>
      </c>
      <c r="DY8" s="6">
        <f t="shared" si="56"/>
        <v>0</v>
      </c>
      <c r="DZ8" s="119">
        <f>DY8+0.0000003</f>
        <v>2.9999999999999999E-7</v>
      </c>
      <c r="EA8" s="6">
        <f t="shared" si="57"/>
        <v>0</v>
      </c>
      <c r="EB8" s="119">
        <f>EA8+0.0000003</f>
        <v>2.9999999999999999E-7</v>
      </c>
      <c r="EC8" s="97"/>
      <c r="ED8" s="117"/>
      <c r="EE8" s="117"/>
      <c r="EF8" s="117"/>
      <c r="EG8" s="117"/>
      <c r="EH8" s="117"/>
      <c r="EI8" s="117"/>
      <c r="EJ8" s="117"/>
      <c r="EK8" s="117"/>
      <c r="EL8" s="117"/>
      <c r="EM8" s="117"/>
      <c r="EN8" s="117"/>
      <c r="EO8" s="117"/>
      <c r="EP8" s="117"/>
      <c r="EQ8" s="117"/>
      <c r="ER8" s="117"/>
      <c r="ES8" s="117"/>
      <c r="ET8" s="96"/>
      <c r="EU8" s="205" t="str">
        <f t="shared" si="42"/>
        <v>Equipe 04</v>
      </c>
      <c r="EV8" s="205"/>
      <c r="EW8" s="205"/>
      <c r="EX8" s="205"/>
      <c r="EY8" s="205"/>
      <c r="EZ8" s="109">
        <f t="shared" si="43"/>
        <v>0</v>
      </c>
      <c r="FA8" s="108">
        <f t="shared" si="44"/>
        <v>1</v>
      </c>
      <c r="FB8" s="205" t="str">
        <f t="shared" si="76"/>
        <v>Equipe 04</v>
      </c>
      <c r="FC8" s="205"/>
      <c r="FD8" s="205"/>
      <c r="FE8" s="205"/>
      <c r="FF8" s="205"/>
      <c r="FG8" s="205" t="str">
        <f t="shared" si="45"/>
        <v>Equipe 04</v>
      </c>
      <c r="FH8" s="205"/>
      <c r="FI8" s="205"/>
      <c r="FJ8" s="205"/>
      <c r="FK8" s="205"/>
      <c r="FL8" s="109">
        <f t="shared" si="46"/>
        <v>0</v>
      </c>
      <c r="FM8" s="7">
        <f t="shared" si="47"/>
        <v>1</v>
      </c>
      <c r="FN8" s="205" t="str">
        <f t="shared" si="77"/>
        <v>Equipe 04</v>
      </c>
      <c r="FO8" s="205"/>
      <c r="FP8" s="205"/>
      <c r="FQ8" s="205"/>
      <c r="FR8" s="205"/>
      <c r="FS8" s="205" t="str">
        <f t="shared" si="48"/>
        <v>Equipe 04</v>
      </c>
      <c r="FT8" s="205"/>
      <c r="FU8" s="205"/>
      <c r="FV8" s="205"/>
      <c r="FW8" s="205"/>
      <c r="FX8" s="164">
        <f t="shared" si="78"/>
        <v>0</v>
      </c>
      <c r="FY8" s="108">
        <f t="shared" si="49"/>
        <v>1</v>
      </c>
      <c r="FZ8" s="205" t="str">
        <f t="shared" si="79"/>
        <v>Equipe 04</v>
      </c>
      <c r="GA8" s="205"/>
      <c r="GB8" s="205"/>
      <c r="GC8" s="205"/>
      <c r="GD8" s="205"/>
      <c r="GE8" s="350" t="str">
        <f t="shared" si="80"/>
        <v>Equipe 04</v>
      </c>
      <c r="GF8" s="350"/>
      <c r="GG8" s="350"/>
      <c r="GH8" s="350"/>
      <c r="GI8" s="350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/>
      <c r="GY8" s="30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30"/>
      <c r="HK8" s="30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</row>
    <row r="9" spans="1:240" x14ac:dyDescent="0.25">
      <c r="A9" s="89"/>
      <c r="B9" s="234"/>
      <c r="C9" s="234"/>
      <c r="D9" s="234"/>
      <c r="E9" s="234"/>
      <c r="F9" s="234"/>
      <c r="G9" s="90"/>
      <c r="H9" s="90"/>
      <c r="I9" s="234"/>
      <c r="J9" s="234"/>
      <c r="K9" s="234"/>
      <c r="L9" s="234"/>
      <c r="M9" s="234"/>
      <c r="N9" s="89"/>
      <c r="O9" s="320"/>
      <c r="P9" s="320"/>
      <c r="Q9" s="320"/>
      <c r="R9" s="320"/>
      <c r="S9" s="348"/>
      <c r="T9" s="348"/>
      <c r="U9" s="30"/>
      <c r="V9" s="396" t="str">
        <f t="shared" si="0"/>
        <v>Equipe 05</v>
      </c>
      <c r="W9" s="397"/>
      <c r="X9" s="397"/>
      <c r="Y9" s="397"/>
      <c r="Z9" s="398"/>
      <c r="AA9" s="41">
        <f t="shared" si="1"/>
        <v>0</v>
      </c>
      <c r="AB9" s="42" t="str">
        <f t="shared" si="2"/>
        <v>u</v>
      </c>
      <c r="AC9" s="43">
        <f t="shared" si="81"/>
        <v>1</v>
      </c>
      <c r="AD9" s="44">
        <f t="shared" si="3"/>
        <v>0</v>
      </c>
      <c r="AE9" s="48">
        <f t="shared" si="4"/>
        <v>0</v>
      </c>
      <c r="AF9" s="49">
        <f t="shared" si="5"/>
        <v>0</v>
      </c>
      <c r="AG9" s="49">
        <f t="shared" si="6"/>
        <v>0</v>
      </c>
      <c r="AH9" s="49">
        <f t="shared" si="7"/>
        <v>0</v>
      </c>
      <c r="AI9" s="49">
        <f t="shared" si="8"/>
        <v>0</v>
      </c>
      <c r="AJ9" s="49">
        <f t="shared" si="9"/>
        <v>0</v>
      </c>
      <c r="AK9" s="50">
        <f t="shared" si="10"/>
        <v>0</v>
      </c>
      <c r="AL9" s="361" t="str">
        <f t="shared" si="11"/>
        <v>Equipe 05</v>
      </c>
      <c r="AM9" s="362"/>
      <c r="AN9" s="362"/>
      <c r="AO9" s="362"/>
      <c r="AP9" s="363"/>
      <c r="AQ9" s="23">
        <f t="shared" si="12"/>
        <v>0</v>
      </c>
      <c r="AR9" s="24" t="str">
        <f t="shared" si="13"/>
        <v>u</v>
      </c>
      <c r="AS9" s="25">
        <f t="shared" si="82"/>
        <v>1</v>
      </c>
      <c r="AT9" s="26">
        <f t="shared" si="14"/>
        <v>0</v>
      </c>
      <c r="AU9" s="27">
        <f t="shared" si="15"/>
        <v>0</v>
      </c>
      <c r="AV9" s="28">
        <f t="shared" si="16"/>
        <v>0</v>
      </c>
      <c r="AW9" s="28">
        <f t="shared" si="17"/>
        <v>0</v>
      </c>
      <c r="AX9" s="28">
        <f t="shared" si="18"/>
        <v>0</v>
      </c>
      <c r="AY9" s="28">
        <f t="shared" si="19"/>
        <v>0</v>
      </c>
      <c r="AZ9" s="28">
        <f t="shared" si="20"/>
        <v>0</v>
      </c>
      <c r="BA9" s="29">
        <f t="shared" si="21"/>
        <v>0</v>
      </c>
      <c r="BB9" s="353" t="str">
        <f t="shared" si="22"/>
        <v>Equipe 05</v>
      </c>
      <c r="BC9" s="354"/>
      <c r="BD9" s="354"/>
      <c r="BE9" s="354"/>
      <c r="BF9" s="355"/>
      <c r="BG9" s="58">
        <f t="shared" si="23"/>
        <v>0</v>
      </c>
      <c r="BH9" s="59" t="str">
        <f t="shared" si="24"/>
        <v>u</v>
      </c>
      <c r="BI9" s="60">
        <f t="shared" si="83"/>
        <v>1</v>
      </c>
      <c r="BJ9" s="61">
        <f t="shared" si="25"/>
        <v>0</v>
      </c>
      <c r="BK9" s="62">
        <f t="shared" si="26"/>
        <v>0</v>
      </c>
      <c r="BL9" s="63">
        <f t="shared" si="27"/>
        <v>0</v>
      </c>
      <c r="BM9" s="63">
        <f t="shared" si="28"/>
        <v>0</v>
      </c>
      <c r="BN9" s="63">
        <f t="shared" si="29"/>
        <v>0</v>
      </c>
      <c r="BO9" s="63">
        <f t="shared" si="30"/>
        <v>0</v>
      </c>
      <c r="BP9" s="63">
        <f t="shared" si="31"/>
        <v>0</v>
      </c>
      <c r="BQ9" s="64">
        <f t="shared" si="32"/>
        <v>0</v>
      </c>
      <c r="BR9" s="15">
        <v>5</v>
      </c>
      <c r="BS9" s="8">
        <f t="shared" si="33"/>
        <v>5</v>
      </c>
      <c r="BT9" s="10">
        <v>5</v>
      </c>
      <c r="BU9" s="11">
        <f t="shared" si="34"/>
        <v>5</v>
      </c>
      <c r="BV9" s="9">
        <v>5</v>
      </c>
      <c r="BW9" s="2">
        <f t="shared" si="35"/>
        <v>5</v>
      </c>
      <c r="BX9" s="261" t="str">
        <f>Equipes!A6</f>
        <v>Equipe 05</v>
      </c>
      <c r="BY9" s="261"/>
      <c r="BZ9" s="261"/>
      <c r="CA9" s="261"/>
      <c r="CB9" s="261"/>
      <c r="CC9" s="93">
        <f t="shared" si="36"/>
        <v>1</v>
      </c>
      <c r="CD9" s="3">
        <f>'J06'!CC9-CC9</f>
        <v>0</v>
      </c>
      <c r="CE9" s="4" t="str">
        <f>IF(CC9&gt;'J06'!CC9,'J06'!$CE$14,IF(CC9='J06'!CC9,'J06'!$CU$14,IF(CC9&lt;'J06'!CC9,'J06'!$CT$14)))</f>
        <v>u</v>
      </c>
      <c r="CF9" s="3">
        <f t="shared" si="37"/>
        <v>5</v>
      </c>
      <c r="CG9" s="14">
        <f>SUMPRODUCT(($B$5:$F$13=BX9)*($EG$5:$EG$13))+SUMPRODUCT(($I$5:$M$13=BX9)*($EH$5:$EH$13))+'J06'!CG9</f>
        <v>0</v>
      </c>
      <c r="CH9" s="14">
        <f>SUMPRODUCT(($B$5:$F$13=BX9)*($EI$5:$EI$13))+SUMPRODUCT(($I$5:$M$13=BX9)*($EJ$5:$EJ$13))+'J06'!CH9</f>
        <v>0</v>
      </c>
      <c r="CI9" s="14">
        <f>SUMPRODUCT(($B$5:$F$13=BX9)*($EK$5:$EK$13))+SUMPRODUCT(($I$5:$M$13=BX9)*($EL$5:$EL$13))+'J06'!CI9</f>
        <v>0</v>
      </c>
      <c r="CJ9" s="14">
        <f>SUMPRODUCT(($B$5:$F$13=BX9)*($EM$5:$EM$13))+SUMPRODUCT(($I$5:$M$13=BX9)*($EN$5:$EN$13))+'J06'!CJ9</f>
        <v>0</v>
      </c>
      <c r="CK9" s="14">
        <f>SUMPRODUCT(($B$5:$F$13=BX9)*($EO$5:$EO$13))+SUMPRODUCT(($I$5:$M$13=BX9)*($EP$5:$EP$13))+'J06'!CK9</f>
        <v>0</v>
      </c>
      <c r="CL9" s="14">
        <f>SUMPRODUCT(($B$5:$F$13=BX9)*($EQ$5:$EQ$13))+SUMPRODUCT(($I$5:$M$13=BX9)*($ER$5:$ER$13))+'J06'!CL9</f>
        <v>0</v>
      </c>
      <c r="CM9" s="14">
        <f>SUMPRODUCT(($B$5:$F$13=BX9)*($ES$5:$ES$13))+SUMPRODUCT(($I$5:$M$13=BX9)*($ET$5:$ET$13))+'J06'!CM9</f>
        <v>0</v>
      </c>
      <c r="CN9" s="3">
        <f t="shared" si="50"/>
        <v>0</v>
      </c>
      <c r="CO9" s="212" t="str">
        <f t="shared" si="51"/>
        <v>Equipe 05</v>
      </c>
      <c r="CP9" s="213"/>
      <c r="CQ9" s="213"/>
      <c r="CR9" s="213"/>
      <c r="CS9" s="214"/>
      <c r="CT9" s="93">
        <f t="shared" si="38"/>
        <v>1</v>
      </c>
      <c r="CU9" s="3">
        <f>'J06'!CT9-CT9</f>
        <v>0</v>
      </c>
      <c r="CV9" s="4" t="str">
        <f>IF(CT9&gt;'J06'!CT9,'J06'!$CV$14,IF(CT9='J06'!CT9,'J06'!$CU$14,IF(CT9&lt;'J06'!CT9,'J06'!$CT$14)))</f>
        <v>u</v>
      </c>
      <c r="CW9" s="3">
        <f t="shared" si="39"/>
        <v>5</v>
      </c>
      <c r="CX9" s="14">
        <f>SUMPRODUCT(($B$5:$F$13=CO9)*($EG$5:$EG$13))+'J06'!CX9</f>
        <v>0</v>
      </c>
      <c r="CY9" s="14">
        <f>SUMPRODUCT(($B$5:$F$13=CO9)*($EI$5:$EI$13))+'J06'!CY9</f>
        <v>0</v>
      </c>
      <c r="CZ9" s="14">
        <f>SUMPRODUCT(($B$5:$F$13=CO9)*($EK$5:$EK$13))+'J06'!CZ9</f>
        <v>0</v>
      </c>
      <c r="DA9" s="14">
        <f>SUMPRODUCT(($B$5:$F$13=CO9)*($EM$5:$EM$13))+'J06'!DA9</f>
        <v>0</v>
      </c>
      <c r="DB9" s="14">
        <f>SUMPRODUCT(($B$5:$F$13=CO9)*($EO$5:$EO$13))+'J06'!DB9</f>
        <v>0</v>
      </c>
      <c r="DC9" s="14">
        <f>SUMPRODUCT(($B$5:$F$13=CO9)*($EQ$5:$EQ$13))+'J06'!DC9</f>
        <v>0</v>
      </c>
      <c r="DD9" s="14">
        <f>SUMPRODUCT(($B$5:$F$13=CO9)*($ES$5:$ES$13))+'J06'!DD9</f>
        <v>0</v>
      </c>
      <c r="DE9" s="3">
        <f t="shared" si="52"/>
        <v>0</v>
      </c>
      <c r="DF9" s="212" t="str">
        <f t="shared" si="53"/>
        <v>Equipe 05</v>
      </c>
      <c r="DG9" s="213"/>
      <c r="DH9" s="213"/>
      <c r="DI9" s="213"/>
      <c r="DJ9" s="214"/>
      <c r="DK9" s="93">
        <f t="shared" si="40"/>
        <v>1</v>
      </c>
      <c r="DL9" s="3">
        <f>'J06'!DK9-DK9</f>
        <v>0</v>
      </c>
      <c r="DM9" s="4" t="str">
        <f>IF(DK9&gt;'J06'!DK9,'J06'!$DM$14,IF(DK9='J06'!DK9,'J06'!$DL$14,IF(DK9&lt;'J06'!DK9,'J06'!$DK$14)))</f>
        <v>u</v>
      </c>
      <c r="DN9" s="3">
        <f t="shared" si="41"/>
        <v>5</v>
      </c>
      <c r="DO9" s="14">
        <f>SUMPRODUCT(($I$5:$M$13=DF9)*($EH$5:$EH$13))+'J06'!DO9</f>
        <v>0</v>
      </c>
      <c r="DP9" s="14">
        <f>SUMPRODUCT(($I$5:$M$13=DF9)*($EJ$5:$EJ$13))+'J06'!DP9</f>
        <v>0</v>
      </c>
      <c r="DQ9" s="14">
        <f>SUMPRODUCT(($I$5:$M$13=DF9)*($EL$5:$EL$13))+'J06'!DQ9</f>
        <v>0</v>
      </c>
      <c r="DR9" s="14">
        <f>SUMPRODUCT(($I$5:$M$13=DF9)*($EN$5:$EN$13))+'J06'!DR9</f>
        <v>0</v>
      </c>
      <c r="DS9" s="14">
        <f>SUMPRODUCT(($I$5:$M$13=DF9)*($EP$5:$EP$13))+'J06'!DS9</f>
        <v>0</v>
      </c>
      <c r="DT9" s="14">
        <f>SUMPRODUCT(($I$5:$M$13=DF9)*($ER$5:$ER$13))+'J06'!DT9</f>
        <v>0</v>
      </c>
      <c r="DU9" s="14">
        <f>SUMPRODUCT(($I$5:$M$13=DF9)*($ET$5:$ET$13))+'J06'!DU9</f>
        <v>0</v>
      </c>
      <c r="DV9" s="3">
        <f t="shared" si="54"/>
        <v>0</v>
      </c>
      <c r="DW9" s="6">
        <f t="shared" si="55"/>
        <v>0</v>
      </c>
      <c r="DX9" s="91">
        <f>DW9+0.0000002</f>
        <v>1.9999999999999999E-7</v>
      </c>
      <c r="DY9" s="6">
        <f t="shared" si="56"/>
        <v>0</v>
      </c>
      <c r="DZ9" s="119">
        <f>DY9+0.0000002</f>
        <v>1.9999999999999999E-7</v>
      </c>
      <c r="EA9" s="6">
        <f t="shared" si="57"/>
        <v>0</v>
      </c>
      <c r="EB9" s="119">
        <f>EA9+0.0000002</f>
        <v>1.9999999999999999E-7</v>
      </c>
      <c r="EC9" s="121"/>
      <c r="ED9" s="118"/>
      <c r="EE9" s="118"/>
      <c r="EF9" s="118"/>
      <c r="EG9" s="118"/>
      <c r="EH9" s="118"/>
      <c r="EI9" s="118"/>
      <c r="EJ9" s="118"/>
      <c r="EK9" s="118"/>
      <c r="EL9" s="118"/>
      <c r="EM9" s="118"/>
      <c r="EN9" s="118"/>
      <c r="EO9" s="118"/>
      <c r="EP9" s="118"/>
      <c r="EQ9" s="118"/>
      <c r="ER9" s="118"/>
      <c r="ES9" s="118"/>
      <c r="ET9" s="120"/>
      <c r="EU9" s="205" t="str">
        <f t="shared" si="42"/>
        <v>Equipe 05</v>
      </c>
      <c r="EV9" s="205"/>
      <c r="EW9" s="205"/>
      <c r="EX9" s="205"/>
      <c r="EY9" s="205"/>
      <c r="EZ9" s="109">
        <f t="shared" si="43"/>
        <v>0</v>
      </c>
      <c r="FA9" s="108">
        <f t="shared" si="44"/>
        <v>1</v>
      </c>
      <c r="FB9" s="205" t="str">
        <f t="shared" si="76"/>
        <v>Equipe 05</v>
      </c>
      <c r="FC9" s="205"/>
      <c r="FD9" s="205"/>
      <c r="FE9" s="205"/>
      <c r="FF9" s="205"/>
      <c r="FG9" s="205" t="str">
        <f t="shared" si="45"/>
        <v>Equipe 05</v>
      </c>
      <c r="FH9" s="205"/>
      <c r="FI9" s="205"/>
      <c r="FJ9" s="205"/>
      <c r="FK9" s="205"/>
      <c r="FL9" s="109">
        <f t="shared" si="46"/>
        <v>0</v>
      </c>
      <c r="FM9" s="7">
        <f t="shared" si="47"/>
        <v>1</v>
      </c>
      <c r="FN9" s="205" t="str">
        <f t="shared" si="77"/>
        <v>Equipe 05</v>
      </c>
      <c r="FO9" s="205"/>
      <c r="FP9" s="205"/>
      <c r="FQ9" s="205"/>
      <c r="FR9" s="205"/>
      <c r="FS9" s="205" t="str">
        <f t="shared" si="48"/>
        <v>Equipe 05</v>
      </c>
      <c r="FT9" s="205"/>
      <c r="FU9" s="205"/>
      <c r="FV9" s="205"/>
      <c r="FW9" s="205"/>
      <c r="FX9" s="164">
        <f t="shared" si="78"/>
        <v>0</v>
      </c>
      <c r="FY9" s="108">
        <f t="shared" si="49"/>
        <v>1</v>
      </c>
      <c r="FZ9" s="205" t="str">
        <f t="shared" si="79"/>
        <v>Equipe 05</v>
      </c>
      <c r="GA9" s="205"/>
      <c r="GB9" s="205"/>
      <c r="GC9" s="205"/>
      <c r="GD9" s="205"/>
      <c r="GE9" s="350" t="str">
        <f t="shared" si="80"/>
        <v>Equipe 05</v>
      </c>
      <c r="GF9" s="350"/>
      <c r="GG9" s="350"/>
      <c r="GH9" s="350"/>
      <c r="GI9" s="350"/>
      <c r="GJ9" s="30"/>
      <c r="GK9" s="30"/>
      <c r="GL9" s="30"/>
      <c r="GM9" s="30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30"/>
      <c r="GY9" s="30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30"/>
      <c r="HK9" s="30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30"/>
      <c r="HW9" s="30"/>
      <c r="HX9" s="30"/>
      <c r="HY9" s="30"/>
      <c r="HZ9" s="30"/>
      <c r="IA9" s="30"/>
      <c r="IB9" s="30"/>
      <c r="IC9" s="30"/>
      <c r="ID9" s="30"/>
      <c r="IE9" s="30"/>
      <c r="IF9" s="30"/>
    </row>
    <row r="10" spans="1:240" ht="15.75" thickBot="1" x14ac:dyDescent="0.3">
      <c r="A10" s="89"/>
      <c r="B10" s="234"/>
      <c r="C10" s="234"/>
      <c r="D10" s="234"/>
      <c r="E10" s="234"/>
      <c r="F10" s="234"/>
      <c r="G10" s="90"/>
      <c r="H10" s="90"/>
      <c r="I10" s="234"/>
      <c r="J10" s="234"/>
      <c r="K10" s="234"/>
      <c r="L10" s="234"/>
      <c r="M10" s="234"/>
      <c r="N10" s="89"/>
      <c r="O10" s="320"/>
      <c r="P10" s="320"/>
      <c r="Q10" s="320"/>
      <c r="R10" s="320"/>
      <c r="S10" s="348"/>
      <c r="T10" s="348"/>
      <c r="U10" s="30"/>
      <c r="V10" s="393" t="str">
        <f t="shared" si="0"/>
        <v>Equipe 06</v>
      </c>
      <c r="W10" s="394"/>
      <c r="X10" s="394"/>
      <c r="Y10" s="394"/>
      <c r="Z10" s="395"/>
      <c r="AA10" s="125">
        <f t="shared" si="1"/>
        <v>0</v>
      </c>
      <c r="AB10" s="126" t="str">
        <f t="shared" si="2"/>
        <v>u</v>
      </c>
      <c r="AC10" s="127">
        <f t="shared" si="81"/>
        <v>1</v>
      </c>
      <c r="AD10" s="128">
        <f t="shared" si="3"/>
        <v>0</v>
      </c>
      <c r="AE10" s="159">
        <f t="shared" si="4"/>
        <v>0</v>
      </c>
      <c r="AF10" s="160">
        <f t="shared" si="5"/>
        <v>0</v>
      </c>
      <c r="AG10" s="160">
        <f t="shared" si="6"/>
        <v>0</v>
      </c>
      <c r="AH10" s="160">
        <f t="shared" si="7"/>
        <v>0</v>
      </c>
      <c r="AI10" s="160">
        <f t="shared" si="8"/>
        <v>0</v>
      </c>
      <c r="AJ10" s="160">
        <f t="shared" si="9"/>
        <v>0</v>
      </c>
      <c r="AK10" s="161">
        <f t="shared" si="10"/>
        <v>0</v>
      </c>
      <c r="AL10" s="371" t="str">
        <f t="shared" si="11"/>
        <v>Equipe 06</v>
      </c>
      <c r="AM10" s="372"/>
      <c r="AN10" s="372"/>
      <c r="AO10" s="372"/>
      <c r="AP10" s="373"/>
      <c r="AQ10" s="129">
        <f t="shared" si="12"/>
        <v>0</v>
      </c>
      <c r="AR10" s="130" t="str">
        <f t="shared" si="13"/>
        <v>u</v>
      </c>
      <c r="AS10" s="131">
        <f t="shared" si="82"/>
        <v>1</v>
      </c>
      <c r="AT10" s="132">
        <f t="shared" si="14"/>
        <v>0</v>
      </c>
      <c r="AU10" s="133">
        <f t="shared" si="15"/>
        <v>0</v>
      </c>
      <c r="AV10" s="134">
        <f t="shared" si="16"/>
        <v>0</v>
      </c>
      <c r="AW10" s="134">
        <f t="shared" si="17"/>
        <v>0</v>
      </c>
      <c r="AX10" s="134">
        <f t="shared" si="18"/>
        <v>0</v>
      </c>
      <c r="AY10" s="134">
        <f t="shared" si="19"/>
        <v>0</v>
      </c>
      <c r="AZ10" s="134">
        <f t="shared" si="20"/>
        <v>0</v>
      </c>
      <c r="BA10" s="135">
        <f t="shared" si="21"/>
        <v>0</v>
      </c>
      <c r="BB10" s="368" t="str">
        <f t="shared" si="22"/>
        <v>Equipe 06</v>
      </c>
      <c r="BC10" s="369"/>
      <c r="BD10" s="369"/>
      <c r="BE10" s="369"/>
      <c r="BF10" s="370"/>
      <c r="BG10" s="136">
        <f t="shared" si="23"/>
        <v>0</v>
      </c>
      <c r="BH10" s="137" t="str">
        <f t="shared" si="24"/>
        <v>u</v>
      </c>
      <c r="BI10" s="138">
        <f t="shared" si="83"/>
        <v>1</v>
      </c>
      <c r="BJ10" s="139">
        <f t="shared" si="25"/>
        <v>0</v>
      </c>
      <c r="BK10" s="140">
        <f t="shared" si="26"/>
        <v>0</v>
      </c>
      <c r="BL10" s="141">
        <f t="shared" si="27"/>
        <v>0</v>
      </c>
      <c r="BM10" s="141">
        <f t="shared" si="28"/>
        <v>0</v>
      </c>
      <c r="BN10" s="141">
        <f t="shared" si="29"/>
        <v>0</v>
      </c>
      <c r="BO10" s="141">
        <f t="shared" si="30"/>
        <v>0</v>
      </c>
      <c r="BP10" s="141">
        <f t="shared" si="31"/>
        <v>0</v>
      </c>
      <c r="BQ10" s="142">
        <f t="shared" si="32"/>
        <v>0</v>
      </c>
      <c r="BR10" s="143">
        <v>6</v>
      </c>
      <c r="BS10" s="144">
        <f t="shared" si="33"/>
        <v>6</v>
      </c>
      <c r="BT10" s="145">
        <v>6</v>
      </c>
      <c r="BU10" s="146">
        <f t="shared" si="34"/>
        <v>6</v>
      </c>
      <c r="BV10" s="143">
        <v>6</v>
      </c>
      <c r="BW10" s="147">
        <f t="shared" si="35"/>
        <v>6</v>
      </c>
      <c r="BX10" s="262" t="str">
        <f>Equipes!A7</f>
        <v>Equipe 06</v>
      </c>
      <c r="BY10" s="262"/>
      <c r="BZ10" s="262"/>
      <c r="CA10" s="262"/>
      <c r="CB10" s="262"/>
      <c r="CC10" s="148">
        <f t="shared" si="36"/>
        <v>1</v>
      </c>
      <c r="CD10" s="148">
        <f>'J06'!CC10-CC10</f>
        <v>0</v>
      </c>
      <c r="CE10" s="162" t="str">
        <f>IF(CC10&gt;'J06'!CC10,'J06'!$CE$14,IF(CC10='J06'!CC10,'J06'!$CU$14,IF(CC10&lt;'J06'!CC10,'J06'!$CT$14)))</f>
        <v>u</v>
      </c>
      <c r="CF10" s="148">
        <f t="shared" si="37"/>
        <v>6</v>
      </c>
      <c r="CG10" s="148">
        <f>SUMPRODUCT(($B$5:$F$13=BX10)*($EG$5:$EG$13))+SUMPRODUCT(($I$5:$M$13=BX10)*($EH$5:$EH$13))+'J06'!CG10</f>
        <v>0</v>
      </c>
      <c r="CH10" s="148">
        <f>SUMPRODUCT(($B$5:$F$13=BX10)*($EI$5:$EI$13))+SUMPRODUCT(($I$5:$M$13=BX10)*($EJ$5:$EJ$13))+'J06'!CH10</f>
        <v>0</v>
      </c>
      <c r="CI10" s="148">
        <f>SUMPRODUCT(($B$5:$F$13=BX10)*($EK$5:$EK$13))+SUMPRODUCT(($I$5:$M$13=BX10)*($EL$5:$EL$13))+'J06'!CI10</f>
        <v>0</v>
      </c>
      <c r="CJ10" s="148">
        <f>SUMPRODUCT(($B$5:$F$13=BX10)*($EM$5:$EM$13))+SUMPRODUCT(($I$5:$M$13=BX10)*($EN$5:$EN$13))+'J06'!CJ10</f>
        <v>0</v>
      </c>
      <c r="CK10" s="148">
        <f>SUMPRODUCT(($B$5:$F$13=BX10)*($EO$5:$EO$13))+SUMPRODUCT(($I$5:$M$13=BX10)*($EP$5:$EP$13))+'J06'!CK10</f>
        <v>0</v>
      </c>
      <c r="CL10" s="148">
        <f>SUMPRODUCT(($B$5:$F$13=BX10)*($EQ$5:$EQ$13))+SUMPRODUCT(($I$5:$M$13=BX10)*($ER$5:$ER$13))+'J06'!CL10</f>
        <v>0</v>
      </c>
      <c r="CM10" s="148">
        <f>SUMPRODUCT(($B$5:$F$13=BX10)*($ES$5:$ES$13))+SUMPRODUCT(($I$5:$M$13=BX10)*($ET$5:$ET$13))+'J06'!CM10</f>
        <v>0</v>
      </c>
      <c r="CN10" s="148">
        <f t="shared" si="50"/>
        <v>0</v>
      </c>
      <c r="CO10" s="249" t="str">
        <f t="shared" si="51"/>
        <v>Equipe 06</v>
      </c>
      <c r="CP10" s="250"/>
      <c r="CQ10" s="250"/>
      <c r="CR10" s="250"/>
      <c r="CS10" s="251"/>
      <c r="CT10" s="148">
        <f t="shared" si="38"/>
        <v>1</v>
      </c>
      <c r="CU10" s="148">
        <f>'J06'!CT10-CT10</f>
        <v>0</v>
      </c>
      <c r="CV10" s="162" t="str">
        <f>IF(CT10&gt;'J06'!CT10,'J06'!$CV$14,IF(CT10='J06'!CT10,'J06'!$CU$14,IF(CT10&lt;'J06'!CT10,'J06'!$CT$14)))</f>
        <v>u</v>
      </c>
      <c r="CW10" s="148">
        <f t="shared" si="39"/>
        <v>6</v>
      </c>
      <c r="CX10" s="148">
        <f>SUMPRODUCT(($B$5:$F$13=CO10)*($EG$5:$EG$13))+'J06'!CX10</f>
        <v>0</v>
      </c>
      <c r="CY10" s="148">
        <f>SUMPRODUCT(($B$5:$F$13=CO10)*($EI$5:$EI$13))+'J06'!CY10</f>
        <v>0</v>
      </c>
      <c r="CZ10" s="148">
        <f>SUMPRODUCT(($B$5:$F$13=CO10)*($EK$5:$EK$13))+'J06'!CZ10</f>
        <v>0</v>
      </c>
      <c r="DA10" s="148">
        <f>SUMPRODUCT(($B$5:$F$13=CO10)*($EM$5:$EM$13))+'J06'!DA10</f>
        <v>0</v>
      </c>
      <c r="DB10" s="148">
        <f>SUMPRODUCT(($B$5:$F$13=CO10)*($EO$5:$EO$13))+'J06'!DB10</f>
        <v>0</v>
      </c>
      <c r="DC10" s="148">
        <f>SUMPRODUCT(($B$5:$F$13=CO10)*($EQ$5:$EQ$13))+'J06'!DC10</f>
        <v>0</v>
      </c>
      <c r="DD10" s="148">
        <f>SUMPRODUCT(($B$5:$F$13=CO10)*($ES$5:$ES$13))+'J06'!DD10</f>
        <v>0</v>
      </c>
      <c r="DE10" s="148">
        <f t="shared" si="52"/>
        <v>0</v>
      </c>
      <c r="DF10" s="249" t="str">
        <f t="shared" si="53"/>
        <v>Equipe 06</v>
      </c>
      <c r="DG10" s="250"/>
      <c r="DH10" s="250"/>
      <c r="DI10" s="250"/>
      <c r="DJ10" s="251"/>
      <c r="DK10" s="148">
        <f t="shared" si="40"/>
        <v>1</v>
      </c>
      <c r="DL10" s="148">
        <f>'J06'!DK10-DK10</f>
        <v>0</v>
      </c>
      <c r="DM10" s="162" t="str">
        <f>IF(DK10&gt;'J06'!DK10,'J06'!$DM$14,IF(DK10='J06'!DK10,'J06'!$DL$14,IF(DK10&lt;'J06'!DK10,'J06'!$DK$14)))</f>
        <v>u</v>
      </c>
      <c r="DN10" s="148">
        <f t="shared" si="41"/>
        <v>6</v>
      </c>
      <c r="DO10" s="148">
        <f>SUMPRODUCT(($I$5:$M$13=DF10)*($EH$5:$EH$13))+'J06'!DO10</f>
        <v>0</v>
      </c>
      <c r="DP10" s="148">
        <f>SUMPRODUCT(($I$5:$M$13=DF10)*($EJ$5:$EJ$13))+'J06'!DP10</f>
        <v>0</v>
      </c>
      <c r="DQ10" s="148">
        <f>SUMPRODUCT(($I$5:$M$13=DF10)*($EL$5:$EL$13))+'J06'!DQ10</f>
        <v>0</v>
      </c>
      <c r="DR10" s="148">
        <f>SUMPRODUCT(($I$5:$M$13=DF10)*($EN$5:$EN$13))+'J06'!DR10</f>
        <v>0</v>
      </c>
      <c r="DS10" s="148">
        <f>SUMPRODUCT(($I$5:$M$13=DF10)*($EP$5:$EP$13))+'J06'!DS10</f>
        <v>0</v>
      </c>
      <c r="DT10" s="148">
        <f>SUMPRODUCT(($I$5:$M$13=DF10)*($ER$5:$ER$13))+'J06'!DT10</f>
        <v>0</v>
      </c>
      <c r="DU10" s="148">
        <f>SUMPRODUCT(($I$5:$M$13=DF10)*($ET$5:$ET$13))+'J06'!DU10</f>
        <v>0</v>
      </c>
      <c r="DV10" s="148">
        <f t="shared" si="54"/>
        <v>0</v>
      </c>
      <c r="DW10" s="149">
        <f t="shared" si="55"/>
        <v>0</v>
      </c>
      <c r="DX10" s="149">
        <f>DW10+0.0000001</f>
        <v>9.9999999999999995E-8</v>
      </c>
      <c r="DY10" s="149">
        <f t="shared" si="56"/>
        <v>0</v>
      </c>
      <c r="DZ10" s="149">
        <f>DY10+0.0000001</f>
        <v>9.9999999999999995E-8</v>
      </c>
      <c r="EA10" s="149">
        <f t="shared" si="57"/>
        <v>0</v>
      </c>
      <c r="EB10" s="149">
        <f>EA10+0.0000001</f>
        <v>9.9999999999999995E-8</v>
      </c>
      <c r="EC10" s="116"/>
      <c r="ED10" s="114"/>
      <c r="EE10" s="114"/>
      <c r="EF10" s="114"/>
      <c r="EG10" s="114"/>
      <c r="EH10" s="114"/>
      <c r="EI10" s="114"/>
      <c r="EJ10" s="114"/>
      <c r="EK10" s="114"/>
      <c r="EL10" s="114"/>
      <c r="EM10" s="114"/>
      <c r="EN10" s="114"/>
      <c r="EO10" s="114"/>
      <c r="EP10" s="114"/>
      <c r="EQ10" s="114"/>
      <c r="ER10" s="114"/>
      <c r="ES10" s="114"/>
      <c r="ET10" s="115"/>
      <c r="EU10" s="205" t="str">
        <f t="shared" si="42"/>
        <v>Equipe 06</v>
      </c>
      <c r="EV10" s="205"/>
      <c r="EW10" s="205"/>
      <c r="EX10" s="205"/>
      <c r="EY10" s="205"/>
      <c r="EZ10" s="109">
        <f t="shared" si="43"/>
        <v>0</v>
      </c>
      <c r="FA10" s="108">
        <f t="shared" si="44"/>
        <v>1</v>
      </c>
      <c r="FB10" s="205" t="str">
        <f t="shared" si="76"/>
        <v>Equipe 06</v>
      </c>
      <c r="FC10" s="205"/>
      <c r="FD10" s="205"/>
      <c r="FE10" s="205"/>
      <c r="FF10" s="205"/>
      <c r="FG10" s="205" t="str">
        <f t="shared" si="45"/>
        <v>Equipe 06</v>
      </c>
      <c r="FH10" s="205"/>
      <c r="FI10" s="205"/>
      <c r="FJ10" s="205"/>
      <c r="FK10" s="205"/>
      <c r="FL10" s="109">
        <f t="shared" si="46"/>
        <v>0</v>
      </c>
      <c r="FM10" s="7">
        <f t="shared" si="47"/>
        <v>1</v>
      </c>
      <c r="FN10" s="205" t="str">
        <f t="shared" si="77"/>
        <v>Equipe 06</v>
      </c>
      <c r="FO10" s="205"/>
      <c r="FP10" s="205"/>
      <c r="FQ10" s="205"/>
      <c r="FR10" s="205"/>
      <c r="FS10" s="205" t="str">
        <f t="shared" si="48"/>
        <v>Equipe 06</v>
      </c>
      <c r="FT10" s="205"/>
      <c r="FU10" s="205"/>
      <c r="FV10" s="205"/>
      <c r="FW10" s="205"/>
      <c r="FX10" s="164">
        <f t="shared" si="78"/>
        <v>0</v>
      </c>
      <c r="FY10" s="108">
        <f t="shared" si="49"/>
        <v>1</v>
      </c>
      <c r="FZ10" s="205" t="str">
        <f t="shared" si="79"/>
        <v>Equipe 06</v>
      </c>
      <c r="GA10" s="205"/>
      <c r="GB10" s="205"/>
      <c r="GC10" s="205"/>
      <c r="GD10" s="205"/>
      <c r="GE10" s="350" t="str">
        <f t="shared" si="80"/>
        <v>Equipe 06</v>
      </c>
      <c r="GF10" s="350"/>
      <c r="GG10" s="350"/>
      <c r="GH10" s="350"/>
      <c r="GI10" s="350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/>
      <c r="GY10" s="30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30"/>
      <c r="HK10" s="30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30"/>
      <c r="HW10" s="30"/>
      <c r="HX10" s="30"/>
      <c r="HY10" s="30"/>
      <c r="HZ10" s="30"/>
      <c r="IA10" s="30"/>
      <c r="IB10" s="30"/>
      <c r="IC10" s="30"/>
      <c r="ID10" s="30"/>
      <c r="IE10" s="30"/>
      <c r="IF10" s="30"/>
    </row>
    <row r="11" spans="1:240" ht="15.75" thickTop="1" x14ac:dyDescent="0.25">
      <c r="A11" s="89"/>
      <c r="B11" s="234"/>
      <c r="C11" s="234"/>
      <c r="D11" s="234"/>
      <c r="E11" s="234"/>
      <c r="F11" s="234"/>
      <c r="G11" s="90"/>
      <c r="H11" s="90"/>
      <c r="I11" s="234"/>
      <c r="J11" s="234"/>
      <c r="K11" s="234"/>
      <c r="L11" s="234"/>
      <c r="M11" s="234"/>
      <c r="N11" s="89"/>
      <c r="O11" s="320"/>
      <c r="P11" s="320"/>
      <c r="Q11" s="320"/>
      <c r="R11" s="320"/>
      <c r="S11" s="348"/>
      <c r="T11" s="348"/>
      <c r="U11" s="30"/>
      <c r="V11" s="367"/>
      <c r="W11" s="367"/>
      <c r="X11" s="367"/>
      <c r="Y11" s="367"/>
      <c r="Z11" s="367"/>
      <c r="AA11" s="150"/>
      <c r="AB11" s="151"/>
      <c r="AC11" s="152"/>
      <c r="AD11" s="153"/>
      <c r="AE11" s="150"/>
      <c r="AF11" s="150"/>
      <c r="AG11" s="150"/>
      <c r="AH11" s="150"/>
      <c r="AI11" s="150"/>
      <c r="AJ11" s="150"/>
      <c r="AK11" s="150"/>
      <c r="AL11" s="367"/>
      <c r="AM11" s="367"/>
      <c r="AN11" s="367"/>
      <c r="AO11" s="367"/>
      <c r="AP11" s="367"/>
      <c r="AQ11" s="150"/>
      <c r="AR11" s="151"/>
      <c r="AS11" s="152"/>
      <c r="AT11" s="153"/>
      <c r="AU11" s="150"/>
      <c r="AV11" s="150"/>
      <c r="AW11" s="150"/>
      <c r="AX11" s="150"/>
      <c r="AY11" s="150"/>
      <c r="AZ11" s="150"/>
      <c r="BA11" s="150"/>
      <c r="BB11" s="367"/>
      <c r="BC11" s="367"/>
      <c r="BD11" s="367"/>
      <c r="BE11" s="367"/>
      <c r="BF11" s="367"/>
      <c r="BG11" s="150"/>
      <c r="BH11" s="151"/>
      <c r="BI11" s="152"/>
      <c r="BJ11" s="153"/>
      <c r="BK11" s="150"/>
      <c r="BL11" s="150"/>
      <c r="BM11" s="150"/>
      <c r="BN11" s="150"/>
      <c r="BO11" s="150"/>
      <c r="BP11" s="150"/>
      <c r="BQ11" s="150"/>
      <c r="BR11" s="154"/>
      <c r="BS11" s="154"/>
      <c r="BT11" s="154"/>
      <c r="BU11" s="154"/>
      <c r="BV11" s="154"/>
      <c r="BW11" s="154"/>
      <c r="BX11" s="252"/>
      <c r="BY11" s="252"/>
      <c r="BZ11" s="252"/>
      <c r="CA11" s="252"/>
      <c r="CB11" s="252"/>
      <c r="CC11" s="155"/>
      <c r="CD11" s="155"/>
      <c r="CE11" s="163"/>
      <c r="CF11" s="155"/>
      <c r="CG11" s="155"/>
      <c r="CH11" s="155"/>
      <c r="CI11" s="155"/>
      <c r="CJ11" s="155"/>
      <c r="CK11" s="155"/>
      <c r="CL11" s="155"/>
      <c r="CM11" s="155"/>
      <c r="CN11" s="155"/>
      <c r="CO11" s="252"/>
      <c r="CP11" s="252"/>
      <c r="CQ11" s="252"/>
      <c r="CR11" s="252"/>
      <c r="CS11" s="252"/>
      <c r="CT11" s="155"/>
      <c r="CU11" s="155"/>
      <c r="CV11" s="163"/>
      <c r="CW11" s="155"/>
      <c r="CX11" s="155"/>
      <c r="CY11" s="155"/>
      <c r="CZ11" s="155"/>
      <c r="DA11" s="155"/>
      <c r="DB11" s="155"/>
      <c r="DC11" s="155"/>
      <c r="DD11" s="155"/>
      <c r="DE11" s="155"/>
      <c r="DF11" s="252"/>
      <c r="DG11" s="252"/>
      <c r="DH11" s="252"/>
      <c r="DI11" s="252"/>
      <c r="DJ11" s="252"/>
      <c r="DK11" s="155"/>
      <c r="DL11" s="155"/>
      <c r="DM11" s="163"/>
      <c r="DN11" s="155"/>
      <c r="DO11" s="155"/>
      <c r="DP11" s="155"/>
      <c r="DQ11" s="155"/>
      <c r="DR11" s="155"/>
      <c r="DS11" s="155"/>
      <c r="DT11" s="155"/>
      <c r="DU11" s="155"/>
      <c r="DV11" s="155"/>
      <c r="DW11" s="156"/>
      <c r="DX11" s="156"/>
      <c r="DY11" s="156"/>
      <c r="DZ11" s="156"/>
      <c r="EA11" s="156"/>
      <c r="EB11" s="156"/>
      <c r="EC11" s="118"/>
      <c r="ED11" s="114"/>
      <c r="EE11" s="114"/>
      <c r="EF11" s="114"/>
      <c r="EG11" s="114"/>
      <c r="EH11" s="114"/>
      <c r="EI11" s="114"/>
      <c r="EJ11" s="114"/>
      <c r="EK11" s="114"/>
      <c r="EL11" s="114"/>
      <c r="EM11" s="114"/>
      <c r="EN11" s="114"/>
      <c r="EO11" s="114"/>
      <c r="EP11" s="114"/>
      <c r="EQ11" s="114"/>
      <c r="ER11" s="114"/>
      <c r="ES11" s="114"/>
      <c r="ET11" s="118"/>
      <c r="EU11" s="206"/>
      <c r="EV11" s="206"/>
      <c r="EW11" s="206"/>
      <c r="EX11" s="206"/>
      <c r="EY11" s="206"/>
      <c r="EZ11" s="79"/>
      <c r="FA11" s="117"/>
      <c r="FB11" s="206"/>
      <c r="FC11" s="206"/>
      <c r="FD11" s="206"/>
      <c r="FE11" s="206"/>
      <c r="FF11" s="206"/>
      <c r="FG11" s="206"/>
      <c r="FH11" s="206"/>
      <c r="FI11" s="206"/>
      <c r="FJ11" s="206"/>
      <c r="FK11" s="206"/>
      <c r="FL11" s="79"/>
      <c r="FM11" s="80"/>
      <c r="FN11" s="206"/>
      <c r="FO11" s="206"/>
      <c r="FP11" s="206"/>
      <c r="FQ11" s="206"/>
      <c r="FR11" s="206"/>
      <c r="FS11" s="206"/>
      <c r="FT11" s="206"/>
      <c r="FU11" s="206"/>
      <c r="FV11" s="206"/>
      <c r="FW11" s="206"/>
      <c r="FX11" s="79"/>
      <c r="FY11" s="117"/>
      <c r="FZ11" s="206"/>
      <c r="GA11" s="206"/>
      <c r="GB11" s="206"/>
      <c r="GC11" s="206"/>
      <c r="GD11" s="206"/>
      <c r="GE11" s="206"/>
      <c r="GF11" s="206"/>
      <c r="GG11" s="206"/>
      <c r="GH11" s="206"/>
      <c r="GI11" s="206"/>
      <c r="GJ11" s="30"/>
      <c r="GK11" s="30"/>
      <c r="GL11" s="30"/>
      <c r="GM11" s="30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30"/>
      <c r="GY11" s="30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30"/>
      <c r="HK11" s="30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30"/>
      <c r="HW11" s="30"/>
      <c r="HX11" s="30"/>
      <c r="HY11" s="30"/>
      <c r="HZ11" s="30"/>
      <c r="IA11" s="30"/>
      <c r="IB11" s="30"/>
      <c r="IC11" s="30"/>
      <c r="ID11" s="30"/>
      <c r="IE11" s="30"/>
      <c r="IF11" s="30"/>
    </row>
    <row r="12" spans="1:240" ht="15.75" thickBot="1" x14ac:dyDescent="0.3">
      <c r="A12" s="89"/>
      <c r="B12" s="234"/>
      <c r="C12" s="234"/>
      <c r="D12" s="234"/>
      <c r="E12" s="234"/>
      <c r="F12" s="234"/>
      <c r="G12" s="90"/>
      <c r="H12" s="90"/>
      <c r="I12" s="234"/>
      <c r="J12" s="234"/>
      <c r="K12" s="234"/>
      <c r="L12" s="234"/>
      <c r="M12" s="234"/>
      <c r="N12" s="89"/>
      <c r="O12" s="320"/>
      <c r="P12" s="320"/>
      <c r="Q12" s="320"/>
      <c r="R12" s="320"/>
      <c r="S12" s="348"/>
      <c r="T12" s="348"/>
      <c r="U12" s="30"/>
      <c r="V12" s="360"/>
      <c r="W12" s="360"/>
      <c r="X12" s="360"/>
      <c r="Y12" s="360"/>
      <c r="Z12" s="360"/>
      <c r="AA12" s="83"/>
      <c r="AB12" s="84"/>
      <c r="AC12" s="85"/>
      <c r="AD12" s="86"/>
      <c r="AE12" s="83"/>
      <c r="AF12" s="83"/>
      <c r="AG12" s="83"/>
      <c r="AH12" s="83"/>
      <c r="AI12" s="83"/>
      <c r="AJ12" s="83"/>
      <c r="AK12" s="83"/>
      <c r="AL12" s="360"/>
      <c r="AM12" s="360"/>
      <c r="AN12" s="360"/>
      <c r="AO12" s="360"/>
      <c r="AP12" s="360"/>
      <c r="AQ12" s="83"/>
      <c r="AR12" s="84"/>
      <c r="AS12" s="85"/>
      <c r="AT12" s="86"/>
      <c r="AU12" s="83"/>
      <c r="AV12" s="83"/>
      <c r="AW12" s="83"/>
      <c r="AX12" s="83"/>
      <c r="AY12" s="83"/>
      <c r="AZ12" s="83"/>
      <c r="BA12" s="83"/>
      <c r="BB12" s="360"/>
      <c r="BC12" s="360"/>
      <c r="BD12" s="360"/>
      <c r="BE12" s="360"/>
      <c r="BF12" s="360"/>
      <c r="BG12" s="83"/>
      <c r="BH12" s="84"/>
      <c r="BI12" s="85"/>
      <c r="BJ12" s="86"/>
      <c r="BK12" s="83"/>
      <c r="BL12" s="83"/>
      <c r="BM12" s="83"/>
      <c r="BN12" s="83"/>
      <c r="BO12" s="83"/>
      <c r="BP12" s="83"/>
      <c r="BQ12" s="83"/>
      <c r="BR12" s="118"/>
      <c r="BS12" s="118"/>
      <c r="BT12" s="118"/>
      <c r="BU12" s="118"/>
      <c r="BV12" s="118"/>
      <c r="BW12" s="118"/>
      <c r="BX12" s="235"/>
      <c r="BY12" s="235"/>
      <c r="BZ12" s="235"/>
      <c r="CA12" s="235"/>
      <c r="CB12" s="235"/>
      <c r="CC12" s="122"/>
      <c r="CD12" s="122"/>
      <c r="CE12" s="88"/>
      <c r="CF12" s="122"/>
      <c r="CG12" s="122"/>
      <c r="CH12" s="122"/>
      <c r="CI12" s="122"/>
      <c r="CJ12" s="122"/>
      <c r="CK12" s="122"/>
      <c r="CL12" s="122"/>
      <c r="CM12" s="122"/>
      <c r="CN12" s="122"/>
      <c r="CO12" s="235"/>
      <c r="CP12" s="235"/>
      <c r="CQ12" s="235"/>
      <c r="CR12" s="235"/>
      <c r="CS12" s="235"/>
      <c r="CT12" s="122"/>
      <c r="CU12" s="122"/>
      <c r="CV12" s="88"/>
      <c r="CW12" s="122"/>
      <c r="CX12" s="122"/>
      <c r="CY12" s="122"/>
      <c r="CZ12" s="122"/>
      <c r="DA12" s="122"/>
      <c r="DB12" s="122"/>
      <c r="DC12" s="122"/>
      <c r="DD12" s="122"/>
      <c r="DE12" s="122"/>
      <c r="DF12" s="235"/>
      <c r="DG12" s="235"/>
      <c r="DH12" s="235"/>
      <c r="DI12" s="235"/>
      <c r="DJ12" s="235"/>
      <c r="DK12" s="122"/>
      <c r="DL12" s="122"/>
      <c r="DM12" s="88"/>
      <c r="DN12" s="122"/>
      <c r="DO12" s="122"/>
      <c r="DP12" s="122"/>
      <c r="DQ12" s="122"/>
      <c r="DR12" s="122"/>
      <c r="DS12" s="122"/>
      <c r="DT12" s="122"/>
      <c r="DU12" s="122"/>
      <c r="DV12" s="122"/>
      <c r="DW12" s="81"/>
      <c r="DX12" s="81"/>
      <c r="DY12" s="81"/>
      <c r="DZ12" s="81"/>
      <c r="EA12" s="81"/>
      <c r="EB12" s="81"/>
      <c r="EC12" s="118"/>
      <c r="ED12" s="110"/>
      <c r="EE12" s="110"/>
      <c r="EF12" s="110"/>
      <c r="EG12" s="110"/>
      <c r="EH12" s="110"/>
      <c r="EI12" s="110"/>
      <c r="EJ12" s="110"/>
      <c r="EK12" s="110"/>
      <c r="EL12" s="110"/>
      <c r="EM12" s="110"/>
      <c r="EN12" s="110"/>
      <c r="EO12" s="110"/>
      <c r="EP12" s="110"/>
      <c r="EQ12" s="110"/>
      <c r="ER12" s="110"/>
      <c r="ES12" s="110"/>
      <c r="ET12" s="118"/>
      <c r="EU12" s="191"/>
      <c r="EV12" s="191"/>
      <c r="EW12" s="191"/>
      <c r="EX12" s="191"/>
      <c r="EY12" s="191"/>
      <c r="EZ12" s="81"/>
      <c r="FA12" s="118"/>
      <c r="FB12" s="191"/>
      <c r="FC12" s="191"/>
      <c r="FD12" s="191"/>
      <c r="FE12" s="191"/>
      <c r="FF12" s="191"/>
      <c r="FG12" s="191"/>
      <c r="FH12" s="191"/>
      <c r="FI12" s="191"/>
      <c r="FJ12" s="191"/>
      <c r="FK12" s="191"/>
      <c r="FL12" s="81"/>
      <c r="FM12" s="82"/>
      <c r="FN12" s="191"/>
      <c r="FO12" s="191"/>
      <c r="FP12" s="191"/>
      <c r="FQ12" s="191"/>
      <c r="FR12" s="191"/>
      <c r="FS12" s="191"/>
      <c r="FT12" s="191"/>
      <c r="FU12" s="191"/>
      <c r="FV12" s="191"/>
      <c r="FW12" s="191"/>
      <c r="FX12" s="81"/>
      <c r="FY12" s="118"/>
      <c r="FZ12" s="191"/>
      <c r="GA12" s="191"/>
      <c r="GB12" s="191"/>
      <c r="GC12" s="191"/>
      <c r="GD12" s="191"/>
      <c r="GE12" s="191"/>
      <c r="GF12" s="191"/>
      <c r="GG12" s="191"/>
      <c r="GH12" s="191"/>
      <c r="GI12" s="191"/>
      <c r="GJ12" s="30"/>
      <c r="GK12" s="30"/>
      <c r="GL12" s="30"/>
      <c r="GM12" s="30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30"/>
      <c r="GY12" s="30"/>
      <c r="GZ12" s="30"/>
      <c r="HA12" s="30"/>
      <c r="HB12" s="30"/>
      <c r="HC12" s="30"/>
      <c r="HD12" s="30"/>
      <c r="HE12" s="30"/>
      <c r="HF12" s="30"/>
      <c r="HG12" s="30"/>
      <c r="HH12" s="30"/>
      <c r="HI12" s="30"/>
      <c r="HJ12" s="30"/>
      <c r="HK12" s="30"/>
      <c r="HL12" s="30"/>
      <c r="HM12" s="30"/>
      <c r="HN12" s="30"/>
      <c r="HO12" s="30"/>
      <c r="HP12" s="30"/>
      <c r="HQ12" s="30"/>
      <c r="HR12" s="30"/>
      <c r="HS12" s="30"/>
      <c r="HT12" s="30"/>
      <c r="HU12" s="30"/>
      <c r="HV12" s="30"/>
      <c r="HW12" s="30"/>
      <c r="HX12" s="30"/>
      <c r="HY12" s="30"/>
      <c r="HZ12" s="30"/>
      <c r="IA12" s="30"/>
      <c r="IB12" s="30"/>
      <c r="IC12" s="30"/>
      <c r="ID12" s="30"/>
      <c r="IE12" s="30"/>
      <c r="IF12" s="30"/>
    </row>
    <row r="13" spans="1:240" ht="15.75" thickTop="1" x14ac:dyDescent="0.25">
      <c r="A13" s="89"/>
      <c r="B13" s="234"/>
      <c r="C13" s="234"/>
      <c r="D13" s="234"/>
      <c r="E13" s="234"/>
      <c r="F13" s="234"/>
      <c r="G13" s="90"/>
      <c r="H13" s="90"/>
      <c r="I13" s="234"/>
      <c r="J13" s="234"/>
      <c r="K13" s="234"/>
      <c r="L13" s="234"/>
      <c r="M13" s="234"/>
      <c r="N13" s="89"/>
      <c r="O13" s="320"/>
      <c r="P13" s="320"/>
      <c r="Q13" s="320"/>
      <c r="R13" s="320"/>
      <c r="S13" s="348"/>
      <c r="T13" s="348"/>
      <c r="U13" s="30"/>
      <c r="V13" s="360"/>
      <c r="W13" s="360"/>
      <c r="X13" s="360"/>
      <c r="Y13" s="360"/>
      <c r="Z13" s="360"/>
      <c r="AA13" s="83"/>
      <c r="AB13" s="84"/>
      <c r="AC13" s="85"/>
      <c r="AD13" s="86"/>
      <c r="AE13" s="322" t="s">
        <v>42</v>
      </c>
      <c r="AF13" s="323"/>
      <c r="AG13" s="323"/>
      <c r="AH13" s="324"/>
      <c r="AI13" s="328">
        <f>SUM(G5:H13)</f>
        <v>0</v>
      </c>
      <c r="AJ13" s="329"/>
      <c r="AK13" s="330"/>
      <c r="AL13" s="360"/>
      <c r="AM13" s="360"/>
      <c r="AN13" s="360"/>
      <c r="AO13" s="360"/>
      <c r="AP13" s="360"/>
      <c r="AQ13" s="83"/>
      <c r="AR13" s="84"/>
      <c r="AS13" s="85"/>
      <c r="AT13" s="86"/>
      <c r="AU13" s="83"/>
      <c r="AV13" s="83"/>
      <c r="AW13" s="83"/>
      <c r="AX13" s="83"/>
      <c r="AY13" s="83"/>
      <c r="AZ13" s="83"/>
      <c r="BA13" s="83"/>
      <c r="BB13" s="360"/>
      <c r="BC13" s="360"/>
      <c r="BD13" s="360"/>
      <c r="BE13" s="360"/>
      <c r="BF13" s="360"/>
      <c r="BG13" s="83"/>
      <c r="BH13" s="84"/>
      <c r="BI13" s="85"/>
      <c r="BJ13" s="86"/>
      <c r="BK13" s="83"/>
      <c r="BL13" s="83"/>
      <c r="BM13" s="83"/>
      <c r="BN13" s="83"/>
      <c r="BO13" s="83"/>
      <c r="BP13" s="83"/>
      <c r="BQ13" s="83"/>
      <c r="BR13" s="118"/>
      <c r="BS13" s="118"/>
      <c r="BT13" s="118"/>
      <c r="BU13" s="118"/>
      <c r="BV13" s="118"/>
      <c r="BW13" s="118"/>
      <c r="BX13" s="235"/>
      <c r="BY13" s="235"/>
      <c r="BZ13" s="235"/>
      <c r="CA13" s="235"/>
      <c r="CB13" s="235"/>
      <c r="CC13" s="32" t="s">
        <v>23</v>
      </c>
      <c r="CD13" s="32" t="s">
        <v>22</v>
      </c>
      <c r="CE13" s="32" t="s">
        <v>24</v>
      </c>
      <c r="CF13" s="122"/>
      <c r="CG13" s="122"/>
      <c r="CH13" s="122"/>
      <c r="CI13" s="122"/>
      <c r="CJ13" s="122"/>
      <c r="CK13" s="122"/>
      <c r="CL13" s="122"/>
      <c r="CM13" s="122"/>
      <c r="CN13" s="122"/>
      <c r="CO13" s="235"/>
      <c r="CP13" s="235"/>
      <c r="CQ13" s="235"/>
      <c r="CR13" s="235"/>
      <c r="CS13" s="235"/>
      <c r="CT13" s="32" t="s">
        <v>23</v>
      </c>
      <c r="CU13" s="32" t="s">
        <v>22</v>
      </c>
      <c r="CV13" s="32" t="s">
        <v>24</v>
      </c>
      <c r="CW13" s="122"/>
      <c r="CX13" s="122"/>
      <c r="CY13" s="122"/>
      <c r="CZ13" s="122"/>
      <c r="DA13" s="122"/>
      <c r="DB13" s="122"/>
      <c r="DC13" s="122"/>
      <c r="DD13" s="122"/>
      <c r="DE13" s="122"/>
      <c r="DF13" s="235"/>
      <c r="DG13" s="235"/>
      <c r="DH13" s="235"/>
      <c r="DI13" s="235"/>
      <c r="DJ13" s="235"/>
      <c r="DK13" s="32" t="s">
        <v>23</v>
      </c>
      <c r="DL13" s="32" t="s">
        <v>22</v>
      </c>
      <c r="DM13" s="32" t="s">
        <v>24</v>
      </c>
      <c r="DN13" s="122"/>
      <c r="DO13" s="122"/>
      <c r="DP13" s="122"/>
      <c r="DQ13" s="122"/>
      <c r="DR13" s="122"/>
      <c r="DS13" s="122"/>
      <c r="DT13" s="122"/>
      <c r="DU13" s="122"/>
      <c r="DV13" s="122"/>
      <c r="DW13" s="81"/>
      <c r="DX13" s="81"/>
      <c r="DY13" s="81"/>
      <c r="DZ13" s="81"/>
      <c r="EA13" s="81"/>
      <c r="EB13" s="81"/>
      <c r="EC13" s="114"/>
      <c r="ED13" s="103"/>
      <c r="EE13" s="103"/>
      <c r="EF13" s="103"/>
      <c r="EG13" s="103"/>
      <c r="EH13" s="103"/>
      <c r="EI13" s="103"/>
      <c r="EJ13" s="103"/>
      <c r="EK13" s="103"/>
      <c r="EL13" s="103"/>
      <c r="EM13" s="103"/>
      <c r="EN13" s="103"/>
      <c r="EO13" s="103"/>
      <c r="EP13" s="103"/>
      <c r="EQ13" s="103"/>
      <c r="ER13" s="103"/>
      <c r="ES13" s="103"/>
      <c r="ET13" s="114"/>
      <c r="EU13" s="191"/>
      <c r="EV13" s="191"/>
      <c r="EW13" s="191"/>
      <c r="EX13" s="191"/>
      <c r="EY13" s="191"/>
      <c r="EZ13" s="81"/>
      <c r="FA13" s="118"/>
      <c r="FB13" s="191"/>
      <c r="FC13" s="191"/>
      <c r="FD13" s="191"/>
      <c r="FE13" s="191"/>
      <c r="FF13" s="191"/>
      <c r="FG13" s="191"/>
      <c r="FH13" s="191"/>
      <c r="FI13" s="191"/>
      <c r="FJ13" s="191"/>
      <c r="FK13" s="191"/>
      <c r="FL13" s="81"/>
      <c r="FM13" s="82"/>
      <c r="FN13" s="191"/>
      <c r="FO13" s="191"/>
      <c r="FP13" s="191"/>
      <c r="FQ13" s="191"/>
      <c r="FR13" s="191"/>
      <c r="FS13" s="191"/>
      <c r="FT13" s="191"/>
      <c r="FU13" s="191"/>
      <c r="FV13" s="191"/>
      <c r="FW13" s="191"/>
      <c r="FX13" s="81"/>
      <c r="FY13" s="118"/>
      <c r="FZ13" s="191"/>
      <c r="GA13" s="191"/>
      <c r="GB13" s="191"/>
      <c r="GC13" s="191"/>
      <c r="GD13" s="191"/>
      <c r="GE13" s="191"/>
      <c r="GF13" s="191"/>
      <c r="GG13" s="191"/>
      <c r="GH13" s="191"/>
      <c r="GI13" s="191"/>
      <c r="GJ13" s="30"/>
      <c r="GK13" s="30"/>
      <c r="GL13" s="30"/>
      <c r="GM13" s="30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30"/>
      <c r="GY13" s="30"/>
      <c r="GZ13" s="30"/>
      <c r="HA13" s="30"/>
      <c r="HB13" s="30"/>
      <c r="HC13" s="30"/>
      <c r="HD13" s="30"/>
      <c r="HE13" s="30"/>
      <c r="HF13" s="30"/>
      <c r="HG13" s="30"/>
      <c r="HH13" s="30"/>
      <c r="HI13" s="30"/>
      <c r="HJ13" s="30"/>
      <c r="HK13" s="30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30"/>
      <c r="HW13" s="30"/>
      <c r="HX13" s="30"/>
      <c r="HY13" s="30"/>
      <c r="HZ13" s="30"/>
      <c r="IA13" s="30"/>
      <c r="IB13" s="30"/>
      <c r="IC13" s="30"/>
      <c r="ID13" s="30"/>
      <c r="IE13" s="30"/>
      <c r="IF13" s="30"/>
    </row>
    <row r="14" spans="1:240" x14ac:dyDescent="0.25">
      <c r="A14" s="30"/>
      <c r="B14" s="165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30"/>
      <c r="O14" s="30"/>
      <c r="P14" s="30"/>
      <c r="Q14" s="30"/>
      <c r="R14" s="30"/>
      <c r="S14" s="30"/>
      <c r="T14" s="30"/>
      <c r="U14" s="30"/>
      <c r="V14" s="360"/>
      <c r="W14" s="360"/>
      <c r="X14" s="360"/>
      <c r="Y14" s="360"/>
      <c r="Z14" s="360"/>
      <c r="AA14" s="83"/>
      <c r="AB14" s="84"/>
      <c r="AC14" s="85"/>
      <c r="AD14" s="86"/>
      <c r="AE14" s="325"/>
      <c r="AF14" s="326"/>
      <c r="AG14" s="326"/>
      <c r="AH14" s="327"/>
      <c r="AI14" s="331"/>
      <c r="AJ14" s="332"/>
      <c r="AK14" s="333"/>
      <c r="AL14" s="360"/>
      <c r="AM14" s="360"/>
      <c r="AN14" s="360"/>
      <c r="AO14" s="360"/>
      <c r="AP14" s="360"/>
      <c r="AQ14" s="83"/>
      <c r="AR14" s="84"/>
      <c r="AS14" s="85"/>
      <c r="AT14" s="86"/>
      <c r="AU14" s="83"/>
      <c r="AV14" s="83"/>
      <c r="AW14" s="83"/>
      <c r="AX14" s="83"/>
      <c r="AY14" s="83"/>
      <c r="AZ14" s="83"/>
      <c r="BA14" s="83"/>
      <c r="BB14" s="360"/>
      <c r="BC14" s="360"/>
      <c r="BD14" s="360"/>
      <c r="BE14" s="360"/>
      <c r="BF14" s="360"/>
      <c r="BG14" s="83"/>
      <c r="BH14" s="84"/>
      <c r="BI14" s="85"/>
      <c r="BJ14" s="86"/>
      <c r="BK14" s="83"/>
      <c r="BL14" s="83"/>
      <c r="BM14" s="83"/>
      <c r="BN14" s="83"/>
      <c r="BO14" s="83"/>
      <c r="BP14" s="83"/>
      <c r="BQ14" s="83"/>
      <c r="BR14" s="114"/>
      <c r="BS14" s="114"/>
      <c r="BT14" s="114"/>
      <c r="BU14" s="114"/>
      <c r="BV14" s="114"/>
      <c r="BW14" s="114"/>
      <c r="BX14" s="235"/>
      <c r="BY14" s="235"/>
      <c r="BZ14" s="235"/>
      <c r="CA14" s="235"/>
      <c r="CB14" s="235"/>
      <c r="CC14" s="30" t="s">
        <v>23</v>
      </c>
      <c r="CD14" s="30" t="s">
        <v>22</v>
      </c>
      <c r="CE14" s="30" t="s">
        <v>24</v>
      </c>
      <c r="CF14" s="114"/>
      <c r="CG14" s="113"/>
      <c r="CH14" s="113"/>
      <c r="CI14" s="113"/>
      <c r="CJ14" s="113"/>
      <c r="CK14" s="113"/>
      <c r="CL14" s="113"/>
      <c r="CM14" s="113"/>
      <c r="CN14" s="113"/>
      <c r="CO14" s="235"/>
      <c r="CP14" s="235"/>
      <c r="CQ14" s="235"/>
      <c r="CR14" s="235"/>
      <c r="CS14" s="235"/>
      <c r="CT14" s="30" t="s">
        <v>23</v>
      </c>
      <c r="CU14" s="30" t="s">
        <v>22</v>
      </c>
      <c r="CV14" s="30" t="s">
        <v>24</v>
      </c>
      <c r="CW14" s="113"/>
      <c r="CX14" s="113"/>
      <c r="CY14" s="113"/>
      <c r="CZ14" s="113"/>
      <c r="DA14" s="113"/>
      <c r="DB14" s="113"/>
      <c r="DC14" s="113"/>
      <c r="DD14" s="113"/>
      <c r="DE14" s="113"/>
      <c r="DF14" s="235"/>
      <c r="DG14" s="235"/>
      <c r="DH14" s="235"/>
      <c r="DI14" s="235"/>
      <c r="DJ14" s="235"/>
      <c r="DK14" s="30" t="s">
        <v>23</v>
      </c>
      <c r="DL14" s="30" t="s">
        <v>22</v>
      </c>
      <c r="DM14" s="30" t="s">
        <v>24</v>
      </c>
      <c r="DN14" s="113"/>
      <c r="DO14" s="113"/>
      <c r="DP14" s="113"/>
      <c r="DQ14" s="113"/>
      <c r="DR14" s="113"/>
      <c r="DS14" s="113"/>
      <c r="DT14" s="113"/>
      <c r="DU14" s="113"/>
      <c r="DV14" s="113"/>
      <c r="DW14" s="81"/>
      <c r="DX14" s="81"/>
      <c r="DY14" s="81"/>
      <c r="DZ14" s="81"/>
      <c r="EA14" s="81"/>
      <c r="EB14" s="81"/>
      <c r="EC14" s="30"/>
      <c r="ED14" s="30"/>
      <c r="EE14" s="30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30"/>
      <c r="EQ14" s="30"/>
      <c r="ER14" s="30"/>
      <c r="ES14" s="30"/>
      <c r="ET14" s="30"/>
      <c r="EU14" s="191"/>
      <c r="EV14" s="191"/>
      <c r="EW14" s="191"/>
      <c r="EX14" s="191"/>
      <c r="EY14" s="191"/>
      <c r="EZ14" s="81"/>
      <c r="FA14" s="114"/>
      <c r="FB14" s="191"/>
      <c r="FC14" s="191"/>
      <c r="FD14" s="191"/>
      <c r="FE14" s="191"/>
      <c r="FF14" s="191"/>
      <c r="FG14" s="191"/>
      <c r="FH14" s="191"/>
      <c r="FI14" s="191"/>
      <c r="FJ14" s="191"/>
      <c r="FK14" s="191"/>
      <c r="FL14" s="81"/>
      <c r="FM14" s="82"/>
      <c r="FN14" s="191"/>
      <c r="FO14" s="191"/>
      <c r="FP14" s="191"/>
      <c r="FQ14" s="191"/>
      <c r="FR14" s="191"/>
      <c r="FS14" s="191"/>
      <c r="FT14" s="191"/>
      <c r="FU14" s="191"/>
      <c r="FV14" s="191"/>
      <c r="FW14" s="191"/>
      <c r="FX14" s="81"/>
      <c r="FY14" s="114"/>
      <c r="FZ14" s="191"/>
      <c r="GA14" s="191"/>
      <c r="GB14" s="191"/>
      <c r="GC14" s="191"/>
      <c r="GD14" s="191"/>
      <c r="GE14" s="191"/>
      <c r="GF14" s="191"/>
      <c r="GG14" s="191"/>
      <c r="GH14" s="191"/>
      <c r="GI14" s="191"/>
      <c r="GJ14" s="30"/>
      <c r="GK14" s="30"/>
      <c r="GL14" s="30"/>
      <c r="GM14" s="30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30"/>
      <c r="GY14" s="30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30"/>
      <c r="HK14" s="30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30"/>
      <c r="HW14" s="30"/>
      <c r="HX14" s="30"/>
      <c r="HY14" s="30"/>
      <c r="HZ14" s="30"/>
      <c r="IA14" s="30"/>
      <c r="IB14" s="30"/>
      <c r="IC14" s="30"/>
      <c r="ID14" s="30"/>
      <c r="IE14" s="30"/>
      <c r="IF14" s="30"/>
    </row>
    <row r="15" spans="1:240" x14ac:dyDescent="0.25">
      <c r="A15" s="273"/>
      <c r="B15" s="273"/>
      <c r="C15" s="273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30"/>
      <c r="R15" s="30"/>
      <c r="S15" s="30"/>
      <c r="T15" s="30"/>
      <c r="U15" s="30"/>
      <c r="V15" s="360"/>
      <c r="W15" s="360"/>
      <c r="X15" s="360"/>
      <c r="Y15" s="360"/>
      <c r="Z15" s="360"/>
      <c r="AA15" s="83"/>
      <c r="AB15" s="84"/>
      <c r="AC15" s="85"/>
      <c r="AD15" s="86"/>
      <c r="AE15" s="198" t="s">
        <v>43</v>
      </c>
      <c r="AF15" s="199"/>
      <c r="AG15" s="199"/>
      <c r="AH15" s="199"/>
      <c r="AI15" s="196">
        <f>AI13+'J06'!AI15:AK16</f>
        <v>0</v>
      </c>
      <c r="AJ15" s="196"/>
      <c r="AK15" s="197"/>
      <c r="AL15" s="360"/>
      <c r="AM15" s="360"/>
      <c r="AN15" s="360"/>
      <c r="AO15" s="360"/>
      <c r="AP15" s="360"/>
      <c r="AQ15" s="83"/>
      <c r="AR15" s="84"/>
      <c r="AS15" s="85"/>
      <c r="AT15" s="86"/>
      <c r="AU15" s="83"/>
      <c r="AV15" s="83"/>
      <c r="AW15" s="83"/>
      <c r="AX15" s="83"/>
      <c r="AY15" s="83"/>
      <c r="AZ15" s="83"/>
      <c r="BA15" s="83"/>
      <c r="BB15" s="360"/>
      <c r="BC15" s="360"/>
      <c r="BD15" s="360"/>
      <c r="BE15" s="360"/>
      <c r="BF15" s="360"/>
      <c r="BG15" s="83"/>
      <c r="BH15" s="84"/>
      <c r="BI15" s="85"/>
      <c r="BJ15" s="86"/>
      <c r="BK15" s="83"/>
      <c r="BL15" s="83"/>
      <c r="BM15" s="83"/>
      <c r="BN15" s="83"/>
      <c r="BO15" s="83"/>
      <c r="BP15" s="83"/>
      <c r="BQ15" s="83"/>
      <c r="BR15" s="110"/>
      <c r="BS15" s="110"/>
      <c r="BT15" s="110"/>
      <c r="BU15" s="110"/>
      <c r="BV15" s="110"/>
      <c r="BW15" s="110"/>
      <c r="BX15" s="235"/>
      <c r="BY15" s="235"/>
      <c r="BZ15" s="235"/>
      <c r="CA15" s="235"/>
      <c r="CB15" s="235"/>
      <c r="CC15" s="112"/>
      <c r="CD15" s="112"/>
      <c r="CE15" s="112"/>
      <c r="CF15" s="110"/>
      <c r="CG15" s="107"/>
      <c r="CH15" s="107"/>
      <c r="CI15" s="107"/>
      <c r="CJ15" s="107"/>
      <c r="CK15" s="107"/>
      <c r="CL15" s="107"/>
      <c r="CM15" s="107"/>
      <c r="CN15" s="107"/>
      <c r="CO15" s="235"/>
      <c r="CP15" s="235"/>
      <c r="CQ15" s="235"/>
      <c r="CR15" s="235"/>
      <c r="CS15" s="235"/>
      <c r="CT15" s="112"/>
      <c r="CU15" s="112"/>
      <c r="CV15" s="112"/>
      <c r="CW15" s="107"/>
      <c r="CX15" s="107"/>
      <c r="CY15" s="107"/>
      <c r="CZ15" s="107"/>
      <c r="DA15" s="107"/>
      <c r="DB15" s="107"/>
      <c r="DC15" s="107"/>
      <c r="DD15" s="107"/>
      <c r="DE15" s="107"/>
      <c r="DF15" s="235"/>
      <c r="DG15" s="235"/>
      <c r="DH15" s="235"/>
      <c r="DI15" s="235"/>
      <c r="DJ15" s="235"/>
      <c r="DK15" s="112"/>
      <c r="DL15" s="112"/>
      <c r="DM15" s="112"/>
      <c r="DN15" s="107"/>
      <c r="DO15" s="107"/>
      <c r="DP15" s="107"/>
      <c r="DQ15" s="107"/>
      <c r="DR15" s="107"/>
      <c r="DS15" s="107"/>
      <c r="DT15" s="107"/>
      <c r="DU15" s="107"/>
      <c r="DV15" s="107"/>
      <c r="DW15" s="81"/>
      <c r="DX15" s="81"/>
      <c r="DY15" s="81"/>
      <c r="DZ15" s="81"/>
      <c r="EA15" s="81"/>
      <c r="EB15" s="81"/>
      <c r="EC15" s="30"/>
      <c r="ED15" s="30"/>
      <c r="EE15" s="30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191"/>
      <c r="EV15" s="191"/>
      <c r="EW15" s="191"/>
      <c r="EX15" s="191"/>
      <c r="EY15" s="191"/>
      <c r="EZ15" s="81"/>
      <c r="FA15" s="110"/>
      <c r="FB15" s="191"/>
      <c r="FC15" s="191"/>
      <c r="FD15" s="191"/>
      <c r="FE15" s="191"/>
      <c r="FF15" s="191"/>
      <c r="FG15" s="191"/>
      <c r="FH15" s="191"/>
      <c r="FI15" s="191"/>
      <c r="FJ15" s="191"/>
      <c r="FK15" s="191"/>
      <c r="FL15" s="81"/>
      <c r="FM15" s="82"/>
      <c r="FN15" s="191"/>
      <c r="FO15" s="191"/>
      <c r="FP15" s="191"/>
      <c r="FQ15" s="191"/>
      <c r="FR15" s="191"/>
      <c r="FS15" s="191"/>
      <c r="FT15" s="191"/>
      <c r="FU15" s="191"/>
      <c r="FV15" s="191"/>
      <c r="FW15" s="191"/>
      <c r="FX15" s="81"/>
      <c r="FY15" s="110"/>
      <c r="FZ15" s="191"/>
      <c r="GA15" s="191"/>
      <c r="GB15" s="191"/>
      <c r="GC15" s="191"/>
      <c r="GD15" s="191"/>
      <c r="GE15" s="191"/>
      <c r="GF15" s="191"/>
      <c r="GG15" s="191"/>
      <c r="GH15" s="191"/>
      <c r="GI15" s="191"/>
      <c r="GJ15" s="30"/>
      <c r="GK15" s="30"/>
      <c r="GL15" s="30"/>
      <c r="GM15" s="30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30"/>
      <c r="GY15" s="30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30"/>
      <c r="HK15" s="30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30"/>
      <c r="HW15" s="30"/>
      <c r="HX15" s="30"/>
      <c r="HY15" s="30"/>
      <c r="HZ15" s="30"/>
      <c r="IA15" s="30"/>
      <c r="IB15" s="30"/>
      <c r="IC15" s="30"/>
      <c r="ID15" s="30"/>
      <c r="IE15" s="30"/>
      <c r="IF15" s="30"/>
    </row>
    <row r="16" spans="1:240" x14ac:dyDescent="0.25">
      <c r="A16" s="273"/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30"/>
      <c r="R16" s="30"/>
      <c r="S16" s="30"/>
      <c r="T16" s="30"/>
      <c r="U16" s="30"/>
      <c r="V16" s="360"/>
      <c r="W16" s="360"/>
      <c r="X16" s="360"/>
      <c r="Y16" s="360"/>
      <c r="Z16" s="360"/>
      <c r="AA16" s="83"/>
      <c r="AB16" s="84"/>
      <c r="AC16" s="85"/>
      <c r="AD16" s="86"/>
      <c r="AE16" s="198"/>
      <c r="AF16" s="199"/>
      <c r="AG16" s="199"/>
      <c r="AH16" s="199"/>
      <c r="AI16" s="196"/>
      <c r="AJ16" s="196"/>
      <c r="AK16" s="197"/>
      <c r="AL16" s="360"/>
      <c r="AM16" s="360"/>
      <c r="AN16" s="360"/>
      <c r="AO16" s="360"/>
      <c r="AP16" s="360"/>
      <c r="AQ16" s="83"/>
      <c r="AR16" s="84"/>
      <c r="AS16" s="85"/>
      <c r="AT16" s="86"/>
      <c r="AU16" s="83"/>
      <c r="AV16" s="83"/>
      <c r="AW16" s="83"/>
      <c r="AX16" s="83"/>
      <c r="AY16" s="83"/>
      <c r="AZ16" s="83"/>
      <c r="BA16" s="83"/>
      <c r="BB16" s="360"/>
      <c r="BC16" s="360"/>
      <c r="BD16" s="360"/>
      <c r="BE16" s="360"/>
      <c r="BF16" s="360"/>
      <c r="BG16" s="83"/>
      <c r="BH16" s="84"/>
      <c r="BI16" s="85"/>
      <c r="BJ16" s="86"/>
      <c r="BK16" s="83"/>
      <c r="BL16" s="83"/>
      <c r="BM16" s="83"/>
      <c r="BN16" s="83"/>
      <c r="BO16" s="83"/>
      <c r="BP16" s="83"/>
      <c r="BQ16" s="83"/>
      <c r="BR16" s="110"/>
      <c r="BS16" s="110"/>
      <c r="BT16" s="110"/>
      <c r="BU16" s="110"/>
      <c r="BV16" s="110"/>
      <c r="BW16" s="110"/>
      <c r="BX16" s="235"/>
      <c r="BY16" s="235"/>
      <c r="BZ16" s="235"/>
      <c r="CA16" s="235"/>
      <c r="CB16" s="235"/>
      <c r="CC16" s="106"/>
      <c r="CD16" s="106"/>
      <c r="CE16" s="106"/>
      <c r="CF16" s="110"/>
      <c r="CG16" s="107"/>
      <c r="CH16" s="107"/>
      <c r="CI16" s="107"/>
      <c r="CJ16" s="107"/>
      <c r="CK16" s="107"/>
      <c r="CL16" s="107"/>
      <c r="CM16" s="107"/>
      <c r="CN16" s="107"/>
      <c r="CO16" s="235"/>
      <c r="CP16" s="235"/>
      <c r="CQ16" s="235"/>
      <c r="CR16" s="235"/>
      <c r="CS16" s="235"/>
      <c r="CT16" s="106"/>
      <c r="CU16" s="106"/>
      <c r="CV16" s="106"/>
      <c r="CW16" s="107"/>
      <c r="CX16" s="107"/>
      <c r="CY16" s="107"/>
      <c r="CZ16" s="107"/>
      <c r="DA16" s="107"/>
      <c r="DB16" s="107"/>
      <c r="DC16" s="107"/>
      <c r="DD16" s="107"/>
      <c r="DE16" s="107"/>
      <c r="DF16" s="235"/>
      <c r="DG16" s="235"/>
      <c r="DH16" s="235"/>
      <c r="DI16" s="235"/>
      <c r="DJ16" s="235"/>
      <c r="DK16" s="106"/>
      <c r="DL16" s="106"/>
      <c r="DM16" s="106"/>
      <c r="DN16" s="107"/>
      <c r="DO16" s="107"/>
      <c r="DP16" s="107"/>
      <c r="DQ16" s="107"/>
      <c r="DR16" s="107"/>
      <c r="DS16" s="107"/>
      <c r="DT16" s="107"/>
      <c r="DU16" s="107"/>
      <c r="DV16" s="107"/>
      <c r="DW16" s="81"/>
      <c r="DX16" s="81"/>
      <c r="DY16" s="81"/>
      <c r="DZ16" s="81"/>
      <c r="EA16" s="81"/>
      <c r="EB16" s="81"/>
      <c r="EC16" s="30"/>
      <c r="ED16" s="30"/>
      <c r="EE16" s="30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191"/>
      <c r="EV16" s="191"/>
      <c r="EW16" s="191"/>
      <c r="EX16" s="191"/>
      <c r="EY16" s="191"/>
      <c r="EZ16" s="81"/>
      <c r="FA16" s="110"/>
      <c r="FB16" s="191"/>
      <c r="FC16" s="191"/>
      <c r="FD16" s="191"/>
      <c r="FE16" s="191"/>
      <c r="FF16" s="191"/>
      <c r="FG16" s="191"/>
      <c r="FH16" s="191"/>
      <c r="FI16" s="191"/>
      <c r="FJ16" s="191"/>
      <c r="FK16" s="191"/>
      <c r="FL16" s="81"/>
      <c r="FM16" s="82"/>
      <c r="FN16" s="191"/>
      <c r="FO16" s="191"/>
      <c r="FP16" s="191"/>
      <c r="FQ16" s="191"/>
      <c r="FR16" s="191"/>
      <c r="FS16" s="191"/>
      <c r="FT16" s="191"/>
      <c r="FU16" s="191"/>
      <c r="FV16" s="191"/>
      <c r="FW16" s="191"/>
      <c r="FX16" s="81"/>
      <c r="FY16" s="110"/>
      <c r="FZ16" s="191"/>
      <c r="GA16" s="191"/>
      <c r="GB16" s="191"/>
      <c r="GC16" s="191"/>
      <c r="GD16" s="191"/>
      <c r="GE16" s="191"/>
      <c r="GF16" s="191"/>
      <c r="GG16" s="191"/>
      <c r="GH16" s="191"/>
      <c r="GI16" s="191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30"/>
      <c r="GY16" s="30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30"/>
      <c r="HK16" s="30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30"/>
      <c r="HW16" s="30"/>
      <c r="HX16" s="30"/>
      <c r="HY16" s="30"/>
      <c r="HZ16" s="30"/>
      <c r="IA16" s="30"/>
      <c r="IB16" s="30"/>
      <c r="IC16" s="30"/>
      <c r="ID16" s="30"/>
      <c r="IE16" s="30"/>
      <c r="IF16" s="30"/>
    </row>
    <row r="17" spans="1:240" x14ac:dyDescent="0.25">
      <c r="A17" s="273"/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30"/>
      <c r="R17" s="30"/>
      <c r="S17" s="30"/>
      <c r="T17" s="30"/>
      <c r="U17" s="30"/>
      <c r="V17" s="360"/>
      <c r="W17" s="360"/>
      <c r="X17" s="360"/>
      <c r="Y17" s="360"/>
      <c r="Z17" s="360"/>
      <c r="AA17" s="83"/>
      <c r="AB17" s="84"/>
      <c r="AC17" s="85"/>
      <c r="AD17" s="86"/>
      <c r="AE17" s="198" t="s">
        <v>41</v>
      </c>
      <c r="AF17" s="199"/>
      <c r="AG17" s="199"/>
      <c r="AH17" s="199"/>
      <c r="AI17" s="192" t="str">
        <f>IF(AE5=0,"",SUM(AI5:AI12)/SUM(AE5:AE12)*2)</f>
        <v/>
      </c>
      <c r="AJ17" s="192"/>
      <c r="AK17" s="193"/>
      <c r="AL17" s="360"/>
      <c r="AM17" s="360"/>
      <c r="AN17" s="360"/>
      <c r="AO17" s="360"/>
      <c r="AP17" s="360"/>
      <c r="AQ17" s="83"/>
      <c r="AR17" s="84"/>
      <c r="AS17" s="85"/>
      <c r="AT17" s="86"/>
      <c r="AU17" s="83"/>
      <c r="AV17" s="83"/>
      <c r="AW17" s="83"/>
      <c r="AX17" s="83"/>
      <c r="AY17" s="83"/>
      <c r="AZ17" s="83"/>
      <c r="BA17" s="83"/>
      <c r="BB17" s="360"/>
      <c r="BC17" s="360"/>
      <c r="BD17" s="360"/>
      <c r="BE17" s="360"/>
      <c r="BF17" s="360"/>
      <c r="BG17" s="83"/>
      <c r="BH17" s="84"/>
      <c r="BI17" s="85"/>
      <c r="BJ17" s="86"/>
      <c r="BK17" s="83"/>
      <c r="BL17" s="83"/>
      <c r="BM17" s="83"/>
      <c r="BN17" s="83"/>
      <c r="BO17" s="83"/>
      <c r="BP17" s="83"/>
      <c r="BQ17" s="83"/>
      <c r="BR17" s="103"/>
      <c r="BS17" s="103"/>
      <c r="BT17" s="103"/>
      <c r="BU17" s="103"/>
      <c r="BV17" s="103"/>
      <c r="BW17" s="103"/>
      <c r="BX17" s="235"/>
      <c r="BY17" s="235"/>
      <c r="BZ17" s="235"/>
      <c r="CA17" s="235"/>
      <c r="CB17" s="235"/>
      <c r="CC17" s="106"/>
      <c r="CD17" s="106"/>
      <c r="CE17" s="106"/>
      <c r="CF17" s="103"/>
      <c r="CG17" s="104"/>
      <c r="CH17" s="104"/>
      <c r="CI17" s="104"/>
      <c r="CJ17" s="104"/>
      <c r="CK17" s="104"/>
      <c r="CL17" s="104"/>
      <c r="CM17" s="104"/>
      <c r="CN17" s="104"/>
      <c r="CO17" s="235"/>
      <c r="CP17" s="235"/>
      <c r="CQ17" s="235"/>
      <c r="CR17" s="235"/>
      <c r="CS17" s="235"/>
      <c r="CT17" s="106"/>
      <c r="CU17" s="106"/>
      <c r="CV17" s="106"/>
      <c r="CW17" s="104"/>
      <c r="CX17" s="104"/>
      <c r="CY17" s="104"/>
      <c r="CZ17" s="104"/>
      <c r="DA17" s="104"/>
      <c r="DB17" s="104"/>
      <c r="DC17" s="104"/>
      <c r="DD17" s="104"/>
      <c r="DE17" s="104"/>
      <c r="DF17" s="235"/>
      <c r="DG17" s="235"/>
      <c r="DH17" s="235"/>
      <c r="DI17" s="235"/>
      <c r="DJ17" s="235"/>
      <c r="DK17" s="106"/>
      <c r="DL17" s="106"/>
      <c r="DM17" s="106"/>
      <c r="DN17" s="104"/>
      <c r="DO17" s="104"/>
      <c r="DP17" s="104"/>
      <c r="DQ17" s="104"/>
      <c r="DR17" s="104"/>
      <c r="DS17" s="104"/>
      <c r="DT17" s="104"/>
      <c r="DU17" s="104"/>
      <c r="DV17" s="104"/>
      <c r="DW17" s="81"/>
      <c r="DX17" s="81"/>
      <c r="DY17" s="81"/>
      <c r="DZ17" s="81"/>
      <c r="EA17" s="81"/>
      <c r="EB17" s="81"/>
      <c r="EC17" s="30"/>
      <c r="ED17" s="30"/>
      <c r="EE17" s="30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30"/>
      <c r="EQ17" s="30"/>
      <c r="ER17" s="30"/>
      <c r="ES17" s="30"/>
      <c r="ET17" s="30"/>
      <c r="EU17" s="191"/>
      <c r="EV17" s="191"/>
      <c r="EW17" s="191"/>
      <c r="EX17" s="191"/>
      <c r="EY17" s="191"/>
      <c r="EZ17" s="81"/>
      <c r="FA17" s="103"/>
      <c r="FB17" s="191"/>
      <c r="FC17" s="191"/>
      <c r="FD17" s="191"/>
      <c r="FE17" s="191"/>
      <c r="FF17" s="191"/>
      <c r="FG17" s="191"/>
      <c r="FH17" s="191"/>
      <c r="FI17" s="191"/>
      <c r="FJ17" s="191"/>
      <c r="FK17" s="191"/>
      <c r="FL17" s="81"/>
      <c r="FM17" s="82"/>
      <c r="FN17" s="191"/>
      <c r="FO17" s="191"/>
      <c r="FP17" s="191"/>
      <c r="FQ17" s="191"/>
      <c r="FR17" s="191"/>
      <c r="FS17" s="191"/>
      <c r="FT17" s="191"/>
      <c r="FU17" s="191"/>
      <c r="FV17" s="191"/>
      <c r="FW17" s="191"/>
      <c r="FX17" s="81"/>
      <c r="FY17" s="103"/>
      <c r="FZ17" s="191"/>
      <c r="GA17" s="191"/>
      <c r="GB17" s="191"/>
      <c r="GC17" s="191"/>
      <c r="GD17" s="191"/>
      <c r="GE17" s="191"/>
      <c r="GF17" s="191"/>
      <c r="GG17" s="191"/>
      <c r="GH17" s="191"/>
      <c r="GI17" s="191"/>
      <c r="GJ17" s="30"/>
      <c r="GK17" s="30"/>
      <c r="GL17" s="30"/>
      <c r="GM17" s="30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30"/>
      <c r="GY17" s="30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30"/>
      <c r="HK17" s="30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30"/>
      <c r="HW17" s="30"/>
      <c r="HX17" s="30"/>
      <c r="HY17" s="30"/>
      <c r="HZ17" s="30"/>
      <c r="IA17" s="30"/>
      <c r="IB17" s="30"/>
      <c r="IC17" s="30"/>
      <c r="ID17" s="30"/>
      <c r="IE17" s="30"/>
      <c r="IF17" s="30"/>
    </row>
    <row r="18" spans="1:240" ht="15.75" thickBot="1" x14ac:dyDescent="0.3">
      <c r="A18" s="273"/>
      <c r="B18" s="273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30"/>
      <c r="R18" s="30"/>
      <c r="S18" s="30"/>
      <c r="T18" s="30"/>
      <c r="U18" s="30"/>
      <c r="V18" s="360"/>
      <c r="W18" s="360"/>
      <c r="X18" s="360"/>
      <c r="Y18" s="360"/>
      <c r="Z18" s="360"/>
      <c r="AA18" s="83"/>
      <c r="AB18" s="84"/>
      <c r="AC18" s="85"/>
      <c r="AD18" s="86"/>
      <c r="AE18" s="200"/>
      <c r="AF18" s="201"/>
      <c r="AG18" s="201"/>
      <c r="AH18" s="201"/>
      <c r="AI18" s="194"/>
      <c r="AJ18" s="194"/>
      <c r="AK18" s="195"/>
      <c r="AL18" s="360"/>
      <c r="AM18" s="360"/>
      <c r="AN18" s="360"/>
      <c r="AO18" s="360"/>
      <c r="AP18" s="360"/>
      <c r="AQ18" s="83"/>
      <c r="AR18" s="84"/>
      <c r="AS18" s="85"/>
      <c r="AT18" s="86"/>
      <c r="AU18" s="83"/>
      <c r="AV18" s="83"/>
      <c r="AW18" s="83"/>
      <c r="AX18" s="83"/>
      <c r="AY18" s="83"/>
      <c r="AZ18" s="83"/>
      <c r="BA18" s="83"/>
      <c r="BB18" s="360"/>
      <c r="BC18" s="360"/>
      <c r="BD18" s="360"/>
      <c r="BE18" s="360"/>
      <c r="BF18" s="360"/>
      <c r="BG18" s="83"/>
      <c r="BH18" s="84"/>
      <c r="BI18" s="85"/>
      <c r="BJ18" s="86"/>
      <c r="BK18" s="83"/>
      <c r="BL18" s="83"/>
      <c r="BM18" s="83"/>
      <c r="BN18" s="83"/>
      <c r="BO18" s="83"/>
      <c r="BP18" s="83"/>
      <c r="BQ18" s="83"/>
      <c r="BR18" s="103"/>
      <c r="BS18" s="103"/>
      <c r="BT18" s="103"/>
      <c r="BU18" s="103"/>
      <c r="BV18" s="103"/>
      <c r="BW18" s="103"/>
      <c r="BX18" s="235"/>
      <c r="BY18" s="235"/>
      <c r="BZ18" s="235"/>
      <c r="CA18" s="235"/>
      <c r="CB18" s="235"/>
      <c r="CC18" s="105"/>
      <c r="CD18" s="105"/>
      <c r="CE18" s="105"/>
      <c r="CF18" s="103"/>
      <c r="CG18" s="104"/>
      <c r="CH18" s="104"/>
      <c r="CI18" s="104"/>
      <c r="CJ18" s="104"/>
      <c r="CK18" s="104"/>
      <c r="CL18" s="104"/>
      <c r="CM18" s="104"/>
      <c r="CN18" s="104"/>
      <c r="CO18" s="235"/>
      <c r="CP18" s="235"/>
      <c r="CQ18" s="235"/>
      <c r="CR18" s="235"/>
      <c r="CS18" s="235"/>
      <c r="CT18" s="105"/>
      <c r="CU18" s="105"/>
      <c r="CV18" s="105"/>
      <c r="CW18" s="104"/>
      <c r="CX18" s="104"/>
      <c r="CY18" s="104"/>
      <c r="CZ18" s="104"/>
      <c r="DA18" s="104"/>
      <c r="DB18" s="104"/>
      <c r="DC18" s="104"/>
      <c r="DD18" s="104"/>
      <c r="DE18" s="104"/>
      <c r="DF18" s="235"/>
      <c r="DG18" s="235"/>
      <c r="DH18" s="235"/>
      <c r="DI18" s="235"/>
      <c r="DJ18" s="235"/>
      <c r="DK18" s="105"/>
      <c r="DL18" s="105"/>
      <c r="DM18" s="105"/>
      <c r="DN18" s="104"/>
      <c r="DO18" s="104"/>
      <c r="DP18" s="104"/>
      <c r="DQ18" s="104"/>
      <c r="DR18" s="104"/>
      <c r="DS18" s="104"/>
      <c r="DT18" s="104"/>
      <c r="DU18" s="104"/>
      <c r="DV18" s="104"/>
      <c r="DW18" s="81"/>
      <c r="DX18" s="81"/>
      <c r="DY18" s="81"/>
      <c r="DZ18" s="81"/>
      <c r="EA18" s="81"/>
      <c r="EB18" s="81"/>
      <c r="EC18" s="30"/>
      <c r="ED18" s="30"/>
      <c r="EE18" s="30"/>
      <c r="EF18" s="30"/>
      <c r="EG18" s="30"/>
      <c r="EH18" s="36"/>
      <c r="EI18" s="30"/>
      <c r="EJ18" s="30"/>
      <c r="EK18" s="30"/>
      <c r="EL18" s="30"/>
      <c r="EM18" s="30"/>
      <c r="EN18" s="30"/>
      <c r="EO18" s="30"/>
      <c r="EP18" s="30"/>
      <c r="EQ18" s="30"/>
      <c r="ER18" s="30"/>
      <c r="ES18" s="30"/>
      <c r="ET18" s="30"/>
      <c r="EU18" s="191"/>
      <c r="EV18" s="191"/>
      <c r="EW18" s="191"/>
      <c r="EX18" s="191"/>
      <c r="EY18" s="191"/>
      <c r="EZ18" s="81"/>
      <c r="FA18" s="103"/>
      <c r="FB18" s="191"/>
      <c r="FC18" s="191"/>
      <c r="FD18" s="191"/>
      <c r="FE18" s="191"/>
      <c r="FF18" s="191"/>
      <c r="FG18" s="191"/>
      <c r="FH18" s="191"/>
      <c r="FI18" s="191"/>
      <c r="FJ18" s="191"/>
      <c r="FK18" s="191"/>
      <c r="FL18" s="81"/>
      <c r="FM18" s="82"/>
      <c r="FN18" s="191"/>
      <c r="FO18" s="191"/>
      <c r="FP18" s="191"/>
      <c r="FQ18" s="191"/>
      <c r="FR18" s="191"/>
      <c r="FS18" s="191"/>
      <c r="FT18" s="191"/>
      <c r="FU18" s="191"/>
      <c r="FV18" s="191"/>
      <c r="FW18" s="191"/>
      <c r="FX18" s="81"/>
      <c r="FY18" s="103"/>
      <c r="FZ18" s="191"/>
      <c r="GA18" s="191"/>
      <c r="GB18" s="191"/>
      <c r="GC18" s="191"/>
      <c r="GD18" s="191"/>
      <c r="GE18" s="191"/>
      <c r="GF18" s="191"/>
      <c r="GG18" s="191"/>
      <c r="GH18" s="191"/>
      <c r="GI18" s="191"/>
      <c r="GJ18" s="30"/>
      <c r="GK18" s="30"/>
      <c r="GL18" s="30"/>
      <c r="GM18" s="30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30"/>
      <c r="GY18" s="30"/>
      <c r="GZ18" s="30"/>
      <c r="HA18" s="30"/>
      <c r="HB18" s="30"/>
      <c r="HC18" s="30"/>
      <c r="HD18" s="30"/>
      <c r="HE18" s="30"/>
      <c r="HF18" s="30"/>
      <c r="HG18" s="30"/>
      <c r="HH18" s="30"/>
      <c r="HI18" s="30"/>
      <c r="HJ18" s="30"/>
      <c r="HK18" s="30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30"/>
      <c r="HW18" s="30"/>
      <c r="HX18" s="30"/>
      <c r="HY18" s="30"/>
      <c r="HZ18" s="30"/>
      <c r="IA18" s="30"/>
      <c r="IB18" s="30"/>
      <c r="IC18" s="30"/>
      <c r="ID18" s="30"/>
      <c r="IE18" s="30"/>
      <c r="IF18" s="30"/>
    </row>
    <row r="19" spans="1:240" ht="15.75" thickTop="1" x14ac:dyDescent="0.25">
      <c r="A19" s="273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30"/>
      <c r="R19" s="30"/>
      <c r="S19" s="30"/>
      <c r="T19" s="30"/>
      <c r="U19" s="30"/>
      <c r="V19" s="360"/>
      <c r="W19" s="360"/>
      <c r="X19" s="360"/>
      <c r="Y19" s="360"/>
      <c r="Z19" s="360"/>
      <c r="AA19" s="83"/>
      <c r="AB19" s="84"/>
      <c r="AC19" s="85"/>
      <c r="AD19" s="86"/>
      <c r="AE19" s="112"/>
      <c r="AF19" s="112"/>
      <c r="AG19" s="112"/>
      <c r="AH19" s="112"/>
      <c r="AI19" s="112"/>
      <c r="AJ19" s="112"/>
      <c r="AK19" s="112"/>
      <c r="AL19" s="360"/>
      <c r="AM19" s="360"/>
      <c r="AN19" s="360"/>
      <c r="AO19" s="360"/>
      <c r="AP19" s="360"/>
      <c r="AQ19" s="83"/>
      <c r="AR19" s="84"/>
      <c r="AS19" s="85"/>
      <c r="AT19" s="86"/>
      <c r="AU19" s="83"/>
      <c r="AV19" s="83"/>
      <c r="AW19" s="83"/>
      <c r="AX19" s="83"/>
      <c r="AY19" s="83"/>
      <c r="AZ19" s="83"/>
      <c r="BA19" s="83"/>
      <c r="BB19" s="360"/>
      <c r="BC19" s="360"/>
      <c r="BD19" s="360"/>
      <c r="BE19" s="360"/>
      <c r="BF19" s="360"/>
      <c r="BG19" s="83"/>
      <c r="BH19" s="84"/>
      <c r="BI19" s="85"/>
      <c r="BJ19" s="86"/>
      <c r="BK19" s="83"/>
      <c r="BL19" s="83"/>
      <c r="BM19" s="83"/>
      <c r="BN19" s="83"/>
      <c r="BO19" s="83"/>
      <c r="BP19" s="83"/>
      <c r="BQ19" s="83"/>
      <c r="BR19" s="98"/>
      <c r="BS19" s="98"/>
      <c r="BT19" s="98"/>
      <c r="BU19" s="98"/>
      <c r="BV19" s="98"/>
      <c r="BW19" s="98"/>
      <c r="BX19" s="235"/>
      <c r="BY19" s="235"/>
      <c r="BZ19" s="235"/>
      <c r="CA19" s="235"/>
      <c r="CB19" s="235"/>
      <c r="CC19" s="105"/>
      <c r="CD19" s="105"/>
      <c r="CE19" s="105"/>
      <c r="CF19" s="98"/>
      <c r="CG19" s="99"/>
      <c r="CH19" s="99"/>
      <c r="CI19" s="99"/>
      <c r="CJ19" s="99"/>
      <c r="CK19" s="99"/>
      <c r="CL19" s="99"/>
      <c r="CM19" s="99"/>
      <c r="CN19" s="99"/>
      <c r="CO19" s="235"/>
      <c r="CP19" s="235"/>
      <c r="CQ19" s="235"/>
      <c r="CR19" s="235"/>
      <c r="CS19" s="235"/>
      <c r="CT19" s="105"/>
      <c r="CU19" s="105"/>
      <c r="CV19" s="105"/>
      <c r="CW19" s="99"/>
      <c r="CX19" s="99"/>
      <c r="CY19" s="99"/>
      <c r="CZ19" s="99"/>
      <c r="DA19" s="99"/>
      <c r="DB19" s="99"/>
      <c r="DC19" s="99"/>
      <c r="DD19" s="99"/>
      <c r="DE19" s="99"/>
      <c r="DF19" s="235"/>
      <c r="DG19" s="235"/>
      <c r="DH19" s="235"/>
      <c r="DI19" s="235"/>
      <c r="DJ19" s="235"/>
      <c r="DK19" s="105"/>
      <c r="DL19" s="105"/>
      <c r="DM19" s="105"/>
      <c r="DN19" s="99"/>
      <c r="DO19" s="99"/>
      <c r="DP19" s="99"/>
      <c r="DQ19" s="99"/>
      <c r="DR19" s="99"/>
      <c r="DS19" s="99"/>
      <c r="DT19" s="99"/>
      <c r="DU19" s="99"/>
      <c r="DV19" s="99"/>
      <c r="DW19" s="81"/>
      <c r="DX19" s="81"/>
      <c r="DY19" s="81"/>
      <c r="DZ19" s="81"/>
      <c r="EA19" s="81"/>
      <c r="EB19" s="81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191"/>
      <c r="EV19" s="191"/>
      <c r="EW19" s="191"/>
      <c r="EX19" s="191"/>
      <c r="EY19" s="191"/>
      <c r="EZ19" s="81"/>
      <c r="FA19" s="98"/>
      <c r="FB19" s="191"/>
      <c r="FC19" s="191"/>
      <c r="FD19" s="191"/>
      <c r="FE19" s="191"/>
      <c r="FF19" s="191"/>
      <c r="FG19" s="191"/>
      <c r="FH19" s="191"/>
      <c r="FI19" s="191"/>
      <c r="FJ19" s="191"/>
      <c r="FK19" s="191"/>
      <c r="FL19" s="81"/>
      <c r="FM19" s="82"/>
      <c r="FN19" s="191"/>
      <c r="FO19" s="191"/>
      <c r="FP19" s="191"/>
      <c r="FQ19" s="191"/>
      <c r="FR19" s="191"/>
      <c r="FS19" s="191"/>
      <c r="FT19" s="191"/>
      <c r="FU19" s="191"/>
      <c r="FV19" s="191"/>
      <c r="FW19" s="191"/>
      <c r="FX19" s="81"/>
      <c r="FY19" s="98"/>
      <c r="FZ19" s="191"/>
      <c r="GA19" s="191"/>
      <c r="GB19" s="191"/>
      <c r="GC19" s="191"/>
      <c r="GD19" s="191"/>
      <c r="GE19" s="191"/>
      <c r="GF19" s="191"/>
      <c r="GG19" s="191"/>
      <c r="GH19" s="191"/>
      <c r="GI19" s="191"/>
      <c r="GJ19" s="30"/>
      <c r="GK19" s="30"/>
      <c r="GL19" s="30"/>
      <c r="GM19" s="30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30"/>
      <c r="HK19" s="30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30"/>
      <c r="HW19" s="30"/>
      <c r="HX19" s="30"/>
      <c r="HY19" s="30"/>
      <c r="HZ19" s="30"/>
      <c r="IA19" s="30"/>
      <c r="IB19" s="30"/>
      <c r="IC19" s="30"/>
      <c r="ID19" s="30"/>
      <c r="IE19" s="30"/>
      <c r="IF19" s="30"/>
    </row>
    <row r="20" spans="1:240" x14ac:dyDescent="0.25">
      <c r="A20" s="273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273"/>
      <c r="Q20" s="30"/>
      <c r="R20" s="30"/>
      <c r="S20" s="30"/>
      <c r="T20" s="30"/>
      <c r="U20" s="30"/>
      <c r="V20" s="360"/>
      <c r="W20" s="360"/>
      <c r="X20" s="360"/>
      <c r="Y20" s="360"/>
      <c r="Z20" s="360"/>
      <c r="AA20" s="83"/>
      <c r="AB20" s="84"/>
      <c r="AC20" s="85"/>
      <c r="AD20" s="86"/>
      <c r="AE20" s="112"/>
      <c r="AF20" s="112"/>
      <c r="AG20" s="112"/>
      <c r="AH20" s="112"/>
      <c r="AI20" s="112"/>
      <c r="AJ20" s="112"/>
      <c r="AK20" s="112"/>
      <c r="AL20" s="360"/>
      <c r="AM20" s="360"/>
      <c r="AN20" s="360"/>
      <c r="AO20" s="360"/>
      <c r="AP20" s="360"/>
      <c r="AQ20" s="83"/>
      <c r="AR20" s="84"/>
      <c r="AS20" s="85"/>
      <c r="AT20" s="86"/>
      <c r="AU20" s="83"/>
      <c r="AV20" s="83"/>
      <c r="AW20" s="83"/>
      <c r="AX20" s="83"/>
      <c r="AY20" s="83"/>
      <c r="AZ20" s="83"/>
      <c r="BA20" s="83"/>
      <c r="BB20" s="360"/>
      <c r="BC20" s="360"/>
      <c r="BD20" s="360"/>
      <c r="BE20" s="360"/>
      <c r="BF20" s="360"/>
      <c r="BG20" s="83"/>
      <c r="BH20" s="84"/>
      <c r="BI20" s="85"/>
      <c r="BJ20" s="86"/>
      <c r="BK20" s="83"/>
      <c r="BL20" s="83"/>
      <c r="BM20" s="83"/>
      <c r="BN20" s="83"/>
      <c r="BO20" s="83"/>
      <c r="BP20" s="83"/>
      <c r="BQ20" s="83"/>
      <c r="BR20" s="95"/>
      <c r="BS20" s="95"/>
      <c r="BT20" s="95"/>
      <c r="BU20" s="95"/>
      <c r="BV20" s="95"/>
      <c r="BW20" s="95"/>
      <c r="BX20" s="235"/>
      <c r="BY20" s="235"/>
      <c r="BZ20" s="235"/>
      <c r="CA20" s="235"/>
      <c r="CB20" s="235"/>
      <c r="CC20" s="100"/>
      <c r="CD20" s="100"/>
      <c r="CE20" s="100"/>
      <c r="CF20" s="95"/>
      <c r="CG20" s="94"/>
      <c r="CH20" s="94"/>
      <c r="CI20" s="94"/>
      <c r="CJ20" s="94"/>
      <c r="CK20" s="94"/>
      <c r="CL20" s="94"/>
      <c r="CM20" s="94"/>
      <c r="CN20" s="94"/>
      <c r="CO20" s="235"/>
      <c r="CP20" s="235"/>
      <c r="CQ20" s="235"/>
      <c r="CR20" s="235"/>
      <c r="CS20" s="235"/>
      <c r="CT20" s="100"/>
      <c r="CU20" s="100"/>
      <c r="CV20" s="100"/>
      <c r="CW20" s="95"/>
      <c r="CX20" s="94"/>
      <c r="CY20" s="94"/>
      <c r="CZ20" s="94"/>
      <c r="DA20" s="94"/>
      <c r="DB20" s="94"/>
      <c r="DC20" s="94"/>
      <c r="DD20" s="94"/>
      <c r="DE20" s="94"/>
      <c r="DF20" s="235"/>
      <c r="DG20" s="235"/>
      <c r="DH20" s="235"/>
      <c r="DI20" s="235"/>
      <c r="DJ20" s="235"/>
      <c r="DK20" s="100"/>
      <c r="DL20" s="100"/>
      <c r="DM20" s="100"/>
      <c r="DN20" s="95"/>
      <c r="DO20" s="94"/>
      <c r="DP20" s="94"/>
      <c r="DQ20" s="94"/>
      <c r="DR20" s="94"/>
      <c r="DS20" s="94"/>
      <c r="DT20" s="94"/>
      <c r="DU20" s="94"/>
      <c r="DV20" s="94"/>
      <c r="DW20" s="81"/>
      <c r="DX20" s="81"/>
      <c r="DY20" s="81"/>
      <c r="DZ20" s="81"/>
      <c r="EA20" s="81"/>
      <c r="EB20" s="33"/>
      <c r="EC20" s="30"/>
      <c r="ED20" s="30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30"/>
      <c r="EQ20" s="30"/>
      <c r="ER20" s="30"/>
      <c r="ES20" s="30"/>
      <c r="ET20" s="30"/>
      <c r="EU20" s="191"/>
      <c r="EV20" s="191"/>
      <c r="EW20" s="191"/>
      <c r="EX20" s="191"/>
      <c r="EY20" s="191"/>
      <c r="EZ20" s="81"/>
      <c r="FA20" s="98"/>
      <c r="FB20" s="191"/>
      <c r="FC20" s="191"/>
      <c r="FD20" s="191"/>
      <c r="FE20" s="191"/>
      <c r="FF20" s="191"/>
      <c r="FG20" s="191"/>
      <c r="FH20" s="191"/>
      <c r="FI20" s="191"/>
      <c r="FJ20" s="191"/>
      <c r="FK20" s="191"/>
      <c r="FL20" s="81"/>
      <c r="FM20" s="82"/>
      <c r="FN20" s="191"/>
      <c r="FO20" s="191"/>
      <c r="FP20" s="191"/>
      <c r="FQ20" s="191"/>
      <c r="FR20" s="191"/>
      <c r="FS20" s="191"/>
      <c r="FT20" s="191"/>
      <c r="FU20" s="191"/>
      <c r="FV20" s="191"/>
      <c r="FW20" s="191"/>
      <c r="FX20" s="81"/>
      <c r="FY20" s="98"/>
      <c r="FZ20" s="191"/>
      <c r="GA20" s="191"/>
      <c r="GB20" s="191"/>
      <c r="GC20" s="191"/>
      <c r="GD20" s="191"/>
      <c r="GE20" s="191"/>
      <c r="GF20" s="191"/>
      <c r="GG20" s="191"/>
      <c r="GH20" s="191"/>
      <c r="GI20" s="191"/>
      <c r="GJ20" s="30"/>
      <c r="GK20" s="30"/>
      <c r="GL20" s="30"/>
      <c r="GM20" s="30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30"/>
      <c r="GY20" s="30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30"/>
      <c r="HK20" s="30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30"/>
      <c r="HW20" s="30"/>
      <c r="HX20" s="30"/>
      <c r="HY20" s="30"/>
      <c r="HZ20" s="30"/>
      <c r="IA20" s="30"/>
      <c r="IB20" s="30"/>
      <c r="IC20" s="30"/>
      <c r="ID20" s="30"/>
      <c r="IE20" s="30"/>
      <c r="IF20" s="30"/>
    </row>
    <row r="21" spans="1:240" ht="15.75" customHeight="1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30"/>
      <c r="R21" s="30"/>
      <c r="S21" s="30"/>
      <c r="T21" s="30"/>
      <c r="U21" s="30"/>
      <c r="V21" s="360"/>
      <c r="W21" s="360"/>
      <c r="X21" s="360"/>
      <c r="Y21" s="360"/>
      <c r="Z21" s="360"/>
      <c r="AA21" s="83"/>
      <c r="AB21" s="84"/>
      <c r="AC21" s="85"/>
      <c r="AD21" s="86"/>
      <c r="AE21" s="112"/>
      <c r="AF21" s="112"/>
      <c r="AG21" s="112"/>
      <c r="AH21" s="112"/>
      <c r="AI21" s="112"/>
      <c r="AJ21" s="112"/>
      <c r="AK21" s="112"/>
      <c r="AL21" s="360"/>
      <c r="AM21" s="360"/>
      <c r="AN21" s="360"/>
      <c r="AO21" s="360"/>
      <c r="AP21" s="360"/>
      <c r="AQ21" s="83"/>
      <c r="AR21" s="84"/>
      <c r="AS21" s="85"/>
      <c r="AT21" s="86"/>
      <c r="AU21" s="83"/>
      <c r="AV21" s="83"/>
      <c r="AW21" s="83"/>
      <c r="AX21" s="83"/>
      <c r="AY21" s="83"/>
      <c r="AZ21" s="83"/>
      <c r="BA21" s="83"/>
      <c r="BB21" s="360"/>
      <c r="BC21" s="360"/>
      <c r="BD21" s="360"/>
      <c r="BE21" s="360"/>
      <c r="BF21" s="360"/>
      <c r="BG21" s="83"/>
      <c r="BH21" s="84"/>
      <c r="BI21" s="85"/>
      <c r="BJ21" s="86"/>
      <c r="BK21" s="83"/>
      <c r="BL21" s="83"/>
      <c r="BM21" s="83"/>
      <c r="BN21" s="83"/>
      <c r="BO21" s="83"/>
      <c r="BP21" s="83"/>
      <c r="BQ21" s="83"/>
      <c r="BR21" s="95"/>
      <c r="BS21" s="95"/>
      <c r="BT21" s="95"/>
      <c r="BU21" s="95"/>
      <c r="BV21" s="95"/>
      <c r="BW21" s="95"/>
      <c r="BX21" s="235"/>
      <c r="BY21" s="235"/>
      <c r="BZ21" s="235"/>
      <c r="CA21" s="235"/>
      <c r="CB21" s="235"/>
      <c r="CC21" s="100"/>
      <c r="CD21" s="100"/>
      <c r="CE21" s="100"/>
      <c r="CF21" s="95"/>
      <c r="CG21" s="94"/>
      <c r="CH21" s="94"/>
      <c r="CI21" s="94"/>
      <c r="CJ21" s="94"/>
      <c r="CK21" s="94"/>
      <c r="CL21" s="94"/>
      <c r="CM21" s="94"/>
      <c r="CN21" s="94"/>
      <c r="CO21" s="235"/>
      <c r="CP21" s="235"/>
      <c r="CQ21" s="235"/>
      <c r="CR21" s="235"/>
      <c r="CS21" s="235"/>
      <c r="CT21" s="100"/>
      <c r="CU21" s="100"/>
      <c r="CV21" s="100"/>
      <c r="CW21" s="95"/>
      <c r="CX21" s="94"/>
      <c r="CY21" s="94"/>
      <c r="CZ21" s="94"/>
      <c r="DA21" s="94"/>
      <c r="DB21" s="94"/>
      <c r="DC21" s="94"/>
      <c r="DD21" s="94"/>
      <c r="DE21" s="94"/>
      <c r="DF21" s="235"/>
      <c r="DG21" s="235"/>
      <c r="DH21" s="235"/>
      <c r="DI21" s="235"/>
      <c r="DJ21" s="235"/>
      <c r="DK21" s="100"/>
      <c r="DL21" s="100"/>
      <c r="DM21" s="100"/>
      <c r="DN21" s="95"/>
      <c r="DO21" s="94"/>
      <c r="DP21" s="94"/>
      <c r="DQ21" s="94"/>
      <c r="DR21" s="94"/>
      <c r="DS21" s="94"/>
      <c r="DT21" s="94"/>
      <c r="DU21" s="94"/>
      <c r="DV21" s="94"/>
      <c r="DW21" s="81"/>
      <c r="DX21" s="81"/>
      <c r="DY21" s="81"/>
      <c r="DZ21" s="81"/>
      <c r="EA21" s="81"/>
      <c r="EB21" s="81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92"/>
      <c r="EQ21" s="30"/>
      <c r="ER21" s="30"/>
      <c r="ES21" s="30"/>
      <c r="ET21" s="30"/>
      <c r="EU21" s="191"/>
      <c r="EV21" s="191"/>
      <c r="EW21" s="191"/>
      <c r="EX21" s="191"/>
      <c r="EY21" s="191"/>
      <c r="EZ21" s="81"/>
      <c r="FA21" s="95"/>
      <c r="FB21" s="191"/>
      <c r="FC21" s="191"/>
      <c r="FD21" s="191"/>
      <c r="FE21" s="191"/>
      <c r="FF21" s="191"/>
      <c r="FG21" s="191"/>
      <c r="FH21" s="191"/>
      <c r="FI21" s="191"/>
      <c r="FJ21" s="191"/>
      <c r="FK21" s="191"/>
      <c r="FL21" s="81"/>
      <c r="FM21" s="82"/>
      <c r="FN21" s="191"/>
      <c r="FO21" s="191"/>
      <c r="FP21" s="191"/>
      <c r="FQ21" s="191"/>
      <c r="FR21" s="191"/>
      <c r="FS21" s="191"/>
      <c r="FT21" s="191"/>
      <c r="FU21" s="191"/>
      <c r="FV21" s="191"/>
      <c r="FW21" s="191"/>
      <c r="FX21" s="81"/>
      <c r="FY21" s="95"/>
      <c r="FZ21" s="191"/>
      <c r="GA21" s="191"/>
      <c r="GB21" s="191"/>
      <c r="GC21" s="191"/>
      <c r="GD21" s="191"/>
      <c r="GE21" s="191"/>
      <c r="GF21" s="191"/>
      <c r="GG21" s="191"/>
      <c r="GH21" s="191"/>
      <c r="GI21" s="191"/>
      <c r="GJ21" s="30"/>
      <c r="GK21" s="30"/>
      <c r="GL21" s="30"/>
      <c r="GM21" s="30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30"/>
      <c r="GY21" s="30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30"/>
      <c r="HK21" s="30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30"/>
      <c r="HW21" s="30"/>
      <c r="HX21" s="30"/>
      <c r="HY21" s="30"/>
      <c r="HZ21" s="30"/>
      <c r="IA21" s="30"/>
      <c r="IB21" s="30"/>
      <c r="IC21" s="30"/>
      <c r="ID21" s="30"/>
      <c r="IE21" s="30"/>
      <c r="IF21" s="30"/>
    </row>
    <row r="22" spans="1:240" ht="15.75" customHeight="1" x14ac:dyDescent="0.25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30"/>
      <c r="R22" s="30"/>
      <c r="S22" s="30"/>
      <c r="T22" s="30"/>
      <c r="U22" s="30"/>
      <c r="V22" s="360"/>
      <c r="W22" s="360"/>
      <c r="X22" s="360"/>
      <c r="Y22" s="360"/>
      <c r="Z22" s="360"/>
      <c r="AA22" s="83"/>
      <c r="AB22" s="84"/>
      <c r="AC22" s="85"/>
      <c r="AD22" s="86"/>
      <c r="AE22" s="112"/>
      <c r="AF22" s="112"/>
      <c r="AG22" s="112"/>
      <c r="AH22" s="112"/>
      <c r="AI22" s="112"/>
      <c r="AJ22" s="112"/>
      <c r="AK22" s="112"/>
      <c r="AL22" s="360"/>
      <c r="AM22" s="360"/>
      <c r="AN22" s="360"/>
      <c r="AO22" s="360"/>
      <c r="AP22" s="360"/>
      <c r="AQ22" s="83"/>
      <c r="AR22" s="84"/>
      <c r="AS22" s="85"/>
      <c r="AT22" s="86"/>
      <c r="AU22" s="83"/>
      <c r="AV22" s="83"/>
      <c r="AW22" s="83"/>
      <c r="AX22" s="83"/>
      <c r="AY22" s="83"/>
      <c r="AZ22" s="83"/>
      <c r="BA22" s="83"/>
      <c r="BB22" s="360"/>
      <c r="BC22" s="360"/>
      <c r="BD22" s="360"/>
      <c r="BE22" s="360"/>
      <c r="BF22" s="360"/>
      <c r="BG22" s="83"/>
      <c r="BH22" s="84"/>
      <c r="BI22" s="85"/>
      <c r="BJ22" s="86"/>
      <c r="BK22" s="83"/>
      <c r="BL22" s="83"/>
      <c r="BM22" s="83"/>
      <c r="BN22" s="83"/>
      <c r="BO22" s="83"/>
      <c r="BP22" s="83"/>
      <c r="BQ22" s="83"/>
      <c r="BR22" s="78"/>
      <c r="BS22" s="78"/>
      <c r="BT22" s="78"/>
      <c r="BU22" s="78"/>
      <c r="BV22" s="78"/>
      <c r="BW22" s="78"/>
      <c r="BX22" s="235"/>
      <c r="BY22" s="235"/>
      <c r="BZ22" s="235"/>
      <c r="CA22" s="235"/>
      <c r="CB22" s="235"/>
      <c r="CC22" s="92"/>
      <c r="CD22" s="92"/>
      <c r="CE22" s="92"/>
      <c r="CF22" s="78"/>
      <c r="CG22" s="87"/>
      <c r="CH22" s="87"/>
      <c r="CI22" s="87"/>
      <c r="CJ22" s="87"/>
      <c r="CK22" s="87"/>
      <c r="CL22" s="87"/>
      <c r="CM22" s="87"/>
      <c r="CN22" s="87"/>
      <c r="CO22" s="235"/>
      <c r="CP22" s="235"/>
      <c r="CQ22" s="235"/>
      <c r="CR22" s="235"/>
      <c r="CS22" s="235"/>
      <c r="CT22" s="92"/>
      <c r="CU22" s="92"/>
      <c r="CV22" s="92"/>
      <c r="CW22" s="78"/>
      <c r="CX22" s="87"/>
      <c r="CY22" s="87"/>
      <c r="CZ22" s="87"/>
      <c r="DA22" s="87"/>
      <c r="DB22" s="87"/>
      <c r="DC22" s="87"/>
      <c r="DD22" s="87"/>
      <c r="DE22" s="87"/>
      <c r="DF22" s="235"/>
      <c r="DG22" s="235"/>
      <c r="DH22" s="235"/>
      <c r="DI22" s="235"/>
      <c r="DJ22" s="235"/>
      <c r="DK22" s="92"/>
      <c r="DL22" s="92"/>
      <c r="DM22" s="92"/>
      <c r="DN22" s="78"/>
      <c r="DO22" s="87"/>
      <c r="DP22" s="87"/>
      <c r="DQ22" s="87"/>
      <c r="DR22" s="87"/>
      <c r="DS22" s="87"/>
      <c r="DT22" s="87"/>
      <c r="DU22" s="87"/>
      <c r="DV22" s="87"/>
      <c r="DW22" s="81"/>
      <c r="DX22" s="81"/>
      <c r="DY22" s="81"/>
      <c r="DZ22" s="81"/>
      <c r="EA22" s="81"/>
      <c r="EB22" s="33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191"/>
      <c r="EV22" s="191"/>
      <c r="EW22" s="191"/>
      <c r="EX22" s="191"/>
      <c r="EY22" s="191"/>
      <c r="EZ22" s="81"/>
      <c r="FA22" s="95"/>
      <c r="FB22" s="191"/>
      <c r="FC22" s="191"/>
      <c r="FD22" s="191"/>
      <c r="FE22" s="191"/>
      <c r="FF22" s="191"/>
      <c r="FG22" s="191"/>
      <c r="FH22" s="191"/>
      <c r="FI22" s="191"/>
      <c r="FJ22" s="191"/>
      <c r="FK22" s="191"/>
      <c r="FL22" s="81"/>
      <c r="FM22" s="82"/>
      <c r="FN22" s="191"/>
      <c r="FO22" s="191"/>
      <c r="FP22" s="191"/>
      <c r="FQ22" s="191"/>
      <c r="FR22" s="191"/>
      <c r="FS22" s="191"/>
      <c r="FT22" s="191"/>
      <c r="FU22" s="191"/>
      <c r="FV22" s="191"/>
      <c r="FW22" s="191"/>
      <c r="FX22" s="81"/>
      <c r="FY22" s="95"/>
      <c r="FZ22" s="209"/>
      <c r="GA22" s="210"/>
      <c r="GB22" s="210"/>
      <c r="GC22" s="210"/>
      <c r="GD22" s="211"/>
      <c r="GE22" s="209"/>
      <c r="GF22" s="210"/>
      <c r="GG22" s="210"/>
      <c r="GH22" s="210"/>
      <c r="GI22" s="211"/>
      <c r="GJ22" s="30"/>
      <c r="GK22" s="30"/>
      <c r="GL22" s="30"/>
      <c r="GM22" s="30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30"/>
      <c r="GY22" s="30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30"/>
      <c r="HK22" s="30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30"/>
      <c r="HW22" s="30"/>
      <c r="HX22" s="30"/>
      <c r="HY22" s="30"/>
      <c r="HZ22" s="30"/>
      <c r="IA22" s="30"/>
      <c r="IB22" s="30"/>
      <c r="IC22" s="30"/>
      <c r="ID22" s="30"/>
      <c r="IE22" s="30"/>
      <c r="IF22" s="30"/>
    </row>
    <row r="23" spans="1:240" ht="15.75" customHeight="1" x14ac:dyDescent="0.25">
      <c r="A23" s="273"/>
      <c r="B23" s="273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30"/>
      <c r="R23" s="30"/>
      <c r="S23" s="30"/>
      <c r="T23" s="30"/>
      <c r="U23" s="30"/>
      <c r="V23" s="360"/>
      <c r="W23" s="360"/>
      <c r="X23" s="360"/>
      <c r="Y23" s="360"/>
      <c r="Z23" s="360"/>
      <c r="AA23" s="83"/>
      <c r="AB23" s="84"/>
      <c r="AC23" s="85"/>
      <c r="AD23" s="86"/>
      <c r="AE23" s="112"/>
      <c r="AF23" s="112"/>
      <c r="AG23" s="112"/>
      <c r="AH23" s="112"/>
      <c r="AI23" s="112"/>
      <c r="AJ23" s="112"/>
      <c r="AK23" s="112"/>
      <c r="AL23" s="360"/>
      <c r="AM23" s="360"/>
      <c r="AN23" s="360"/>
      <c r="AO23" s="360"/>
      <c r="AP23" s="360"/>
      <c r="AQ23" s="83"/>
      <c r="AR23" s="84"/>
      <c r="AS23" s="85"/>
      <c r="AT23" s="86"/>
      <c r="AU23" s="83"/>
      <c r="AV23" s="83"/>
      <c r="AW23" s="83"/>
      <c r="AX23" s="83"/>
      <c r="AY23" s="83"/>
      <c r="AZ23" s="83"/>
      <c r="BA23" s="83"/>
      <c r="BB23" s="360"/>
      <c r="BC23" s="360"/>
      <c r="BD23" s="360"/>
      <c r="BE23" s="360"/>
      <c r="BF23" s="360"/>
      <c r="BG23" s="83"/>
      <c r="BH23" s="84"/>
      <c r="BI23" s="85"/>
      <c r="BJ23" s="86"/>
      <c r="BK23" s="83"/>
      <c r="BL23" s="83"/>
      <c r="BM23" s="83"/>
      <c r="BN23" s="83"/>
      <c r="BO23" s="83"/>
      <c r="BP23" s="83"/>
      <c r="BQ23" s="83"/>
      <c r="BR23" s="78"/>
      <c r="BS23" s="78"/>
      <c r="BT23" s="78"/>
      <c r="BU23" s="78"/>
      <c r="BV23" s="78"/>
      <c r="BW23" s="78"/>
      <c r="BX23" s="235"/>
      <c r="BY23" s="235"/>
      <c r="BZ23" s="235"/>
      <c r="CA23" s="235"/>
      <c r="CB23" s="235"/>
      <c r="CC23" s="92"/>
      <c r="CD23" s="92"/>
      <c r="CE23" s="92"/>
      <c r="CF23" s="78"/>
      <c r="CG23" s="87"/>
      <c r="CH23" s="87"/>
      <c r="CI23" s="87"/>
      <c r="CJ23" s="87"/>
      <c r="CK23" s="87"/>
      <c r="CL23" s="87"/>
      <c r="CM23" s="87"/>
      <c r="CN23" s="87"/>
      <c r="CO23" s="235"/>
      <c r="CP23" s="235"/>
      <c r="CQ23" s="235"/>
      <c r="CR23" s="235"/>
      <c r="CS23" s="235"/>
      <c r="CT23" s="92"/>
      <c r="CU23" s="92"/>
      <c r="CV23" s="92"/>
      <c r="CW23" s="78"/>
      <c r="CX23" s="87"/>
      <c r="CY23" s="87"/>
      <c r="CZ23" s="87"/>
      <c r="DA23" s="87"/>
      <c r="DB23" s="87"/>
      <c r="DC23" s="87"/>
      <c r="DD23" s="87"/>
      <c r="DE23" s="87"/>
      <c r="DF23" s="235"/>
      <c r="DG23" s="235"/>
      <c r="DH23" s="235"/>
      <c r="DI23" s="235"/>
      <c r="DJ23" s="235"/>
      <c r="DK23" s="92"/>
      <c r="DL23" s="92"/>
      <c r="DM23" s="92"/>
      <c r="DN23" s="78"/>
      <c r="DO23" s="87"/>
      <c r="DP23" s="87"/>
      <c r="DQ23" s="87"/>
      <c r="DR23" s="87"/>
      <c r="DS23" s="87"/>
      <c r="DT23" s="87"/>
      <c r="DU23" s="87"/>
      <c r="DV23" s="87"/>
      <c r="DW23" s="81"/>
      <c r="DX23" s="81"/>
      <c r="DY23" s="81"/>
      <c r="DZ23" s="81"/>
      <c r="EA23" s="81"/>
      <c r="EB23" s="81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191"/>
      <c r="EV23" s="191"/>
      <c r="EW23" s="191"/>
      <c r="EX23" s="191"/>
      <c r="EY23" s="191"/>
      <c r="EZ23" s="81"/>
      <c r="FA23" s="78"/>
      <c r="FB23" s="191"/>
      <c r="FC23" s="191"/>
      <c r="FD23" s="191"/>
      <c r="FE23" s="191"/>
      <c r="FF23" s="191"/>
      <c r="FG23" s="191"/>
      <c r="FH23" s="191"/>
      <c r="FI23" s="191"/>
      <c r="FJ23" s="191"/>
      <c r="FK23" s="191"/>
      <c r="FL23" s="81"/>
      <c r="FM23" s="82"/>
      <c r="FN23" s="191"/>
      <c r="FO23" s="191"/>
      <c r="FP23" s="191"/>
      <c r="FQ23" s="191"/>
      <c r="FR23" s="191"/>
      <c r="FS23" s="191"/>
      <c r="FT23" s="191"/>
      <c r="FU23" s="191"/>
      <c r="FV23" s="191"/>
      <c r="FW23" s="191"/>
      <c r="FX23" s="81"/>
      <c r="FY23" s="78"/>
      <c r="FZ23" s="209"/>
      <c r="GA23" s="210"/>
      <c r="GB23" s="210"/>
      <c r="GC23" s="210"/>
      <c r="GD23" s="211"/>
      <c r="GE23" s="209"/>
      <c r="GF23" s="210"/>
      <c r="GG23" s="210"/>
      <c r="GH23" s="210"/>
      <c r="GI23" s="211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30"/>
      <c r="HK23" s="30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30"/>
      <c r="HW23" s="30"/>
      <c r="HX23" s="30"/>
      <c r="HY23" s="30"/>
      <c r="HZ23" s="30"/>
      <c r="IA23" s="30"/>
      <c r="IB23" s="30"/>
      <c r="IC23" s="30"/>
      <c r="ID23" s="30"/>
      <c r="IE23" s="30"/>
      <c r="IF23" s="30"/>
    </row>
    <row r="24" spans="1:240" x14ac:dyDescent="0.25">
      <c r="A24" s="273"/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30"/>
      <c r="R24" s="30"/>
      <c r="S24" s="30"/>
      <c r="T24" s="30"/>
      <c r="U24" s="30"/>
      <c r="V24" s="360"/>
      <c r="W24" s="360"/>
      <c r="X24" s="360"/>
      <c r="Y24" s="360"/>
      <c r="Z24" s="360"/>
      <c r="AA24" s="83"/>
      <c r="AB24" s="84"/>
      <c r="AC24" s="85"/>
      <c r="AD24" s="86"/>
      <c r="AE24" s="112"/>
      <c r="AF24" s="112"/>
      <c r="AG24" s="112"/>
      <c r="AH24" s="112"/>
      <c r="AI24" s="112"/>
      <c r="AJ24" s="112"/>
      <c r="AK24" s="112"/>
      <c r="AL24" s="360"/>
      <c r="AM24" s="360"/>
      <c r="AN24" s="360"/>
      <c r="AO24" s="360"/>
      <c r="AP24" s="360"/>
      <c r="AQ24" s="83"/>
      <c r="AR24" s="84"/>
      <c r="AS24" s="85"/>
      <c r="AT24" s="86"/>
      <c r="AU24" s="83"/>
      <c r="AV24" s="83"/>
      <c r="AW24" s="83"/>
      <c r="AX24" s="83"/>
      <c r="AY24" s="83"/>
      <c r="AZ24" s="83"/>
      <c r="BA24" s="83"/>
      <c r="BB24" s="360"/>
      <c r="BC24" s="360"/>
      <c r="BD24" s="360"/>
      <c r="BE24" s="360"/>
      <c r="BF24" s="360"/>
      <c r="BG24" s="83"/>
      <c r="BH24" s="84"/>
      <c r="BI24" s="85"/>
      <c r="BJ24" s="86"/>
      <c r="BK24" s="83"/>
      <c r="BL24" s="83"/>
      <c r="BM24" s="83"/>
      <c r="BN24" s="83"/>
      <c r="BO24" s="83"/>
      <c r="BP24" s="83"/>
      <c r="BQ24" s="83"/>
      <c r="BR24" s="78"/>
      <c r="BS24" s="78"/>
      <c r="BT24" s="78"/>
      <c r="BU24" s="78"/>
      <c r="BV24" s="78"/>
      <c r="BW24" s="78"/>
      <c r="BX24" s="235"/>
      <c r="BY24" s="235"/>
      <c r="BZ24" s="235"/>
      <c r="CA24" s="235"/>
      <c r="CB24" s="235"/>
      <c r="CC24" s="87"/>
      <c r="CD24" s="87"/>
      <c r="CE24" s="88"/>
      <c r="CF24" s="78"/>
      <c r="CG24" s="87"/>
      <c r="CH24" s="87"/>
      <c r="CI24" s="87"/>
      <c r="CJ24" s="87"/>
      <c r="CK24" s="87"/>
      <c r="CL24" s="87"/>
      <c r="CM24" s="87"/>
      <c r="CN24" s="87"/>
      <c r="CO24" s="235"/>
      <c r="CP24" s="235"/>
      <c r="CQ24" s="235"/>
      <c r="CR24" s="235"/>
      <c r="CS24" s="235"/>
      <c r="CT24" s="87"/>
      <c r="CU24" s="87"/>
      <c r="CV24" s="88"/>
      <c r="CW24" s="78"/>
      <c r="CX24" s="87"/>
      <c r="CY24" s="87"/>
      <c r="CZ24" s="87"/>
      <c r="DA24" s="87"/>
      <c r="DB24" s="87"/>
      <c r="DC24" s="87"/>
      <c r="DD24" s="87"/>
      <c r="DE24" s="87"/>
      <c r="DF24" s="235"/>
      <c r="DG24" s="235"/>
      <c r="DH24" s="235"/>
      <c r="DI24" s="235"/>
      <c r="DJ24" s="235"/>
      <c r="DK24" s="87"/>
      <c r="DL24" s="87"/>
      <c r="DM24" s="88"/>
      <c r="DN24" s="78"/>
      <c r="DO24" s="87"/>
      <c r="DP24" s="87"/>
      <c r="DQ24" s="87"/>
      <c r="DR24" s="87"/>
      <c r="DS24" s="87"/>
      <c r="DT24" s="87"/>
      <c r="DU24" s="87"/>
      <c r="DV24" s="87"/>
      <c r="DW24" s="81"/>
      <c r="DX24" s="81"/>
      <c r="DY24" s="81"/>
      <c r="DZ24" s="81"/>
      <c r="EA24" s="81"/>
      <c r="EB24" s="81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191"/>
      <c r="EV24" s="191"/>
      <c r="EW24" s="191"/>
      <c r="EX24" s="191"/>
      <c r="EY24" s="191"/>
      <c r="EZ24" s="81"/>
      <c r="FA24" s="78"/>
      <c r="FB24" s="191"/>
      <c r="FC24" s="191"/>
      <c r="FD24" s="191"/>
      <c r="FE24" s="191"/>
      <c r="FF24" s="191"/>
      <c r="FG24" s="191"/>
      <c r="FH24" s="191"/>
      <c r="FI24" s="191"/>
      <c r="FJ24" s="191"/>
      <c r="FK24" s="191"/>
      <c r="FL24" s="81"/>
      <c r="FM24" s="82"/>
      <c r="FN24" s="191"/>
      <c r="FO24" s="191"/>
      <c r="FP24" s="191"/>
      <c r="FQ24" s="191"/>
      <c r="FR24" s="191"/>
      <c r="FS24" s="191"/>
      <c r="FT24" s="191"/>
      <c r="FU24" s="191"/>
      <c r="FV24" s="191"/>
      <c r="FW24" s="191"/>
      <c r="FX24" s="81"/>
      <c r="FY24" s="78"/>
      <c r="FZ24" s="209"/>
      <c r="GA24" s="210"/>
      <c r="GB24" s="210"/>
      <c r="GC24" s="210"/>
      <c r="GD24" s="211"/>
      <c r="GE24" s="209"/>
      <c r="GF24" s="210"/>
      <c r="GG24" s="210"/>
      <c r="GH24" s="210"/>
      <c r="GI24" s="211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30"/>
      <c r="HK24" s="30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30"/>
      <c r="HW24" s="30"/>
      <c r="HX24" s="30"/>
      <c r="HY24" s="30"/>
      <c r="HZ24" s="30"/>
      <c r="IA24" s="30"/>
      <c r="IB24" s="30"/>
      <c r="IC24" s="30"/>
      <c r="ID24" s="30"/>
      <c r="IE24" s="30"/>
      <c r="IF24" s="30"/>
    </row>
    <row r="25" spans="1:240" x14ac:dyDescent="0.25">
      <c r="A25" s="273"/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30"/>
      <c r="R25" s="30"/>
      <c r="S25" s="30"/>
      <c r="T25" s="30"/>
      <c r="U25" s="30"/>
      <c r="V25" s="360"/>
      <c r="W25" s="360"/>
      <c r="X25" s="360"/>
      <c r="Y25" s="360"/>
      <c r="Z25" s="360"/>
      <c r="AA25" s="83"/>
      <c r="AB25" s="84"/>
      <c r="AC25" s="85"/>
      <c r="AD25" s="86"/>
      <c r="AE25" s="112"/>
      <c r="AF25" s="112"/>
      <c r="AG25" s="112"/>
      <c r="AH25" s="112"/>
      <c r="AI25" s="112"/>
      <c r="AJ25" s="112"/>
      <c r="AK25" s="112"/>
      <c r="AL25" s="360"/>
      <c r="AM25" s="360"/>
      <c r="AN25" s="360"/>
      <c r="AO25" s="360"/>
      <c r="AP25" s="360"/>
      <c r="AQ25" s="83"/>
      <c r="AR25" s="84"/>
      <c r="AS25" s="85"/>
      <c r="AT25" s="86"/>
      <c r="AU25" s="83"/>
      <c r="AV25" s="83"/>
      <c r="AW25" s="83"/>
      <c r="AX25" s="83"/>
      <c r="AY25" s="83"/>
      <c r="AZ25" s="83"/>
      <c r="BA25" s="83"/>
      <c r="BB25" s="360"/>
      <c r="BC25" s="360"/>
      <c r="BD25" s="360"/>
      <c r="BE25" s="360"/>
      <c r="BF25" s="360"/>
      <c r="BG25" s="83"/>
      <c r="BH25" s="84"/>
      <c r="BI25" s="85"/>
      <c r="BJ25" s="86"/>
      <c r="BK25" s="83"/>
      <c r="BL25" s="83"/>
      <c r="BM25" s="83"/>
      <c r="BN25" s="83"/>
      <c r="BO25" s="83"/>
      <c r="BP25" s="83"/>
      <c r="BQ25" s="83"/>
      <c r="BR25" s="78"/>
      <c r="BS25" s="78"/>
      <c r="BT25" s="78"/>
      <c r="BU25" s="78"/>
      <c r="BV25" s="78"/>
      <c r="BW25" s="78"/>
      <c r="BX25" s="235"/>
      <c r="BY25" s="235"/>
      <c r="BZ25" s="235"/>
      <c r="CA25" s="235"/>
      <c r="CB25" s="235"/>
      <c r="CC25" s="87"/>
      <c r="CD25" s="87"/>
      <c r="CE25" s="88"/>
      <c r="CF25" s="78"/>
      <c r="CG25" s="87"/>
      <c r="CH25" s="87"/>
      <c r="CI25" s="87"/>
      <c r="CJ25" s="87"/>
      <c r="CK25" s="87"/>
      <c r="CL25" s="87"/>
      <c r="CM25" s="87"/>
      <c r="CN25" s="87"/>
      <c r="CO25" s="235"/>
      <c r="CP25" s="235"/>
      <c r="CQ25" s="235"/>
      <c r="CR25" s="235"/>
      <c r="CS25" s="235"/>
      <c r="CT25" s="87"/>
      <c r="CU25" s="87"/>
      <c r="CV25" s="88"/>
      <c r="CW25" s="78"/>
      <c r="CX25" s="87"/>
      <c r="CY25" s="87"/>
      <c r="CZ25" s="87"/>
      <c r="DA25" s="87"/>
      <c r="DB25" s="87"/>
      <c r="DC25" s="87"/>
      <c r="DD25" s="87"/>
      <c r="DE25" s="87"/>
      <c r="DF25" s="235"/>
      <c r="DG25" s="235"/>
      <c r="DH25" s="235"/>
      <c r="DI25" s="235"/>
      <c r="DJ25" s="235"/>
      <c r="DK25" s="87"/>
      <c r="DL25" s="87"/>
      <c r="DM25" s="88"/>
      <c r="DN25" s="78"/>
      <c r="DO25" s="87"/>
      <c r="DP25" s="87"/>
      <c r="DQ25" s="87"/>
      <c r="DR25" s="87"/>
      <c r="DS25" s="87"/>
      <c r="DT25" s="87"/>
      <c r="DU25" s="87"/>
      <c r="DV25" s="87"/>
      <c r="DW25" s="81"/>
      <c r="DX25" s="81"/>
      <c r="DY25" s="81"/>
      <c r="DZ25" s="81"/>
      <c r="EA25" s="81"/>
      <c r="EB25" s="81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191"/>
      <c r="EV25" s="191"/>
      <c r="EW25" s="191"/>
      <c r="EX25" s="191"/>
      <c r="EY25" s="191"/>
      <c r="EZ25" s="81"/>
      <c r="FA25" s="78"/>
      <c r="FB25" s="191"/>
      <c r="FC25" s="191"/>
      <c r="FD25" s="191"/>
      <c r="FE25" s="191"/>
      <c r="FF25" s="191"/>
      <c r="FG25" s="191"/>
      <c r="FH25" s="191"/>
      <c r="FI25" s="191"/>
      <c r="FJ25" s="191"/>
      <c r="FK25" s="191"/>
      <c r="FL25" s="81"/>
      <c r="FM25" s="82"/>
      <c r="FN25" s="191"/>
      <c r="FO25" s="191"/>
      <c r="FP25" s="191"/>
      <c r="FQ25" s="191"/>
      <c r="FR25" s="191"/>
      <c r="FS25" s="191"/>
      <c r="FT25" s="191"/>
      <c r="FU25" s="191"/>
      <c r="FV25" s="191"/>
      <c r="FW25" s="191"/>
      <c r="FX25" s="81"/>
      <c r="FY25" s="78"/>
      <c r="FZ25" s="209"/>
      <c r="GA25" s="210"/>
      <c r="GB25" s="210"/>
      <c r="GC25" s="210"/>
      <c r="GD25" s="211"/>
      <c r="GE25" s="209"/>
      <c r="GF25" s="210"/>
      <c r="GG25" s="210"/>
      <c r="GH25" s="210"/>
      <c r="GI25" s="211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/>
      <c r="GY25" s="30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30"/>
      <c r="HK25" s="30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30"/>
      <c r="HW25" s="30"/>
      <c r="HX25" s="30"/>
      <c r="HY25" s="30"/>
      <c r="HZ25" s="30"/>
      <c r="IA25" s="30"/>
      <c r="IB25" s="30"/>
      <c r="IC25" s="30"/>
      <c r="ID25" s="30"/>
      <c r="IE25" s="30"/>
      <c r="IF25" s="30"/>
    </row>
    <row r="26" spans="1:240" ht="15" customHeight="1" x14ac:dyDescent="0.25">
      <c r="A26" s="273"/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112"/>
      <c r="AF26" s="112"/>
      <c r="AG26" s="112"/>
      <c r="AH26" s="112"/>
      <c r="AI26" s="112"/>
      <c r="AJ26" s="112"/>
      <c r="AK26" s="112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6"/>
      <c r="CD26" s="36"/>
      <c r="CE26" s="36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6"/>
      <c r="CU26" s="36"/>
      <c r="CV26" s="36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6"/>
      <c r="DL26" s="36"/>
      <c r="DM26" s="36"/>
      <c r="DN26" s="30"/>
      <c r="DO26" s="30"/>
      <c r="DP26" s="30"/>
      <c r="DQ26" s="30"/>
      <c r="DR26" s="30"/>
      <c r="DS26" s="30"/>
      <c r="DT26" s="30"/>
      <c r="DU26" s="30"/>
      <c r="DV26" s="30"/>
      <c r="DW26" s="33"/>
      <c r="DX26" s="33"/>
      <c r="DY26" s="33"/>
      <c r="DZ26" s="33"/>
      <c r="EA26" s="33"/>
      <c r="EB26" s="33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3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3"/>
      <c r="FM26" s="33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3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30"/>
      <c r="GM26" s="30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30"/>
      <c r="GY26" s="30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30"/>
      <c r="HK26" s="30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30"/>
      <c r="HW26" s="30"/>
      <c r="HX26" s="30"/>
      <c r="HY26" s="30"/>
      <c r="HZ26" s="30"/>
      <c r="IA26" s="30"/>
      <c r="IB26" s="30"/>
      <c r="IC26" s="30"/>
      <c r="ID26" s="30"/>
      <c r="IE26" s="30"/>
      <c r="IF26" s="30"/>
    </row>
    <row r="27" spans="1:240" ht="15" customHeight="1" x14ac:dyDescent="0.25">
      <c r="A27" s="273"/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106"/>
      <c r="AF27" s="106"/>
      <c r="AG27" s="106"/>
      <c r="AH27" s="106"/>
      <c r="AI27" s="106"/>
      <c r="AJ27" s="106"/>
      <c r="AK27" s="106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6"/>
      <c r="CD27" s="36"/>
      <c r="CE27" s="36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6"/>
      <c r="CU27" s="36"/>
      <c r="CV27" s="36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6"/>
      <c r="DL27" s="36"/>
      <c r="DM27" s="36"/>
      <c r="DN27" s="30"/>
      <c r="DO27" s="30"/>
      <c r="DP27" s="30"/>
      <c r="DQ27" s="30"/>
      <c r="DR27" s="30"/>
      <c r="DS27" s="30"/>
      <c r="DT27" s="30"/>
      <c r="DU27" s="30"/>
      <c r="DV27" s="30"/>
      <c r="DW27" s="33"/>
      <c r="DX27" s="33"/>
      <c r="DY27" s="33"/>
      <c r="DZ27" s="33"/>
      <c r="EA27" s="33"/>
      <c r="EB27" s="33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3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3"/>
      <c r="FM27" s="33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3"/>
      <c r="FY27" s="30"/>
      <c r="FZ27" s="30"/>
      <c r="GA27" s="30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/>
      <c r="GY27" s="30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30"/>
      <c r="HK27" s="30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30"/>
      <c r="HW27" s="30"/>
      <c r="HX27" s="30"/>
      <c r="HY27" s="30"/>
      <c r="HZ27" s="30"/>
      <c r="IA27" s="30"/>
      <c r="IB27" s="30"/>
      <c r="IC27" s="30"/>
      <c r="ID27" s="30"/>
      <c r="IE27" s="30"/>
      <c r="IF27" s="30"/>
    </row>
    <row r="28" spans="1:240" x14ac:dyDescent="0.25">
      <c r="A28" s="273"/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106"/>
      <c r="AF28" s="106"/>
      <c r="AG28" s="106"/>
      <c r="AH28" s="106"/>
      <c r="AI28" s="106"/>
      <c r="AJ28" s="106"/>
      <c r="AK28" s="106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3"/>
      <c r="DX28" s="33"/>
      <c r="DY28" s="33"/>
      <c r="DZ28" s="33"/>
      <c r="EA28" s="33"/>
      <c r="EB28" s="33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3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3"/>
      <c r="FM28" s="33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3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30"/>
      <c r="GM28" s="30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30"/>
      <c r="GY28" s="30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30"/>
      <c r="HK28" s="30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30"/>
      <c r="HW28" s="30"/>
      <c r="HX28" s="30"/>
      <c r="HY28" s="30"/>
      <c r="HZ28" s="30"/>
      <c r="IA28" s="30"/>
      <c r="IB28" s="30"/>
      <c r="IC28" s="30"/>
      <c r="ID28" s="30"/>
      <c r="IE28" s="30"/>
      <c r="IF28" s="30"/>
    </row>
    <row r="29" spans="1:240" x14ac:dyDescent="0.25">
      <c r="A29" s="273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106"/>
      <c r="AF29" s="106"/>
      <c r="AG29" s="106"/>
      <c r="AH29" s="106"/>
      <c r="AI29" s="106"/>
      <c r="AJ29" s="106"/>
      <c r="AK29" s="106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3"/>
      <c r="DX29" s="33"/>
      <c r="DY29" s="33"/>
      <c r="DZ29" s="33"/>
      <c r="EA29" s="33"/>
      <c r="EB29" s="33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3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3"/>
      <c r="FM29" s="33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3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</row>
    <row r="30" spans="1:240" x14ac:dyDescent="0.25">
      <c r="A30" s="273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105"/>
      <c r="AF30" s="105"/>
      <c r="AG30" s="105"/>
      <c r="AH30" s="105"/>
      <c r="AI30" s="105"/>
      <c r="AJ30" s="105"/>
      <c r="AK30" s="105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3"/>
      <c r="DX30" s="33"/>
      <c r="DY30" s="33"/>
      <c r="DZ30" s="33"/>
      <c r="EA30" s="33"/>
      <c r="EB30" s="33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3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3"/>
      <c r="FM30" s="33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3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30"/>
      <c r="GM30" s="30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30"/>
      <c r="GY30" s="30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30"/>
      <c r="HK30" s="30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30"/>
      <c r="HW30" s="30"/>
      <c r="HX30" s="30"/>
      <c r="HY30" s="30"/>
      <c r="HZ30" s="30"/>
      <c r="IA30" s="30"/>
      <c r="IB30" s="30"/>
      <c r="IC30" s="30"/>
      <c r="ID30" s="30"/>
      <c r="IE30" s="30"/>
      <c r="IF30" s="30"/>
    </row>
    <row r="31" spans="1:240" x14ac:dyDescent="0.25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105"/>
      <c r="AF31" s="105"/>
      <c r="AG31" s="105"/>
      <c r="AH31" s="105"/>
      <c r="AI31" s="105"/>
      <c r="AJ31" s="105"/>
      <c r="AK31" s="105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3"/>
      <c r="DX31" s="33"/>
      <c r="DY31" s="33"/>
      <c r="DZ31" s="33"/>
      <c r="EA31" s="33"/>
      <c r="EB31" s="33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3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3"/>
      <c r="FM31" s="33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3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/>
      <c r="GY31" s="30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30"/>
      <c r="HK31" s="30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30"/>
      <c r="HW31" s="30"/>
      <c r="HX31" s="30"/>
      <c r="HY31" s="30"/>
      <c r="HZ31" s="30"/>
      <c r="IA31" s="30"/>
      <c r="IB31" s="30"/>
      <c r="IC31" s="30"/>
      <c r="ID31" s="30"/>
      <c r="IE31" s="30"/>
      <c r="IF31" s="30"/>
    </row>
    <row r="32" spans="1:240" x14ac:dyDescent="0.25">
      <c r="A32" s="273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105"/>
      <c r="AF32" s="105"/>
      <c r="AG32" s="105"/>
      <c r="AH32" s="105"/>
      <c r="AI32" s="105"/>
      <c r="AJ32" s="105"/>
      <c r="AK32" s="105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3"/>
      <c r="DX32" s="33"/>
      <c r="DY32" s="33"/>
      <c r="DZ32" s="33"/>
      <c r="EA32" s="33"/>
      <c r="EB32" s="33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3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3"/>
      <c r="FM32" s="33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3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</row>
    <row r="33" spans="1:240" x14ac:dyDescent="0.25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100"/>
      <c r="AF33" s="100"/>
      <c r="AG33" s="100"/>
      <c r="AH33" s="100"/>
      <c r="AI33" s="100"/>
      <c r="AJ33" s="100"/>
      <c r="AK33" s="10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3"/>
      <c r="DX33" s="33"/>
      <c r="DY33" s="33"/>
      <c r="DZ33" s="33"/>
      <c r="EA33" s="33"/>
      <c r="EB33" s="33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3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3"/>
      <c r="FM33" s="33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3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30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30"/>
      <c r="HK33" s="3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</row>
    <row r="34" spans="1:240" x14ac:dyDescent="0.25">
      <c r="A34" s="273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100"/>
      <c r="AF34" s="100"/>
      <c r="AG34" s="100"/>
      <c r="AH34" s="100"/>
      <c r="AI34" s="100"/>
      <c r="AJ34" s="100"/>
      <c r="AK34" s="10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3"/>
      <c r="DX34" s="33"/>
      <c r="DY34" s="33"/>
      <c r="DZ34" s="33"/>
      <c r="EA34" s="33"/>
      <c r="EB34" s="33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3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3"/>
      <c r="FM34" s="33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3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30"/>
      <c r="GM34" s="30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30"/>
      <c r="GY34" s="30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30"/>
      <c r="HK34" s="30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30"/>
      <c r="HW34" s="30"/>
      <c r="HX34" s="30"/>
      <c r="HY34" s="30"/>
      <c r="HZ34" s="30"/>
      <c r="IA34" s="30"/>
      <c r="IB34" s="30"/>
      <c r="IC34" s="30"/>
      <c r="ID34" s="30"/>
      <c r="IE34" s="30"/>
      <c r="IF34" s="30"/>
    </row>
    <row r="35" spans="1:240" x14ac:dyDescent="0.25">
      <c r="A35" s="273"/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100"/>
      <c r="AF35" s="100"/>
      <c r="AG35" s="100"/>
      <c r="AH35" s="100"/>
      <c r="AI35" s="100"/>
      <c r="AJ35" s="100"/>
      <c r="AK35" s="10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3"/>
      <c r="DX35" s="33"/>
      <c r="DY35" s="33"/>
      <c r="DZ35" s="33"/>
      <c r="EA35" s="33"/>
      <c r="EB35" s="33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3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3"/>
      <c r="FM35" s="33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3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30"/>
      <c r="HK35" s="30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30"/>
      <c r="HW35" s="30"/>
      <c r="HX35" s="30"/>
      <c r="HY35" s="30"/>
      <c r="HZ35" s="30"/>
      <c r="IA35" s="30"/>
      <c r="IB35" s="30"/>
      <c r="IC35" s="30"/>
      <c r="ID35" s="30"/>
      <c r="IE35" s="30"/>
      <c r="IF35" s="30"/>
    </row>
    <row r="36" spans="1:240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3"/>
      <c r="DX36" s="33"/>
      <c r="DY36" s="33"/>
      <c r="DZ36" s="33"/>
      <c r="EA36" s="33"/>
      <c r="EB36" s="33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3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3"/>
      <c r="FM36" s="33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3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30"/>
      <c r="GM36" s="30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30"/>
      <c r="GY36" s="30"/>
      <c r="GZ36" s="30"/>
      <c r="HA36" s="30"/>
      <c r="HB36" s="30"/>
      <c r="HC36" s="30"/>
      <c r="HD36" s="30"/>
      <c r="HE36" s="30"/>
      <c r="HF36" s="30"/>
      <c r="HG36" s="30"/>
      <c r="HH36" s="30"/>
      <c r="HI36" s="30"/>
      <c r="HJ36" s="30"/>
      <c r="HK36" s="30"/>
      <c r="HL36" s="30"/>
      <c r="HM36" s="30"/>
      <c r="HN36" s="30"/>
      <c r="HO36" s="30"/>
      <c r="HP36" s="30"/>
      <c r="HQ36" s="30"/>
      <c r="HR36" s="30"/>
      <c r="HS36" s="30"/>
      <c r="HT36" s="30"/>
      <c r="HU36" s="30"/>
      <c r="HV36" s="30"/>
      <c r="HW36" s="30"/>
      <c r="HX36" s="30"/>
      <c r="HY36" s="30"/>
      <c r="HZ36" s="30"/>
      <c r="IA36" s="30"/>
      <c r="IB36" s="30"/>
      <c r="IC36" s="30"/>
      <c r="ID36" s="30"/>
      <c r="IE36" s="30"/>
      <c r="IF36" s="30"/>
    </row>
    <row r="37" spans="1:240" x14ac:dyDescent="0.2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3"/>
      <c r="DX37" s="33"/>
      <c r="DY37" s="33"/>
      <c r="DZ37" s="33"/>
      <c r="EA37" s="33"/>
      <c r="EB37" s="33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3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3"/>
      <c r="FM37" s="33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3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30"/>
      <c r="GM37" s="30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30"/>
      <c r="GY37" s="30"/>
      <c r="GZ37" s="30"/>
      <c r="HA37" s="30"/>
      <c r="HB37" s="30"/>
      <c r="HC37" s="30"/>
      <c r="HD37" s="30"/>
      <c r="HE37" s="30"/>
      <c r="HF37" s="30"/>
      <c r="HG37" s="30"/>
      <c r="HH37" s="30"/>
      <c r="HI37" s="30"/>
      <c r="HJ37" s="30"/>
      <c r="HK37" s="30"/>
      <c r="HL37" s="30"/>
      <c r="HM37" s="30"/>
      <c r="HN37" s="30"/>
      <c r="HO37" s="30"/>
      <c r="HP37" s="30"/>
      <c r="HQ37" s="30"/>
      <c r="HR37" s="30"/>
      <c r="HS37" s="30"/>
      <c r="HT37" s="30"/>
      <c r="HU37" s="30"/>
      <c r="HV37" s="30"/>
      <c r="HW37" s="30"/>
      <c r="HX37" s="30"/>
      <c r="HY37" s="30"/>
      <c r="HZ37" s="30"/>
      <c r="IA37" s="30"/>
      <c r="IB37" s="30"/>
      <c r="IC37" s="30"/>
      <c r="ID37" s="30"/>
      <c r="IE37" s="30"/>
      <c r="IF37" s="30"/>
    </row>
    <row r="38" spans="1:240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3"/>
      <c r="DX38" s="33"/>
      <c r="DY38" s="33"/>
      <c r="DZ38" s="33"/>
      <c r="EA38" s="33"/>
      <c r="EB38" s="33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3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3"/>
      <c r="FM38" s="33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3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30"/>
      <c r="GM38" s="30"/>
      <c r="GN38" s="30"/>
      <c r="GO38" s="30"/>
      <c r="GP38" s="30"/>
      <c r="GQ38" s="30"/>
      <c r="GR38" s="30"/>
      <c r="GS38" s="30"/>
      <c r="GT38" s="30"/>
      <c r="GU38" s="30"/>
      <c r="GV38" s="30"/>
      <c r="GW38" s="30"/>
      <c r="GX38" s="30"/>
      <c r="GY38" s="30"/>
      <c r="GZ38" s="30"/>
      <c r="HA38" s="30"/>
      <c r="HB38" s="30"/>
      <c r="HC38" s="30"/>
      <c r="HD38" s="30"/>
      <c r="HE38" s="30"/>
      <c r="HF38" s="30"/>
      <c r="HG38" s="30"/>
      <c r="HH38" s="30"/>
      <c r="HI38" s="30"/>
      <c r="HJ38" s="30"/>
      <c r="HK38" s="30"/>
      <c r="HL38" s="30"/>
      <c r="HM38" s="30"/>
      <c r="HN38" s="30"/>
      <c r="HO38" s="30"/>
      <c r="HP38" s="30"/>
      <c r="HQ38" s="30"/>
      <c r="HR38" s="30"/>
      <c r="HS38" s="30"/>
      <c r="HT38" s="30"/>
      <c r="HU38" s="30"/>
      <c r="HV38" s="30"/>
      <c r="HW38" s="30"/>
      <c r="HX38" s="30"/>
      <c r="HY38" s="30"/>
      <c r="HZ38" s="30"/>
      <c r="IA38" s="30"/>
      <c r="IB38" s="30"/>
      <c r="IC38" s="30"/>
      <c r="ID38" s="30"/>
      <c r="IE38" s="30"/>
      <c r="IF38" s="30"/>
    </row>
    <row r="39" spans="1:240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3"/>
      <c r="DX39" s="33"/>
      <c r="DY39" s="33"/>
      <c r="DZ39" s="33"/>
      <c r="EA39" s="33"/>
      <c r="EB39" s="33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3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3"/>
      <c r="FM39" s="33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3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30"/>
      <c r="GM39" s="30"/>
      <c r="GN39" s="30"/>
      <c r="GO39" s="30"/>
      <c r="GP39" s="30"/>
      <c r="GQ39" s="30"/>
      <c r="GR39" s="30"/>
      <c r="GS39" s="30"/>
      <c r="GT39" s="30"/>
      <c r="GU39" s="30"/>
      <c r="GV39" s="30"/>
      <c r="GW39" s="30"/>
      <c r="GX39" s="30"/>
      <c r="GY39" s="30"/>
      <c r="GZ39" s="30"/>
      <c r="HA39" s="30"/>
      <c r="HB39" s="30"/>
      <c r="HC39" s="30"/>
      <c r="HD39" s="30"/>
      <c r="HE39" s="30"/>
      <c r="HF39" s="30"/>
      <c r="HG39" s="30"/>
      <c r="HH39" s="30"/>
      <c r="HI39" s="30"/>
      <c r="HJ39" s="30"/>
      <c r="HK39" s="30"/>
      <c r="HL39" s="30"/>
      <c r="HM39" s="30"/>
      <c r="HN39" s="30"/>
      <c r="HO39" s="30"/>
      <c r="HP39" s="30"/>
      <c r="HQ39" s="30"/>
      <c r="HR39" s="30"/>
      <c r="HS39" s="30"/>
      <c r="HT39" s="30"/>
      <c r="HU39" s="30"/>
      <c r="HV39" s="30"/>
      <c r="HW39" s="30"/>
      <c r="HX39" s="30"/>
      <c r="HY39" s="30"/>
      <c r="HZ39" s="30"/>
      <c r="IA39" s="30"/>
      <c r="IB39" s="30"/>
      <c r="IC39" s="30"/>
      <c r="ID39" s="30"/>
      <c r="IE39" s="30"/>
      <c r="IF39" s="30"/>
    </row>
    <row r="40" spans="1:240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3"/>
      <c r="DX40" s="33"/>
      <c r="DY40" s="33"/>
      <c r="DZ40" s="33"/>
      <c r="EA40" s="33"/>
      <c r="EB40" s="33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3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3"/>
      <c r="FM40" s="33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3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30"/>
      <c r="GM40" s="30"/>
      <c r="GN40" s="30"/>
      <c r="GO40" s="30"/>
      <c r="GP40" s="30"/>
      <c r="GQ40" s="30"/>
      <c r="GR40" s="30"/>
      <c r="GS40" s="30"/>
      <c r="GT40" s="30"/>
      <c r="GU40" s="30"/>
      <c r="GV40" s="30"/>
      <c r="GW40" s="30"/>
      <c r="GX40" s="30"/>
      <c r="GY40" s="30"/>
      <c r="GZ40" s="30"/>
      <c r="HA40" s="30"/>
      <c r="HB40" s="30"/>
      <c r="HC40" s="30"/>
      <c r="HD40" s="30"/>
      <c r="HE40" s="30"/>
      <c r="HF40" s="30"/>
      <c r="HG40" s="30"/>
      <c r="HH40" s="30"/>
      <c r="HI40" s="30"/>
      <c r="HJ40" s="30"/>
      <c r="HK40" s="30"/>
      <c r="HL40" s="30"/>
      <c r="HM40" s="30"/>
      <c r="HN40" s="30"/>
      <c r="HO40" s="30"/>
      <c r="HP40" s="30"/>
      <c r="HQ40" s="30"/>
      <c r="HR40" s="30"/>
      <c r="HS40" s="30"/>
      <c r="HT40" s="30"/>
      <c r="HU40" s="30"/>
      <c r="HV40" s="30"/>
      <c r="HW40" s="30"/>
      <c r="HX40" s="30"/>
      <c r="HY40" s="30"/>
      <c r="HZ40" s="30"/>
      <c r="IA40" s="30"/>
      <c r="IB40" s="30"/>
      <c r="IC40" s="30"/>
      <c r="ID40" s="30"/>
      <c r="IE40" s="30"/>
      <c r="IF40" s="30"/>
    </row>
    <row r="41" spans="1:240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3"/>
      <c r="DX41" s="33"/>
      <c r="DY41" s="33"/>
      <c r="DZ41" s="33"/>
      <c r="EA41" s="33"/>
      <c r="EB41" s="33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3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3"/>
      <c r="FM41" s="33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3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30"/>
      <c r="GM41" s="30"/>
      <c r="GN41" s="30"/>
      <c r="GO41" s="30"/>
      <c r="GP41" s="30"/>
      <c r="GQ41" s="30"/>
      <c r="GR41" s="30"/>
      <c r="GS41" s="30"/>
      <c r="GT41" s="30"/>
      <c r="GU41" s="30"/>
      <c r="GV41" s="30"/>
      <c r="GW41" s="30"/>
      <c r="GX41" s="30"/>
      <c r="GY41" s="30"/>
      <c r="GZ41" s="30"/>
      <c r="HA41" s="30"/>
      <c r="HB41" s="30"/>
      <c r="HC41" s="30"/>
      <c r="HD41" s="30"/>
      <c r="HE41" s="30"/>
      <c r="HF41" s="30"/>
      <c r="HG41" s="30"/>
      <c r="HH41" s="30"/>
      <c r="HI41" s="30"/>
      <c r="HJ41" s="30"/>
      <c r="HK41" s="30"/>
      <c r="HL41" s="30"/>
      <c r="HM41" s="30"/>
      <c r="HN41" s="30"/>
      <c r="HO41" s="30"/>
      <c r="HP41" s="30"/>
      <c r="HQ41" s="30"/>
      <c r="HR41" s="30"/>
      <c r="HS41" s="30"/>
      <c r="HT41" s="30"/>
      <c r="HU41" s="30"/>
      <c r="HV41" s="30"/>
      <c r="HW41" s="30"/>
      <c r="HX41" s="30"/>
      <c r="HY41" s="30"/>
      <c r="HZ41" s="30"/>
      <c r="IA41" s="30"/>
      <c r="IB41" s="30"/>
      <c r="IC41" s="30"/>
      <c r="ID41" s="30"/>
      <c r="IE41" s="30"/>
      <c r="IF41" s="30"/>
    </row>
    <row r="42" spans="1:240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3"/>
      <c r="DX42" s="33"/>
      <c r="DY42" s="33"/>
      <c r="DZ42" s="33"/>
      <c r="EA42" s="33"/>
      <c r="EB42" s="33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3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3"/>
      <c r="FM42" s="33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3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30"/>
      <c r="GM42" s="30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30"/>
      <c r="GY42" s="30"/>
      <c r="GZ42" s="30"/>
      <c r="HA42" s="30"/>
      <c r="HB42" s="30"/>
      <c r="HC42" s="30"/>
      <c r="HD42" s="30"/>
      <c r="HE42" s="30"/>
      <c r="HF42" s="30"/>
      <c r="HG42" s="30"/>
      <c r="HH42" s="30"/>
      <c r="HI42" s="30"/>
      <c r="HJ42" s="30"/>
      <c r="HK42" s="30"/>
      <c r="HL42" s="30"/>
      <c r="HM42" s="30"/>
      <c r="HN42" s="30"/>
      <c r="HO42" s="30"/>
      <c r="HP42" s="30"/>
      <c r="HQ42" s="30"/>
      <c r="HR42" s="30"/>
      <c r="HS42" s="30"/>
      <c r="HT42" s="30"/>
      <c r="HU42" s="30"/>
      <c r="HV42" s="30"/>
      <c r="HW42" s="30"/>
      <c r="HX42" s="30"/>
      <c r="HY42" s="30"/>
      <c r="HZ42" s="30"/>
      <c r="IA42" s="30"/>
      <c r="IB42" s="30"/>
      <c r="IC42" s="30"/>
      <c r="ID42" s="30"/>
      <c r="IE42" s="30"/>
      <c r="IF42" s="30"/>
    </row>
    <row r="43" spans="1:240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3"/>
      <c r="DX43" s="33"/>
      <c r="DY43" s="33"/>
      <c r="DZ43" s="33"/>
      <c r="EA43" s="33"/>
      <c r="EB43" s="33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3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3"/>
      <c r="FM43" s="33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3"/>
      <c r="FY43" s="30"/>
      <c r="FZ43" s="30"/>
      <c r="GA43" s="30"/>
      <c r="GB43" s="30"/>
      <c r="GC43" s="30"/>
      <c r="GD43" s="30"/>
      <c r="GE43" s="30"/>
      <c r="GF43" s="30"/>
      <c r="GG43" s="30"/>
      <c r="GH43" s="30"/>
      <c r="GI43" s="30"/>
      <c r="GJ43" s="30"/>
      <c r="GK43" s="30"/>
      <c r="GL43" s="30"/>
      <c r="GM43" s="30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30"/>
      <c r="GY43" s="30"/>
      <c r="GZ43" s="30"/>
      <c r="HA43" s="30"/>
      <c r="HB43" s="30"/>
      <c r="HC43" s="30"/>
      <c r="HD43" s="30"/>
      <c r="HE43" s="30"/>
      <c r="HF43" s="30"/>
      <c r="HG43" s="30"/>
      <c r="HH43" s="30"/>
      <c r="HI43" s="30"/>
      <c r="HJ43" s="30"/>
      <c r="HK43" s="30"/>
      <c r="HL43" s="30"/>
      <c r="HM43" s="30"/>
      <c r="HN43" s="30"/>
      <c r="HO43" s="30"/>
      <c r="HP43" s="30"/>
      <c r="HQ43" s="30"/>
      <c r="HR43" s="30"/>
      <c r="HS43" s="30"/>
      <c r="HT43" s="30"/>
      <c r="HU43" s="30"/>
      <c r="HV43" s="30"/>
      <c r="HW43" s="30"/>
      <c r="HX43" s="30"/>
      <c r="HY43" s="30"/>
      <c r="HZ43" s="30"/>
      <c r="IA43" s="30"/>
      <c r="IB43" s="30"/>
      <c r="IC43" s="30"/>
      <c r="ID43" s="30"/>
      <c r="IE43" s="30"/>
      <c r="IF43" s="30"/>
    </row>
    <row r="44" spans="1:240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3"/>
      <c r="DX44" s="33"/>
      <c r="DY44" s="33"/>
      <c r="DZ44" s="33"/>
      <c r="EA44" s="33"/>
      <c r="EB44" s="33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3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3"/>
      <c r="FM44" s="33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3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30"/>
      <c r="GM44" s="30"/>
      <c r="GN44" s="30"/>
      <c r="GO44" s="30"/>
      <c r="GP44" s="30"/>
      <c r="GQ44" s="30"/>
      <c r="GR44" s="30"/>
      <c r="GS44" s="30"/>
      <c r="GT44" s="30"/>
      <c r="GU44" s="30"/>
      <c r="GV44" s="30"/>
      <c r="GW44" s="30"/>
      <c r="GX44" s="30"/>
      <c r="GY44" s="30"/>
      <c r="GZ44" s="30"/>
      <c r="HA44" s="30"/>
      <c r="HB44" s="30"/>
      <c r="HC44" s="30"/>
      <c r="HD44" s="30"/>
      <c r="HE44" s="30"/>
      <c r="HF44" s="30"/>
      <c r="HG44" s="30"/>
      <c r="HH44" s="30"/>
      <c r="HI44" s="30"/>
      <c r="HJ44" s="30"/>
      <c r="HK44" s="30"/>
      <c r="HL44" s="30"/>
      <c r="HM44" s="30"/>
      <c r="HN44" s="30"/>
      <c r="HO44" s="30"/>
      <c r="HP44" s="30"/>
      <c r="HQ44" s="30"/>
      <c r="HR44" s="30"/>
      <c r="HS44" s="30"/>
      <c r="HT44" s="30"/>
      <c r="HU44" s="30"/>
      <c r="HV44" s="30"/>
      <c r="HW44" s="30"/>
      <c r="HX44" s="30"/>
      <c r="HY44" s="30"/>
      <c r="HZ44" s="30"/>
      <c r="IA44" s="30"/>
      <c r="IB44" s="30"/>
      <c r="IC44" s="30"/>
      <c r="ID44" s="30"/>
      <c r="IE44" s="30"/>
      <c r="IF44" s="30"/>
    </row>
    <row r="45" spans="1:240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3"/>
      <c r="DX45" s="33"/>
      <c r="DY45" s="33"/>
      <c r="DZ45" s="33"/>
      <c r="EA45" s="33"/>
      <c r="EB45" s="33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3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3"/>
      <c r="FM45" s="33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3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30"/>
      <c r="GM45" s="30"/>
      <c r="GN45" s="30"/>
      <c r="GO45" s="30"/>
      <c r="GP45" s="30"/>
      <c r="GQ45" s="30"/>
      <c r="GR45" s="30"/>
      <c r="GS45" s="30"/>
      <c r="GT45" s="30"/>
      <c r="GU45" s="30"/>
      <c r="GV45" s="30"/>
      <c r="GW45" s="30"/>
      <c r="GX45" s="30"/>
      <c r="GY45" s="30"/>
      <c r="GZ45" s="30"/>
      <c r="HA45" s="30"/>
      <c r="HB45" s="30"/>
      <c r="HC45" s="30"/>
      <c r="HD45" s="30"/>
      <c r="HE45" s="30"/>
      <c r="HF45" s="30"/>
      <c r="HG45" s="30"/>
      <c r="HH45" s="30"/>
      <c r="HI45" s="30"/>
      <c r="HJ45" s="30"/>
      <c r="HK45" s="30"/>
      <c r="HL45" s="30"/>
      <c r="HM45" s="30"/>
      <c r="HN45" s="30"/>
      <c r="HO45" s="30"/>
      <c r="HP45" s="30"/>
      <c r="HQ45" s="30"/>
      <c r="HR45" s="30"/>
      <c r="HS45" s="30"/>
      <c r="HT45" s="30"/>
      <c r="HU45" s="30"/>
      <c r="HV45" s="30"/>
      <c r="HW45" s="30"/>
      <c r="HX45" s="30"/>
      <c r="HY45" s="30"/>
      <c r="HZ45" s="30"/>
      <c r="IA45" s="30"/>
      <c r="IB45" s="30"/>
      <c r="IC45" s="30"/>
      <c r="ID45" s="30"/>
      <c r="IE45" s="30"/>
      <c r="IF45" s="30"/>
    </row>
    <row r="46" spans="1:240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3"/>
      <c r="DX46" s="33"/>
      <c r="DY46" s="33"/>
      <c r="DZ46" s="33"/>
      <c r="EA46" s="33"/>
      <c r="EB46" s="33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3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3"/>
      <c r="FM46" s="33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3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30"/>
      <c r="GM46" s="30"/>
      <c r="GN46" s="30"/>
      <c r="GO46" s="30"/>
      <c r="GP46" s="30"/>
      <c r="GQ46" s="30"/>
      <c r="GR46" s="30"/>
      <c r="GS46" s="30"/>
      <c r="GT46" s="30"/>
      <c r="GU46" s="30"/>
      <c r="GV46" s="30"/>
      <c r="GW46" s="30"/>
      <c r="GX46" s="30"/>
      <c r="GY46" s="30"/>
      <c r="GZ46" s="30"/>
      <c r="HA46" s="30"/>
      <c r="HB46" s="30"/>
      <c r="HC46" s="30"/>
      <c r="HD46" s="30"/>
      <c r="HE46" s="30"/>
      <c r="HF46" s="30"/>
      <c r="HG46" s="30"/>
      <c r="HH46" s="30"/>
      <c r="HI46" s="30"/>
      <c r="HJ46" s="30"/>
      <c r="HK46" s="30"/>
      <c r="HL46" s="30"/>
      <c r="HM46" s="30"/>
      <c r="HN46" s="30"/>
      <c r="HO46" s="30"/>
      <c r="HP46" s="30"/>
      <c r="HQ46" s="30"/>
      <c r="HR46" s="30"/>
      <c r="HS46" s="30"/>
      <c r="HT46" s="30"/>
      <c r="HU46" s="30"/>
      <c r="HV46" s="30"/>
      <c r="HW46" s="30"/>
      <c r="HX46" s="30"/>
      <c r="HY46" s="30"/>
      <c r="HZ46" s="30"/>
      <c r="IA46" s="30"/>
      <c r="IB46" s="30"/>
      <c r="IC46" s="30"/>
      <c r="ID46" s="30"/>
      <c r="IE46" s="30"/>
      <c r="IF46" s="30"/>
    </row>
    <row r="47" spans="1:240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3"/>
      <c r="DX47" s="33"/>
      <c r="DY47" s="33"/>
      <c r="DZ47" s="33"/>
      <c r="EA47" s="33"/>
      <c r="EB47" s="33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3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3"/>
      <c r="FM47" s="33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3"/>
      <c r="FY47" s="30"/>
      <c r="FZ47" s="30"/>
      <c r="GA47" s="30"/>
      <c r="GB47" s="30"/>
      <c r="GC47" s="30"/>
      <c r="GD47" s="30"/>
      <c r="GE47" s="30"/>
      <c r="GF47" s="30"/>
      <c r="GG47" s="30"/>
      <c r="GH47" s="30"/>
      <c r="GI47" s="30"/>
      <c r="GJ47" s="30"/>
      <c r="GK47" s="30"/>
      <c r="GL47" s="30"/>
      <c r="GM47" s="30"/>
      <c r="GN47" s="30"/>
      <c r="GO47" s="30"/>
      <c r="GP47" s="30"/>
      <c r="GQ47" s="30"/>
      <c r="GR47" s="30"/>
      <c r="GS47" s="30"/>
      <c r="GT47" s="30"/>
      <c r="GU47" s="30"/>
      <c r="GV47" s="30"/>
      <c r="GW47" s="30"/>
      <c r="GX47" s="30"/>
      <c r="GY47" s="30"/>
      <c r="GZ47" s="30"/>
      <c r="HA47" s="30"/>
      <c r="HB47" s="30"/>
      <c r="HC47" s="30"/>
      <c r="HD47" s="30"/>
      <c r="HE47" s="30"/>
      <c r="HF47" s="30"/>
      <c r="HG47" s="30"/>
      <c r="HH47" s="30"/>
      <c r="HI47" s="30"/>
      <c r="HJ47" s="30"/>
      <c r="HK47" s="30"/>
      <c r="HL47" s="30"/>
      <c r="HM47" s="30"/>
      <c r="HN47" s="30"/>
      <c r="HO47" s="30"/>
      <c r="HP47" s="30"/>
      <c r="HQ47" s="30"/>
      <c r="HR47" s="30"/>
      <c r="HS47" s="30"/>
      <c r="HT47" s="30"/>
      <c r="HU47" s="30"/>
      <c r="HV47" s="30"/>
      <c r="HW47" s="30"/>
      <c r="HX47" s="30"/>
      <c r="HY47" s="30"/>
      <c r="HZ47" s="30"/>
      <c r="IA47" s="30"/>
      <c r="IB47" s="30"/>
      <c r="IC47" s="30"/>
      <c r="ID47" s="30"/>
      <c r="IE47" s="30"/>
      <c r="IF47" s="30"/>
    </row>
    <row r="48" spans="1:240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3"/>
      <c r="DX48" s="33"/>
      <c r="DY48" s="33"/>
      <c r="DZ48" s="33"/>
      <c r="EA48" s="33"/>
      <c r="EB48" s="33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3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3"/>
      <c r="FM48" s="33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3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30"/>
      <c r="GM48" s="30"/>
      <c r="GN48" s="30"/>
      <c r="GO48" s="30"/>
      <c r="GP48" s="30"/>
      <c r="GQ48" s="30"/>
      <c r="GR48" s="30"/>
      <c r="GS48" s="30"/>
      <c r="GT48" s="30"/>
      <c r="GU48" s="30"/>
      <c r="GV48" s="30"/>
      <c r="GW48" s="30"/>
      <c r="GX48" s="30"/>
      <c r="GY48" s="30"/>
      <c r="GZ48" s="30"/>
      <c r="HA48" s="30"/>
      <c r="HB48" s="30"/>
      <c r="HC48" s="30"/>
      <c r="HD48" s="30"/>
      <c r="HE48" s="30"/>
      <c r="HF48" s="30"/>
      <c r="HG48" s="30"/>
      <c r="HH48" s="30"/>
      <c r="HI48" s="30"/>
      <c r="HJ48" s="30"/>
      <c r="HK48" s="30"/>
      <c r="HL48" s="30"/>
      <c r="HM48" s="30"/>
      <c r="HN48" s="30"/>
      <c r="HO48" s="30"/>
      <c r="HP48" s="30"/>
      <c r="HQ48" s="30"/>
      <c r="HR48" s="30"/>
      <c r="HS48" s="30"/>
      <c r="HT48" s="30"/>
      <c r="HU48" s="30"/>
      <c r="HV48" s="30"/>
      <c r="HW48" s="30"/>
      <c r="HX48" s="30"/>
      <c r="HY48" s="30"/>
      <c r="HZ48" s="30"/>
      <c r="IA48" s="30"/>
      <c r="IB48" s="30"/>
      <c r="IC48" s="30"/>
      <c r="ID48" s="30"/>
      <c r="IE48" s="30"/>
      <c r="IF48" s="30"/>
    </row>
    <row r="49" spans="1:240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0"/>
      <c r="DO49" s="30"/>
      <c r="DP49" s="30"/>
      <c r="DQ49" s="30"/>
      <c r="DR49" s="30"/>
      <c r="DS49" s="30"/>
      <c r="DT49" s="30"/>
      <c r="DU49" s="30"/>
      <c r="DV49" s="30"/>
      <c r="DW49" s="33"/>
      <c r="DX49" s="33"/>
      <c r="DY49" s="33"/>
      <c r="DZ49" s="33"/>
      <c r="EA49" s="33"/>
      <c r="EB49" s="33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3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3"/>
      <c r="FM49" s="33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3"/>
      <c r="FY49" s="30"/>
      <c r="FZ49" s="30"/>
      <c r="GA49" s="30"/>
      <c r="GB49" s="30"/>
      <c r="GC49" s="30"/>
      <c r="GD49" s="30"/>
      <c r="GE49" s="30"/>
      <c r="GF49" s="30"/>
      <c r="GG49" s="30"/>
      <c r="GH49" s="30"/>
      <c r="GI49" s="30"/>
      <c r="GJ49" s="30"/>
      <c r="GK49" s="30"/>
      <c r="GL49" s="30"/>
      <c r="GM49" s="30"/>
      <c r="GN49" s="30"/>
      <c r="GO49" s="30"/>
      <c r="GP49" s="30"/>
      <c r="GQ49" s="30"/>
      <c r="GR49" s="30"/>
      <c r="GS49" s="30"/>
      <c r="GT49" s="30"/>
      <c r="GU49" s="30"/>
      <c r="GV49" s="30"/>
      <c r="GW49" s="30"/>
      <c r="GX49" s="30"/>
      <c r="GY49" s="30"/>
      <c r="GZ49" s="30"/>
      <c r="HA49" s="30"/>
      <c r="HB49" s="30"/>
      <c r="HC49" s="30"/>
      <c r="HD49" s="30"/>
      <c r="HE49" s="30"/>
      <c r="HF49" s="30"/>
      <c r="HG49" s="30"/>
      <c r="HH49" s="30"/>
      <c r="HI49" s="30"/>
      <c r="HJ49" s="30"/>
      <c r="HK49" s="30"/>
      <c r="HL49" s="30"/>
      <c r="HM49" s="30"/>
      <c r="HN49" s="30"/>
      <c r="HO49" s="30"/>
      <c r="HP49" s="30"/>
      <c r="HQ49" s="30"/>
      <c r="HR49" s="30"/>
      <c r="HS49" s="30"/>
      <c r="HT49" s="30"/>
      <c r="HU49" s="30"/>
      <c r="HV49" s="30"/>
      <c r="HW49" s="30"/>
      <c r="HX49" s="30"/>
      <c r="HY49" s="30"/>
      <c r="HZ49" s="30"/>
      <c r="IA49" s="30"/>
      <c r="IB49" s="30"/>
      <c r="IC49" s="30"/>
      <c r="ID49" s="30"/>
      <c r="IE49" s="30"/>
      <c r="IF49" s="30"/>
    </row>
    <row r="50" spans="1:240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3"/>
      <c r="DX50" s="33"/>
      <c r="DY50" s="33"/>
      <c r="DZ50" s="33"/>
      <c r="EA50" s="33"/>
      <c r="EB50" s="33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3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3"/>
      <c r="FM50" s="33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3"/>
      <c r="FY50" s="30"/>
      <c r="FZ50" s="30"/>
      <c r="GA50" s="30"/>
      <c r="GB50" s="30"/>
      <c r="GC50" s="30"/>
      <c r="GD50" s="30"/>
      <c r="GE50" s="30"/>
      <c r="GF50" s="30"/>
      <c r="GG50" s="30"/>
      <c r="GH50" s="30"/>
      <c r="GI50" s="30"/>
      <c r="GJ50" s="30"/>
      <c r="GK50" s="30"/>
      <c r="GL50" s="30"/>
      <c r="GM50" s="30"/>
      <c r="GN50" s="30"/>
      <c r="GO50" s="30"/>
      <c r="GP50" s="30"/>
      <c r="GQ50" s="30"/>
      <c r="GR50" s="30"/>
      <c r="GS50" s="30"/>
      <c r="GT50" s="30"/>
      <c r="GU50" s="30"/>
      <c r="GV50" s="30"/>
      <c r="GW50" s="30"/>
      <c r="GX50" s="30"/>
      <c r="GY50" s="30"/>
      <c r="GZ50" s="30"/>
      <c r="HA50" s="30"/>
      <c r="HB50" s="30"/>
      <c r="HC50" s="30"/>
      <c r="HD50" s="30"/>
      <c r="HE50" s="30"/>
      <c r="HF50" s="30"/>
      <c r="HG50" s="30"/>
      <c r="HH50" s="30"/>
      <c r="HI50" s="30"/>
      <c r="HJ50" s="30"/>
      <c r="HK50" s="30"/>
      <c r="HL50" s="30"/>
      <c r="HM50" s="30"/>
      <c r="HN50" s="30"/>
      <c r="HO50" s="30"/>
      <c r="HP50" s="30"/>
      <c r="HQ50" s="30"/>
      <c r="HR50" s="30"/>
      <c r="HS50" s="30"/>
      <c r="HT50" s="30"/>
      <c r="HU50" s="30"/>
      <c r="HV50" s="30"/>
      <c r="HW50" s="30"/>
      <c r="HX50" s="30"/>
      <c r="HY50" s="30"/>
      <c r="HZ50" s="30"/>
      <c r="IA50" s="30"/>
      <c r="IB50" s="30"/>
      <c r="IC50" s="30"/>
      <c r="ID50" s="30"/>
      <c r="IE50" s="30"/>
      <c r="IF50" s="30"/>
    </row>
    <row r="51" spans="1:240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3"/>
      <c r="DX51" s="33"/>
      <c r="DY51" s="33"/>
      <c r="DZ51" s="33"/>
      <c r="EA51" s="33"/>
      <c r="EB51" s="33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3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3"/>
      <c r="FM51" s="33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3"/>
      <c r="FY51" s="30"/>
      <c r="FZ51" s="30"/>
      <c r="GA51" s="30"/>
      <c r="GB51" s="30"/>
      <c r="GC51" s="30"/>
      <c r="GD51" s="30"/>
      <c r="GE51" s="30"/>
      <c r="GF51" s="30"/>
      <c r="GG51" s="30"/>
      <c r="GH51" s="30"/>
      <c r="GI51" s="30"/>
      <c r="GJ51" s="30"/>
      <c r="GK51" s="30"/>
      <c r="GL51" s="30"/>
      <c r="GM51" s="30"/>
      <c r="GN51" s="30"/>
      <c r="GO51" s="30"/>
      <c r="GP51" s="30"/>
      <c r="GQ51" s="30"/>
      <c r="GR51" s="30"/>
      <c r="GS51" s="30"/>
      <c r="GT51" s="30"/>
      <c r="GU51" s="30"/>
      <c r="GV51" s="30"/>
      <c r="GW51" s="30"/>
      <c r="GX51" s="30"/>
      <c r="GY51" s="30"/>
      <c r="GZ51" s="30"/>
      <c r="HA51" s="30"/>
      <c r="HB51" s="30"/>
      <c r="HC51" s="30"/>
      <c r="HD51" s="30"/>
      <c r="HE51" s="30"/>
      <c r="HF51" s="30"/>
      <c r="HG51" s="30"/>
      <c r="HH51" s="30"/>
      <c r="HI51" s="30"/>
      <c r="HJ51" s="30"/>
      <c r="HK51" s="30"/>
      <c r="HL51" s="30"/>
      <c r="HM51" s="30"/>
      <c r="HN51" s="30"/>
      <c r="HO51" s="30"/>
      <c r="HP51" s="30"/>
      <c r="HQ51" s="30"/>
      <c r="HR51" s="30"/>
      <c r="HS51" s="30"/>
      <c r="HT51" s="30"/>
      <c r="HU51" s="30"/>
      <c r="HV51" s="30"/>
      <c r="HW51" s="30"/>
      <c r="HX51" s="30"/>
      <c r="HY51" s="30"/>
      <c r="HZ51" s="30"/>
      <c r="IA51" s="30"/>
      <c r="IB51" s="30"/>
      <c r="IC51" s="30"/>
      <c r="ID51" s="30"/>
      <c r="IE51" s="30"/>
      <c r="IF51" s="30"/>
    </row>
    <row r="52" spans="1:240" x14ac:dyDescent="0.2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3"/>
      <c r="DX52" s="33"/>
      <c r="DY52" s="33"/>
      <c r="DZ52" s="33"/>
      <c r="EA52" s="33"/>
      <c r="EB52" s="33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3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3"/>
      <c r="FM52" s="33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3"/>
      <c r="FY52" s="30"/>
      <c r="FZ52" s="30"/>
      <c r="GA52" s="30"/>
      <c r="GB52" s="30"/>
      <c r="GC52" s="30"/>
      <c r="GD52" s="30"/>
      <c r="GE52" s="30"/>
      <c r="GF52" s="30"/>
      <c r="GG52" s="30"/>
      <c r="GH52" s="30"/>
      <c r="GI52" s="30"/>
      <c r="GJ52" s="30"/>
      <c r="GK52" s="30"/>
      <c r="GL52" s="30"/>
      <c r="GM52" s="30"/>
      <c r="GN52" s="30"/>
      <c r="GO52" s="30"/>
      <c r="GP52" s="30"/>
      <c r="GQ52" s="30"/>
      <c r="GR52" s="30"/>
      <c r="GS52" s="30"/>
      <c r="GT52" s="30"/>
      <c r="GU52" s="30"/>
      <c r="GV52" s="30"/>
      <c r="GW52" s="30"/>
      <c r="GX52" s="30"/>
      <c r="GY52" s="30"/>
      <c r="GZ52" s="30"/>
      <c r="HA52" s="30"/>
      <c r="HB52" s="30"/>
      <c r="HC52" s="30"/>
      <c r="HD52" s="30"/>
      <c r="HE52" s="30"/>
      <c r="HF52" s="30"/>
      <c r="HG52" s="30"/>
      <c r="HH52" s="30"/>
      <c r="HI52" s="30"/>
      <c r="HJ52" s="30"/>
      <c r="HK52" s="30"/>
      <c r="HL52" s="30"/>
      <c r="HM52" s="30"/>
      <c r="HN52" s="30"/>
      <c r="HO52" s="30"/>
      <c r="HP52" s="30"/>
      <c r="HQ52" s="30"/>
      <c r="HR52" s="30"/>
      <c r="HS52" s="30"/>
      <c r="HT52" s="30"/>
      <c r="HU52" s="30"/>
      <c r="HV52" s="30"/>
      <c r="HW52" s="30"/>
      <c r="HX52" s="30"/>
      <c r="HY52" s="30"/>
      <c r="HZ52" s="30"/>
      <c r="IA52" s="30"/>
      <c r="IB52" s="30"/>
      <c r="IC52" s="30"/>
      <c r="ID52" s="30"/>
      <c r="IE52" s="30"/>
      <c r="IF52" s="30"/>
    </row>
    <row r="53" spans="1:240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3"/>
      <c r="DX53" s="33"/>
      <c r="DY53" s="33"/>
      <c r="DZ53" s="33"/>
      <c r="EA53" s="33"/>
      <c r="EB53" s="33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3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3"/>
      <c r="FM53" s="33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3"/>
      <c r="FY53" s="30"/>
      <c r="FZ53" s="30"/>
      <c r="GA53" s="30"/>
      <c r="GB53" s="30"/>
      <c r="GC53" s="30"/>
      <c r="GD53" s="30"/>
      <c r="GE53" s="30"/>
      <c r="GF53" s="30"/>
      <c r="GG53" s="30"/>
      <c r="GH53" s="30"/>
      <c r="GI53" s="30"/>
      <c r="GJ53" s="30"/>
      <c r="GK53" s="30"/>
      <c r="GL53" s="30"/>
      <c r="GM53" s="30"/>
      <c r="GN53" s="30"/>
      <c r="GO53" s="30"/>
      <c r="GP53" s="30"/>
      <c r="GQ53" s="30"/>
      <c r="GR53" s="30"/>
      <c r="GS53" s="30"/>
      <c r="GT53" s="30"/>
      <c r="GU53" s="30"/>
      <c r="GV53" s="30"/>
      <c r="GW53" s="30"/>
      <c r="GX53" s="30"/>
      <c r="GY53" s="30"/>
      <c r="GZ53" s="30"/>
      <c r="HA53" s="30"/>
      <c r="HB53" s="30"/>
      <c r="HC53" s="30"/>
      <c r="HD53" s="30"/>
      <c r="HE53" s="30"/>
      <c r="HF53" s="30"/>
      <c r="HG53" s="30"/>
      <c r="HH53" s="30"/>
      <c r="HI53" s="30"/>
      <c r="HJ53" s="30"/>
      <c r="HK53" s="30"/>
      <c r="HL53" s="30"/>
      <c r="HM53" s="30"/>
      <c r="HN53" s="30"/>
      <c r="HO53" s="30"/>
      <c r="HP53" s="30"/>
      <c r="HQ53" s="30"/>
      <c r="HR53" s="30"/>
      <c r="HS53" s="30"/>
      <c r="HT53" s="30"/>
      <c r="HU53" s="30"/>
      <c r="HV53" s="30"/>
      <c r="HW53" s="30"/>
      <c r="HX53" s="30"/>
      <c r="HY53" s="30"/>
      <c r="HZ53" s="30"/>
      <c r="IA53" s="30"/>
      <c r="IB53" s="30"/>
      <c r="IC53" s="30"/>
      <c r="ID53" s="30"/>
      <c r="IE53" s="30"/>
      <c r="IF53" s="30"/>
    </row>
    <row r="54" spans="1:240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3"/>
      <c r="DX54" s="33"/>
      <c r="DY54" s="33"/>
      <c r="DZ54" s="33"/>
      <c r="EA54" s="33"/>
      <c r="EB54" s="33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3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3"/>
      <c r="FM54" s="33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3"/>
      <c r="FY54" s="30"/>
      <c r="FZ54" s="30"/>
      <c r="GA54" s="30"/>
      <c r="GB54" s="30"/>
      <c r="GC54" s="30"/>
      <c r="GD54" s="30"/>
      <c r="GE54" s="30"/>
      <c r="GF54" s="30"/>
      <c r="GG54" s="30"/>
      <c r="GH54" s="30"/>
      <c r="GI54" s="30"/>
      <c r="GJ54" s="30"/>
      <c r="GK54" s="30"/>
      <c r="GL54" s="30"/>
      <c r="GM54" s="30"/>
      <c r="GN54" s="30"/>
      <c r="GO54" s="30"/>
      <c r="GP54" s="30"/>
      <c r="GQ54" s="30"/>
      <c r="GR54" s="30"/>
      <c r="GS54" s="30"/>
      <c r="GT54" s="30"/>
      <c r="GU54" s="30"/>
      <c r="GV54" s="30"/>
      <c r="GW54" s="30"/>
      <c r="GX54" s="30"/>
      <c r="GY54" s="30"/>
      <c r="GZ54" s="30"/>
      <c r="HA54" s="30"/>
      <c r="HB54" s="30"/>
      <c r="HC54" s="30"/>
      <c r="HD54" s="30"/>
      <c r="HE54" s="30"/>
      <c r="HF54" s="30"/>
      <c r="HG54" s="30"/>
      <c r="HH54" s="30"/>
      <c r="HI54" s="30"/>
      <c r="HJ54" s="30"/>
      <c r="HK54" s="30"/>
      <c r="HL54" s="30"/>
      <c r="HM54" s="30"/>
      <c r="HN54" s="30"/>
      <c r="HO54" s="30"/>
      <c r="HP54" s="30"/>
      <c r="HQ54" s="30"/>
      <c r="HR54" s="30"/>
      <c r="HS54" s="30"/>
      <c r="HT54" s="30"/>
      <c r="HU54" s="30"/>
      <c r="HV54" s="30"/>
      <c r="HW54" s="30"/>
      <c r="HX54" s="30"/>
      <c r="HY54" s="30"/>
      <c r="HZ54" s="30"/>
      <c r="IA54" s="30"/>
      <c r="IB54" s="30"/>
      <c r="IC54" s="30"/>
      <c r="ID54" s="30"/>
      <c r="IE54" s="30"/>
      <c r="IF54" s="30"/>
    </row>
    <row r="55" spans="1:240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3"/>
      <c r="DX55" s="33"/>
      <c r="DY55" s="33"/>
      <c r="DZ55" s="33"/>
      <c r="EA55" s="33"/>
      <c r="EB55" s="33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3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3"/>
      <c r="FM55" s="33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3"/>
      <c r="FY55" s="30"/>
      <c r="FZ55" s="30"/>
      <c r="GA55" s="30"/>
      <c r="GB55" s="30"/>
      <c r="GC55" s="30"/>
      <c r="GD55" s="30"/>
      <c r="GE55" s="30"/>
      <c r="GF55" s="30"/>
      <c r="GG55" s="30"/>
      <c r="GH55" s="30"/>
      <c r="GI55" s="30"/>
      <c r="GJ55" s="30"/>
      <c r="GK55" s="30"/>
      <c r="GL55" s="30"/>
      <c r="GM55" s="30"/>
      <c r="GN55" s="30"/>
      <c r="GO55" s="30"/>
      <c r="GP55" s="30"/>
      <c r="GQ55" s="30"/>
      <c r="GR55" s="30"/>
      <c r="GS55" s="30"/>
      <c r="GT55" s="30"/>
      <c r="GU55" s="30"/>
      <c r="GV55" s="30"/>
      <c r="GW55" s="30"/>
      <c r="GX55" s="30"/>
      <c r="GY55" s="30"/>
      <c r="GZ55" s="30"/>
      <c r="HA55" s="30"/>
      <c r="HB55" s="30"/>
      <c r="HC55" s="30"/>
      <c r="HD55" s="30"/>
      <c r="HE55" s="30"/>
      <c r="HF55" s="30"/>
      <c r="HG55" s="30"/>
      <c r="HH55" s="30"/>
      <c r="HI55" s="30"/>
      <c r="HJ55" s="30"/>
      <c r="HK55" s="30"/>
      <c r="HL55" s="30"/>
      <c r="HM55" s="30"/>
      <c r="HN55" s="30"/>
      <c r="HO55" s="30"/>
      <c r="HP55" s="30"/>
      <c r="HQ55" s="30"/>
      <c r="HR55" s="30"/>
      <c r="HS55" s="30"/>
      <c r="HT55" s="30"/>
      <c r="HU55" s="30"/>
      <c r="HV55" s="30"/>
      <c r="HW55" s="30"/>
      <c r="HX55" s="30"/>
      <c r="HY55" s="30"/>
      <c r="HZ55" s="30"/>
      <c r="IA55" s="30"/>
      <c r="IB55" s="30"/>
      <c r="IC55" s="30"/>
      <c r="ID55" s="30"/>
      <c r="IE55" s="30"/>
      <c r="IF55" s="30"/>
    </row>
    <row r="56" spans="1:240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3"/>
      <c r="DX56" s="33"/>
      <c r="DY56" s="33"/>
      <c r="DZ56" s="33"/>
      <c r="EA56" s="33"/>
      <c r="EB56" s="33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3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3"/>
      <c r="FM56" s="33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3"/>
      <c r="FY56" s="30"/>
      <c r="FZ56" s="30"/>
      <c r="GA56" s="30"/>
      <c r="GB56" s="30"/>
      <c r="GC56" s="30"/>
      <c r="GD56" s="30"/>
      <c r="GE56" s="30"/>
      <c r="GF56" s="30"/>
      <c r="GG56" s="30"/>
      <c r="GH56" s="30"/>
      <c r="GI56" s="30"/>
      <c r="GJ56" s="30"/>
      <c r="GK56" s="30"/>
      <c r="GL56" s="30"/>
      <c r="GM56" s="30"/>
      <c r="GN56" s="30"/>
      <c r="GO56" s="30"/>
      <c r="GP56" s="30"/>
      <c r="GQ56" s="30"/>
      <c r="GR56" s="30"/>
      <c r="GS56" s="30"/>
      <c r="GT56" s="30"/>
      <c r="GU56" s="30"/>
      <c r="GV56" s="30"/>
      <c r="GW56" s="30"/>
      <c r="GX56" s="30"/>
      <c r="GY56" s="30"/>
      <c r="GZ56" s="30"/>
      <c r="HA56" s="30"/>
      <c r="HB56" s="30"/>
      <c r="HC56" s="30"/>
      <c r="HD56" s="30"/>
      <c r="HE56" s="30"/>
      <c r="HF56" s="30"/>
      <c r="HG56" s="30"/>
      <c r="HH56" s="30"/>
      <c r="HI56" s="30"/>
      <c r="HJ56" s="30"/>
      <c r="HK56" s="30"/>
      <c r="HL56" s="30"/>
      <c r="HM56" s="30"/>
      <c r="HN56" s="30"/>
      <c r="HO56" s="30"/>
      <c r="HP56" s="30"/>
      <c r="HQ56" s="30"/>
      <c r="HR56" s="30"/>
      <c r="HS56" s="30"/>
      <c r="HT56" s="30"/>
      <c r="HU56" s="30"/>
      <c r="HV56" s="30"/>
      <c r="HW56" s="30"/>
      <c r="HX56" s="30"/>
      <c r="HY56" s="30"/>
      <c r="HZ56" s="30"/>
      <c r="IA56" s="30"/>
      <c r="IB56" s="30"/>
      <c r="IC56" s="30"/>
      <c r="ID56" s="30"/>
      <c r="IE56" s="30"/>
      <c r="IF56" s="30"/>
    </row>
    <row r="57" spans="1:240" x14ac:dyDescent="0.25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3"/>
      <c r="DX57" s="33"/>
      <c r="DY57" s="33"/>
      <c r="DZ57" s="33"/>
      <c r="EA57" s="33"/>
      <c r="EB57" s="33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3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3"/>
      <c r="FM57" s="33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3"/>
      <c r="FY57" s="30"/>
      <c r="FZ57" s="30"/>
      <c r="GA57" s="30"/>
      <c r="GB57" s="30"/>
      <c r="GC57" s="30"/>
      <c r="GD57" s="30"/>
      <c r="GE57" s="30"/>
      <c r="GF57" s="30"/>
      <c r="GG57" s="30"/>
      <c r="GH57" s="30"/>
      <c r="GI57" s="30"/>
      <c r="GJ57" s="30"/>
      <c r="GK57" s="30"/>
      <c r="GL57" s="30"/>
      <c r="GM57" s="30"/>
      <c r="GN57" s="30"/>
      <c r="GO57" s="30"/>
      <c r="GP57" s="30"/>
      <c r="GQ57" s="30"/>
      <c r="GR57" s="30"/>
      <c r="GS57" s="30"/>
      <c r="GT57" s="30"/>
      <c r="GU57" s="30"/>
      <c r="GV57" s="30"/>
      <c r="GW57" s="30"/>
      <c r="GX57" s="30"/>
      <c r="GY57" s="30"/>
      <c r="GZ57" s="30"/>
      <c r="HA57" s="30"/>
      <c r="HB57" s="30"/>
      <c r="HC57" s="30"/>
      <c r="HD57" s="30"/>
      <c r="HE57" s="30"/>
      <c r="HF57" s="30"/>
      <c r="HG57" s="30"/>
      <c r="HH57" s="30"/>
      <c r="HI57" s="30"/>
      <c r="HJ57" s="30"/>
      <c r="HK57" s="30"/>
      <c r="HL57" s="30"/>
      <c r="HM57" s="30"/>
      <c r="HN57" s="30"/>
      <c r="HO57" s="30"/>
      <c r="HP57" s="30"/>
      <c r="HQ57" s="30"/>
      <c r="HR57" s="30"/>
      <c r="HS57" s="30"/>
      <c r="HT57" s="30"/>
      <c r="HU57" s="30"/>
      <c r="HV57" s="30"/>
      <c r="HW57" s="30"/>
      <c r="HX57" s="30"/>
      <c r="HY57" s="30"/>
      <c r="HZ57" s="30"/>
      <c r="IA57" s="30"/>
      <c r="IB57" s="30"/>
      <c r="IC57" s="30"/>
      <c r="ID57" s="30"/>
      <c r="IE57" s="30"/>
      <c r="IF57" s="30"/>
    </row>
    <row r="58" spans="1:240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3"/>
      <c r="DX58" s="33"/>
      <c r="DY58" s="33"/>
      <c r="DZ58" s="33"/>
      <c r="EA58" s="33"/>
      <c r="EB58" s="33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3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3"/>
      <c r="FM58" s="33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3"/>
      <c r="FY58" s="30"/>
      <c r="FZ58" s="30"/>
      <c r="GA58" s="30"/>
      <c r="GB58" s="30"/>
      <c r="GC58" s="30"/>
      <c r="GD58" s="30"/>
      <c r="GE58" s="30"/>
      <c r="GF58" s="30"/>
      <c r="GG58" s="30"/>
      <c r="GH58" s="30"/>
      <c r="GI58" s="30"/>
      <c r="GJ58" s="30"/>
      <c r="GK58" s="30"/>
      <c r="GL58" s="30"/>
      <c r="GM58" s="30"/>
      <c r="GN58" s="30"/>
      <c r="GO58" s="30"/>
      <c r="GP58" s="30"/>
      <c r="GQ58" s="30"/>
      <c r="GR58" s="30"/>
      <c r="GS58" s="30"/>
      <c r="GT58" s="30"/>
      <c r="GU58" s="30"/>
      <c r="GV58" s="30"/>
      <c r="GW58" s="30"/>
      <c r="GX58" s="30"/>
      <c r="GY58" s="30"/>
      <c r="GZ58" s="30"/>
      <c r="HA58" s="30"/>
      <c r="HB58" s="30"/>
      <c r="HC58" s="30"/>
      <c r="HD58" s="30"/>
      <c r="HE58" s="30"/>
      <c r="HF58" s="30"/>
      <c r="HG58" s="30"/>
      <c r="HH58" s="30"/>
      <c r="HI58" s="30"/>
      <c r="HJ58" s="30"/>
      <c r="HK58" s="30"/>
      <c r="HL58" s="30"/>
      <c r="HM58" s="30"/>
      <c r="HN58" s="30"/>
      <c r="HO58" s="30"/>
      <c r="HP58" s="30"/>
      <c r="HQ58" s="30"/>
      <c r="HR58" s="30"/>
      <c r="HS58" s="30"/>
      <c r="HT58" s="30"/>
      <c r="HU58" s="30"/>
      <c r="HV58" s="30"/>
      <c r="HW58" s="30"/>
      <c r="HX58" s="30"/>
      <c r="HY58" s="30"/>
      <c r="HZ58" s="30"/>
      <c r="IA58" s="30"/>
      <c r="IB58" s="30"/>
      <c r="IC58" s="30"/>
      <c r="ID58" s="30"/>
      <c r="IE58" s="30"/>
      <c r="IF58" s="30"/>
    </row>
    <row r="59" spans="1:240" x14ac:dyDescent="0.2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3"/>
      <c r="DX59" s="33"/>
      <c r="DY59" s="33"/>
      <c r="DZ59" s="33"/>
      <c r="EA59" s="33"/>
      <c r="EB59" s="33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3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3"/>
      <c r="FM59" s="33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3"/>
      <c r="FY59" s="30"/>
      <c r="FZ59" s="30"/>
      <c r="GA59" s="30"/>
      <c r="GB59" s="30"/>
      <c r="GC59" s="30"/>
      <c r="GD59" s="30"/>
      <c r="GE59" s="30"/>
      <c r="GF59" s="30"/>
      <c r="GG59" s="30"/>
      <c r="GH59" s="30"/>
      <c r="GI59" s="30"/>
      <c r="GJ59" s="30"/>
      <c r="GK59" s="30"/>
      <c r="GL59" s="30"/>
      <c r="GM59" s="30"/>
      <c r="GN59" s="30"/>
      <c r="GO59" s="30"/>
      <c r="GP59" s="30"/>
      <c r="GQ59" s="30"/>
      <c r="GR59" s="30"/>
      <c r="GS59" s="30"/>
      <c r="GT59" s="30"/>
      <c r="GU59" s="30"/>
      <c r="GV59" s="30"/>
      <c r="GW59" s="30"/>
      <c r="GX59" s="30"/>
      <c r="GY59" s="30"/>
      <c r="GZ59" s="30"/>
      <c r="HA59" s="30"/>
      <c r="HB59" s="30"/>
      <c r="HC59" s="30"/>
      <c r="HD59" s="30"/>
      <c r="HE59" s="30"/>
      <c r="HF59" s="30"/>
      <c r="HG59" s="30"/>
      <c r="HH59" s="30"/>
      <c r="HI59" s="30"/>
      <c r="HJ59" s="30"/>
      <c r="HK59" s="30"/>
      <c r="HL59" s="30"/>
      <c r="HM59" s="30"/>
      <c r="HN59" s="30"/>
      <c r="HO59" s="30"/>
      <c r="HP59" s="30"/>
      <c r="HQ59" s="30"/>
      <c r="HR59" s="30"/>
      <c r="HS59" s="30"/>
      <c r="HT59" s="30"/>
      <c r="HU59" s="30"/>
      <c r="HV59" s="30"/>
      <c r="HW59" s="30"/>
      <c r="HX59" s="30"/>
      <c r="HY59" s="30"/>
      <c r="HZ59" s="30"/>
      <c r="IA59" s="30"/>
      <c r="IB59" s="30"/>
      <c r="IC59" s="30"/>
      <c r="ID59" s="30"/>
      <c r="IE59" s="30"/>
      <c r="IF59" s="30"/>
    </row>
    <row r="60" spans="1:240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  <c r="DC60" s="30"/>
      <c r="DD60" s="30"/>
      <c r="DE60" s="30"/>
      <c r="DF60" s="30"/>
      <c r="DG60" s="30"/>
      <c r="DH60" s="30"/>
      <c r="DI60" s="30"/>
      <c r="DJ60" s="30"/>
      <c r="DK60" s="30"/>
      <c r="DL60" s="30"/>
      <c r="DM60" s="30"/>
      <c r="DN60" s="30"/>
      <c r="DO60" s="30"/>
      <c r="DP60" s="30"/>
      <c r="DQ60" s="30"/>
      <c r="DR60" s="30"/>
      <c r="DS60" s="30"/>
      <c r="DT60" s="30"/>
      <c r="DU60" s="30"/>
      <c r="DV60" s="30"/>
      <c r="DW60" s="33"/>
      <c r="DX60" s="33"/>
      <c r="DY60" s="33"/>
      <c r="DZ60" s="33"/>
      <c r="EA60" s="33"/>
      <c r="EB60" s="33"/>
      <c r="EC60" s="30"/>
      <c r="ED60" s="30"/>
      <c r="EE60" s="30"/>
      <c r="EF60" s="30"/>
      <c r="EG60" s="30"/>
      <c r="EH60" s="30"/>
      <c r="EI60" s="30"/>
      <c r="EJ60" s="30"/>
      <c r="EK60" s="30"/>
      <c r="EL60" s="30"/>
      <c r="EM60" s="30"/>
      <c r="EN60" s="30"/>
      <c r="EO60" s="30"/>
      <c r="EP60" s="30"/>
      <c r="EQ60" s="30"/>
      <c r="ER60" s="30"/>
      <c r="ES60" s="30"/>
      <c r="ET60" s="30"/>
      <c r="EU60" s="30"/>
      <c r="EV60" s="30"/>
      <c r="EW60" s="30"/>
      <c r="EX60" s="30"/>
      <c r="EY60" s="30"/>
      <c r="EZ60" s="33"/>
      <c r="FA60" s="30"/>
      <c r="FB60" s="30"/>
      <c r="FC60" s="30"/>
      <c r="FD60" s="30"/>
      <c r="FE60" s="30"/>
      <c r="FF60" s="30"/>
      <c r="FG60" s="30"/>
      <c r="FH60" s="30"/>
      <c r="FI60" s="30"/>
      <c r="FJ60" s="30"/>
      <c r="FK60" s="30"/>
      <c r="FL60" s="33"/>
      <c r="FM60" s="33"/>
      <c r="FN60" s="30"/>
      <c r="FO60" s="30"/>
      <c r="FP60" s="30"/>
      <c r="FQ60" s="30"/>
      <c r="FR60" s="30"/>
      <c r="FS60" s="30"/>
      <c r="FT60" s="30"/>
      <c r="FU60" s="30"/>
      <c r="FV60" s="30"/>
      <c r="FW60" s="30"/>
      <c r="FX60" s="33"/>
      <c r="FY60" s="30"/>
      <c r="FZ60" s="30"/>
      <c r="GA60" s="30"/>
      <c r="GB60" s="30"/>
      <c r="GC60" s="30"/>
      <c r="GD60" s="30"/>
      <c r="GE60" s="30"/>
      <c r="GF60" s="30"/>
      <c r="GG60" s="30"/>
      <c r="GH60" s="30"/>
      <c r="GI60" s="30"/>
      <c r="GJ60" s="30"/>
      <c r="GK60" s="30"/>
      <c r="GL60" s="30"/>
      <c r="GM60" s="30"/>
      <c r="GN60" s="30"/>
      <c r="GO60" s="30"/>
      <c r="GP60" s="30"/>
      <c r="GQ60" s="30"/>
      <c r="GR60" s="30"/>
      <c r="GS60" s="30"/>
      <c r="GT60" s="30"/>
      <c r="GU60" s="30"/>
      <c r="GV60" s="30"/>
      <c r="GW60" s="30"/>
      <c r="GX60" s="30"/>
      <c r="GY60" s="30"/>
      <c r="GZ60" s="30"/>
      <c r="HA60" s="30"/>
      <c r="HB60" s="30"/>
      <c r="HC60" s="30"/>
      <c r="HD60" s="30"/>
      <c r="HE60" s="30"/>
      <c r="HF60" s="30"/>
      <c r="HG60" s="30"/>
      <c r="HH60" s="30"/>
      <c r="HI60" s="30"/>
      <c r="HJ60" s="30"/>
      <c r="HK60" s="30"/>
      <c r="HL60" s="30"/>
      <c r="HM60" s="30"/>
      <c r="HN60" s="30"/>
      <c r="HO60" s="30"/>
      <c r="HP60" s="30"/>
      <c r="HQ60" s="30"/>
      <c r="HR60" s="30"/>
      <c r="HS60" s="30"/>
      <c r="HT60" s="30"/>
      <c r="HU60" s="30"/>
      <c r="HV60" s="30"/>
      <c r="HW60" s="30"/>
      <c r="HX60" s="30"/>
      <c r="HY60" s="30"/>
      <c r="HZ60" s="30"/>
      <c r="IA60" s="30"/>
      <c r="IB60" s="30"/>
      <c r="IC60" s="30"/>
      <c r="ID60" s="30"/>
      <c r="IE60" s="30"/>
      <c r="IF60" s="30"/>
    </row>
    <row r="61" spans="1:240" x14ac:dyDescent="0.25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  <c r="DC61" s="30"/>
      <c r="DD61" s="30"/>
      <c r="DE61" s="30"/>
      <c r="DF61" s="30"/>
      <c r="DG61" s="30"/>
      <c r="DH61" s="30"/>
      <c r="DI61" s="30"/>
      <c r="DJ61" s="30"/>
      <c r="DK61" s="30"/>
      <c r="DL61" s="30"/>
      <c r="DM61" s="30"/>
      <c r="DN61" s="30"/>
      <c r="DO61" s="30"/>
      <c r="DP61" s="30"/>
      <c r="DQ61" s="30"/>
      <c r="DR61" s="30"/>
      <c r="DS61" s="30"/>
      <c r="DT61" s="30"/>
      <c r="DU61" s="30"/>
      <c r="DV61" s="30"/>
      <c r="DW61" s="33"/>
      <c r="DX61" s="33"/>
      <c r="DY61" s="33"/>
      <c r="DZ61" s="33"/>
      <c r="EA61" s="33"/>
      <c r="EB61" s="33"/>
      <c r="EC61" s="30"/>
      <c r="ED61" s="30"/>
      <c r="EE61" s="30"/>
      <c r="EF61" s="30"/>
      <c r="EG61" s="30"/>
      <c r="EH61" s="30"/>
      <c r="EI61" s="30"/>
      <c r="EJ61" s="30"/>
      <c r="EK61" s="30"/>
      <c r="EL61" s="30"/>
      <c r="EM61" s="30"/>
      <c r="EN61" s="30"/>
      <c r="EO61" s="30"/>
      <c r="EP61" s="30"/>
      <c r="EQ61" s="30"/>
      <c r="ER61" s="30"/>
      <c r="ES61" s="30"/>
      <c r="ET61" s="30"/>
      <c r="EU61" s="30"/>
      <c r="EV61" s="30"/>
      <c r="EW61" s="30"/>
      <c r="EX61" s="30"/>
      <c r="EY61" s="30"/>
      <c r="EZ61" s="33"/>
      <c r="FA61" s="30"/>
      <c r="FB61" s="30"/>
      <c r="FC61" s="30"/>
      <c r="FD61" s="30"/>
      <c r="FE61" s="30"/>
      <c r="FF61" s="30"/>
      <c r="FG61" s="30"/>
      <c r="FH61" s="30"/>
      <c r="FI61" s="30"/>
      <c r="FJ61" s="30"/>
      <c r="FK61" s="30"/>
      <c r="FL61" s="33"/>
      <c r="FM61" s="33"/>
      <c r="FN61" s="30"/>
      <c r="FO61" s="30"/>
      <c r="FP61" s="30"/>
      <c r="FQ61" s="30"/>
      <c r="FR61" s="30"/>
      <c r="FS61" s="30"/>
      <c r="FT61" s="30"/>
      <c r="FU61" s="30"/>
      <c r="FV61" s="30"/>
      <c r="FW61" s="30"/>
      <c r="FX61" s="33"/>
      <c r="FY61" s="30"/>
      <c r="FZ61" s="30"/>
      <c r="GA61" s="30"/>
      <c r="GB61" s="30"/>
      <c r="GC61" s="30"/>
      <c r="GD61" s="30"/>
      <c r="GE61" s="30"/>
      <c r="GF61" s="30"/>
      <c r="GG61" s="30"/>
      <c r="GH61" s="30"/>
      <c r="GI61" s="30"/>
      <c r="GJ61" s="30"/>
      <c r="GK61" s="30"/>
      <c r="GL61" s="30"/>
      <c r="GM61" s="30"/>
      <c r="GN61" s="30"/>
      <c r="GO61" s="30"/>
      <c r="GP61" s="30"/>
      <c r="GQ61" s="30"/>
      <c r="GR61" s="30"/>
      <c r="GS61" s="30"/>
      <c r="GT61" s="30"/>
      <c r="GU61" s="30"/>
      <c r="GV61" s="30"/>
      <c r="GW61" s="30"/>
      <c r="GX61" s="30"/>
      <c r="GY61" s="30"/>
      <c r="GZ61" s="30"/>
      <c r="HA61" s="30"/>
      <c r="HB61" s="30"/>
      <c r="HC61" s="30"/>
      <c r="HD61" s="30"/>
      <c r="HE61" s="30"/>
      <c r="HF61" s="30"/>
      <c r="HG61" s="30"/>
      <c r="HH61" s="30"/>
      <c r="HI61" s="30"/>
      <c r="HJ61" s="30"/>
      <c r="HK61" s="30"/>
      <c r="HL61" s="30"/>
      <c r="HM61" s="30"/>
      <c r="HN61" s="30"/>
      <c r="HO61" s="30"/>
      <c r="HP61" s="30"/>
      <c r="HQ61" s="30"/>
      <c r="HR61" s="30"/>
      <c r="HS61" s="30"/>
      <c r="HT61" s="30"/>
      <c r="HU61" s="30"/>
      <c r="HV61" s="30"/>
      <c r="HW61" s="30"/>
      <c r="HX61" s="30"/>
      <c r="HY61" s="30"/>
      <c r="HZ61" s="30"/>
      <c r="IA61" s="30"/>
      <c r="IB61" s="30"/>
      <c r="IC61" s="30"/>
      <c r="ID61" s="30"/>
      <c r="IE61" s="30"/>
      <c r="IF61" s="30"/>
    </row>
    <row r="62" spans="1:240" x14ac:dyDescent="0.25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30"/>
      <c r="DB62" s="30"/>
      <c r="DC62" s="30"/>
      <c r="DD62" s="30"/>
      <c r="DE62" s="30"/>
      <c r="DF62" s="30"/>
      <c r="DG62" s="30"/>
      <c r="DH62" s="30"/>
      <c r="DI62" s="30"/>
      <c r="DJ62" s="30"/>
      <c r="DK62" s="30"/>
      <c r="DL62" s="30"/>
      <c r="DM62" s="30"/>
      <c r="DN62" s="30"/>
      <c r="DO62" s="30"/>
      <c r="DP62" s="30"/>
      <c r="DQ62" s="30"/>
      <c r="DR62" s="30"/>
      <c r="DS62" s="30"/>
      <c r="DT62" s="30"/>
      <c r="DU62" s="30"/>
      <c r="DV62" s="30"/>
      <c r="DW62" s="33"/>
      <c r="DX62" s="33"/>
      <c r="DY62" s="33"/>
      <c r="DZ62" s="33"/>
      <c r="EA62" s="33"/>
      <c r="EB62" s="33"/>
      <c r="EC62" s="30"/>
      <c r="ED62" s="30"/>
      <c r="EE62" s="30"/>
      <c r="EF62" s="30"/>
      <c r="EG62" s="30"/>
      <c r="EH62" s="30"/>
      <c r="EI62" s="30"/>
      <c r="EJ62" s="30"/>
      <c r="EK62" s="30"/>
      <c r="EL62" s="30"/>
      <c r="EM62" s="30"/>
      <c r="EN62" s="30"/>
      <c r="EO62" s="30"/>
      <c r="EP62" s="30"/>
      <c r="EQ62" s="30"/>
      <c r="ER62" s="30"/>
      <c r="ES62" s="30"/>
      <c r="ET62" s="30"/>
      <c r="EU62" s="30"/>
      <c r="EV62" s="30"/>
      <c r="EW62" s="30"/>
      <c r="EX62" s="30"/>
      <c r="EY62" s="30"/>
      <c r="EZ62" s="33"/>
      <c r="FA62" s="30"/>
      <c r="FB62" s="30"/>
      <c r="FC62" s="30"/>
      <c r="FD62" s="30"/>
      <c r="FE62" s="30"/>
      <c r="FF62" s="30"/>
      <c r="FG62" s="30"/>
      <c r="FH62" s="30"/>
      <c r="FI62" s="30"/>
      <c r="FJ62" s="30"/>
      <c r="FK62" s="30"/>
      <c r="FL62" s="33"/>
      <c r="FM62" s="33"/>
      <c r="FN62" s="30"/>
      <c r="FO62" s="30"/>
      <c r="FP62" s="30"/>
      <c r="FQ62" s="30"/>
      <c r="FR62" s="30"/>
      <c r="FS62" s="30"/>
      <c r="FT62" s="30"/>
      <c r="FU62" s="30"/>
      <c r="FV62" s="30"/>
      <c r="FW62" s="30"/>
      <c r="FX62" s="33"/>
      <c r="FY62" s="30"/>
      <c r="FZ62" s="30"/>
      <c r="GA62" s="30"/>
      <c r="GB62" s="30"/>
      <c r="GC62" s="30"/>
      <c r="GD62" s="30"/>
      <c r="GE62" s="30"/>
      <c r="GF62" s="30"/>
      <c r="GG62" s="30"/>
      <c r="GH62" s="30"/>
      <c r="GI62" s="30"/>
      <c r="GJ62" s="30"/>
      <c r="GK62" s="30"/>
      <c r="GL62" s="30"/>
      <c r="GM62" s="30"/>
      <c r="GN62" s="30"/>
      <c r="GO62" s="30"/>
      <c r="GP62" s="30"/>
      <c r="GQ62" s="30"/>
      <c r="GR62" s="30"/>
      <c r="GS62" s="30"/>
      <c r="GT62" s="30"/>
      <c r="GU62" s="30"/>
      <c r="GV62" s="30"/>
      <c r="GW62" s="30"/>
      <c r="GX62" s="30"/>
      <c r="GY62" s="30"/>
      <c r="GZ62" s="30"/>
      <c r="HA62" s="30"/>
      <c r="HB62" s="30"/>
      <c r="HC62" s="30"/>
      <c r="HD62" s="30"/>
      <c r="HE62" s="30"/>
      <c r="HF62" s="30"/>
      <c r="HG62" s="30"/>
      <c r="HH62" s="30"/>
      <c r="HI62" s="30"/>
      <c r="HJ62" s="30"/>
      <c r="HK62" s="30"/>
      <c r="HL62" s="30"/>
      <c r="HM62" s="30"/>
      <c r="HN62" s="30"/>
      <c r="HO62" s="30"/>
      <c r="HP62" s="30"/>
      <c r="HQ62" s="30"/>
      <c r="HR62" s="30"/>
      <c r="HS62" s="30"/>
      <c r="HT62" s="30"/>
      <c r="HU62" s="30"/>
      <c r="HV62" s="30"/>
      <c r="HW62" s="30"/>
      <c r="HX62" s="30"/>
      <c r="HY62" s="30"/>
      <c r="HZ62" s="30"/>
      <c r="IA62" s="30"/>
      <c r="IB62" s="30"/>
      <c r="IC62" s="30"/>
      <c r="ID62" s="30"/>
      <c r="IE62" s="30"/>
      <c r="IF62" s="30"/>
    </row>
    <row r="63" spans="1:240" x14ac:dyDescent="0.25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  <c r="CN63" s="30"/>
      <c r="CO63" s="30"/>
      <c r="CP63" s="30"/>
      <c r="CQ63" s="30"/>
      <c r="CR63" s="30"/>
      <c r="CS63" s="30"/>
      <c r="CT63" s="30"/>
      <c r="CU63" s="30"/>
      <c r="CV63" s="30"/>
      <c r="CW63" s="30"/>
      <c r="CX63" s="30"/>
      <c r="CY63" s="30"/>
      <c r="CZ63" s="30"/>
      <c r="DA63" s="30"/>
      <c r="DB63" s="30"/>
      <c r="DC63" s="30"/>
      <c r="DD63" s="30"/>
      <c r="DE63" s="30"/>
      <c r="DF63" s="30"/>
      <c r="DG63" s="30"/>
      <c r="DH63" s="30"/>
      <c r="DI63" s="30"/>
      <c r="DJ63" s="30"/>
      <c r="DK63" s="30"/>
      <c r="DL63" s="30"/>
      <c r="DM63" s="30"/>
      <c r="DN63" s="30"/>
      <c r="DO63" s="30"/>
      <c r="DP63" s="30"/>
      <c r="DQ63" s="30"/>
      <c r="DR63" s="30"/>
      <c r="DS63" s="30"/>
      <c r="DT63" s="30"/>
      <c r="DU63" s="30"/>
      <c r="DV63" s="30"/>
      <c r="DW63" s="33"/>
      <c r="DX63" s="33"/>
      <c r="DY63" s="33"/>
      <c r="DZ63" s="33"/>
      <c r="EA63" s="33"/>
      <c r="EB63" s="33"/>
      <c r="EC63" s="30"/>
      <c r="ED63" s="30"/>
      <c r="EE63" s="30"/>
      <c r="EF63" s="30"/>
      <c r="EG63" s="30"/>
      <c r="EH63" s="30"/>
      <c r="EI63" s="30"/>
      <c r="EJ63" s="30"/>
      <c r="EK63" s="30"/>
      <c r="EL63" s="30"/>
      <c r="EM63" s="30"/>
      <c r="EN63" s="30"/>
      <c r="EO63" s="30"/>
      <c r="EP63" s="30"/>
      <c r="EQ63" s="30"/>
      <c r="ER63" s="30"/>
      <c r="ES63" s="30"/>
      <c r="ET63" s="30"/>
      <c r="EU63" s="30"/>
      <c r="EV63" s="30"/>
      <c r="EW63" s="30"/>
      <c r="EX63" s="30"/>
      <c r="EY63" s="30"/>
      <c r="EZ63" s="33"/>
      <c r="FA63" s="30"/>
      <c r="FB63" s="30"/>
      <c r="FC63" s="30"/>
      <c r="FD63" s="30"/>
      <c r="FE63" s="30"/>
      <c r="FF63" s="30"/>
      <c r="FG63" s="30"/>
      <c r="FH63" s="30"/>
      <c r="FI63" s="30"/>
      <c r="FJ63" s="30"/>
      <c r="FK63" s="30"/>
      <c r="FL63" s="33"/>
      <c r="FM63" s="33"/>
      <c r="FN63" s="30"/>
      <c r="FO63" s="30"/>
      <c r="FP63" s="30"/>
      <c r="FQ63" s="30"/>
      <c r="FR63" s="30"/>
      <c r="FS63" s="30"/>
      <c r="FT63" s="30"/>
      <c r="FU63" s="30"/>
      <c r="FV63" s="30"/>
      <c r="FW63" s="30"/>
      <c r="FX63" s="33"/>
      <c r="FY63" s="30"/>
      <c r="FZ63" s="30"/>
      <c r="GA63" s="30"/>
      <c r="GB63" s="30"/>
      <c r="GC63" s="30"/>
      <c r="GD63" s="30"/>
      <c r="GE63" s="30"/>
      <c r="GF63" s="30"/>
      <c r="GG63" s="30"/>
      <c r="GH63" s="30"/>
      <c r="GI63" s="30"/>
      <c r="GJ63" s="30"/>
      <c r="GK63" s="30"/>
      <c r="GL63" s="30"/>
      <c r="GM63" s="30"/>
      <c r="GN63" s="30"/>
      <c r="GO63" s="30"/>
      <c r="GP63" s="30"/>
      <c r="GQ63" s="30"/>
      <c r="GR63" s="30"/>
      <c r="GS63" s="30"/>
      <c r="GT63" s="30"/>
      <c r="GU63" s="30"/>
      <c r="GV63" s="30"/>
      <c r="GW63" s="30"/>
      <c r="GX63" s="30"/>
      <c r="GY63" s="30"/>
      <c r="GZ63" s="30"/>
      <c r="HA63" s="30"/>
      <c r="HB63" s="30"/>
      <c r="HC63" s="30"/>
      <c r="HD63" s="30"/>
      <c r="HE63" s="30"/>
      <c r="HF63" s="30"/>
      <c r="HG63" s="30"/>
      <c r="HH63" s="30"/>
      <c r="HI63" s="30"/>
      <c r="HJ63" s="30"/>
      <c r="HK63" s="30"/>
      <c r="HL63" s="30"/>
      <c r="HM63" s="30"/>
      <c r="HN63" s="30"/>
      <c r="HO63" s="30"/>
      <c r="HP63" s="30"/>
      <c r="HQ63" s="30"/>
      <c r="HR63" s="30"/>
      <c r="HS63" s="30"/>
      <c r="HT63" s="30"/>
      <c r="HU63" s="30"/>
      <c r="HV63" s="30"/>
      <c r="HW63" s="30"/>
      <c r="HX63" s="30"/>
      <c r="HY63" s="30"/>
      <c r="HZ63" s="30"/>
      <c r="IA63" s="30"/>
      <c r="IB63" s="30"/>
      <c r="IC63" s="30"/>
      <c r="ID63" s="30"/>
      <c r="IE63" s="30"/>
      <c r="IF63" s="30"/>
    </row>
    <row r="64" spans="1:240" x14ac:dyDescent="0.25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  <c r="CO64" s="30"/>
      <c r="CP64" s="30"/>
      <c r="CQ64" s="30"/>
      <c r="CR64" s="30"/>
      <c r="CS64" s="30"/>
      <c r="CT64" s="30"/>
      <c r="CU64" s="30"/>
      <c r="CV64" s="30"/>
      <c r="CW64" s="30"/>
      <c r="CX64" s="30"/>
      <c r="CY64" s="30"/>
      <c r="CZ64" s="30"/>
      <c r="DA64" s="30"/>
      <c r="DB64" s="30"/>
      <c r="DC64" s="30"/>
      <c r="DD64" s="30"/>
      <c r="DE64" s="30"/>
      <c r="DF64" s="30"/>
      <c r="DG64" s="30"/>
      <c r="DH64" s="30"/>
      <c r="DI64" s="30"/>
      <c r="DJ64" s="30"/>
      <c r="DK64" s="30"/>
      <c r="DL64" s="30"/>
      <c r="DM64" s="30"/>
      <c r="DN64" s="30"/>
      <c r="DO64" s="30"/>
      <c r="DP64" s="30"/>
      <c r="DQ64" s="30"/>
      <c r="DR64" s="30"/>
      <c r="DS64" s="30"/>
      <c r="DT64" s="30"/>
      <c r="DU64" s="30"/>
      <c r="DV64" s="30"/>
      <c r="DW64" s="33"/>
      <c r="DX64" s="33"/>
      <c r="DY64" s="33"/>
      <c r="DZ64" s="33"/>
      <c r="EA64" s="33"/>
      <c r="EB64" s="33"/>
      <c r="EC64" s="30"/>
      <c r="ED64" s="30"/>
      <c r="EE64" s="30"/>
      <c r="EF64" s="30"/>
      <c r="EG64" s="30"/>
      <c r="EH64" s="30"/>
      <c r="EI64" s="30"/>
      <c r="EJ64" s="30"/>
      <c r="EK64" s="30"/>
      <c r="EL64" s="30"/>
      <c r="EM64" s="30"/>
      <c r="EN64" s="30"/>
      <c r="EO64" s="30"/>
      <c r="EP64" s="30"/>
      <c r="EQ64" s="30"/>
      <c r="ER64" s="30"/>
      <c r="ES64" s="30"/>
      <c r="ET64" s="30"/>
      <c r="EU64" s="30"/>
      <c r="EV64" s="30"/>
      <c r="EW64" s="30"/>
      <c r="EX64" s="30"/>
      <c r="EY64" s="30"/>
      <c r="EZ64" s="33"/>
      <c r="FA64" s="30"/>
      <c r="FB64" s="30"/>
      <c r="FC64" s="30"/>
      <c r="FD64" s="30"/>
      <c r="FE64" s="30"/>
      <c r="FF64" s="30"/>
      <c r="FG64" s="30"/>
      <c r="FH64" s="30"/>
      <c r="FI64" s="30"/>
      <c r="FJ64" s="30"/>
      <c r="FK64" s="30"/>
      <c r="FL64" s="33"/>
      <c r="FM64" s="33"/>
      <c r="FN64" s="30"/>
      <c r="FO64" s="30"/>
      <c r="FP64" s="30"/>
      <c r="FQ64" s="30"/>
      <c r="FR64" s="30"/>
      <c r="FS64" s="30"/>
      <c r="FT64" s="30"/>
      <c r="FU64" s="30"/>
      <c r="FV64" s="30"/>
      <c r="FW64" s="30"/>
      <c r="FX64" s="33"/>
      <c r="FY64" s="30"/>
      <c r="FZ64" s="30"/>
      <c r="GA64" s="30"/>
      <c r="GB64" s="30"/>
      <c r="GC64" s="30"/>
      <c r="GD64" s="30"/>
      <c r="GE64" s="30"/>
      <c r="GF64" s="30"/>
      <c r="GG64" s="30"/>
      <c r="GH64" s="30"/>
      <c r="GI64" s="30"/>
      <c r="GJ64" s="30"/>
      <c r="GK64" s="30"/>
      <c r="GL64" s="30"/>
      <c r="GM64" s="30"/>
      <c r="GN64" s="30"/>
      <c r="GO64" s="30"/>
      <c r="GP64" s="30"/>
      <c r="GQ64" s="30"/>
      <c r="GR64" s="30"/>
      <c r="GS64" s="30"/>
      <c r="GT64" s="30"/>
      <c r="GU64" s="30"/>
      <c r="GV64" s="30"/>
      <c r="GW64" s="30"/>
      <c r="GX64" s="30"/>
      <c r="GY64" s="30"/>
      <c r="GZ64" s="30"/>
      <c r="HA64" s="30"/>
      <c r="HB64" s="30"/>
      <c r="HC64" s="30"/>
      <c r="HD64" s="30"/>
      <c r="HE64" s="30"/>
      <c r="HF64" s="30"/>
      <c r="HG64" s="30"/>
      <c r="HH64" s="30"/>
      <c r="HI64" s="30"/>
      <c r="HJ64" s="30"/>
      <c r="HK64" s="30"/>
      <c r="HL64" s="30"/>
      <c r="HM64" s="30"/>
      <c r="HN64" s="30"/>
      <c r="HO64" s="30"/>
      <c r="HP64" s="30"/>
      <c r="HQ64" s="30"/>
      <c r="HR64" s="30"/>
      <c r="HS64" s="30"/>
      <c r="HT64" s="30"/>
      <c r="HU64" s="30"/>
      <c r="HV64" s="30"/>
      <c r="HW64" s="30"/>
      <c r="HX64" s="30"/>
      <c r="HY64" s="30"/>
      <c r="HZ64" s="30"/>
      <c r="IA64" s="30"/>
      <c r="IB64" s="30"/>
      <c r="IC64" s="30"/>
      <c r="ID64" s="30"/>
      <c r="IE64" s="30"/>
      <c r="IF64" s="30"/>
    </row>
    <row r="65" spans="1:240" x14ac:dyDescent="0.25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  <c r="BU65" s="30"/>
      <c r="BV65" s="30"/>
      <c r="BW65" s="30"/>
      <c r="BX65" s="30"/>
      <c r="BY65" s="30"/>
      <c r="BZ65" s="30"/>
      <c r="CA65" s="30"/>
      <c r="CB65" s="30"/>
      <c r="CC65" s="30"/>
      <c r="CD65" s="30"/>
      <c r="CE65" s="30"/>
      <c r="CF65" s="30"/>
      <c r="CG65" s="30"/>
      <c r="CH65" s="30"/>
      <c r="CI65" s="30"/>
      <c r="CJ65" s="30"/>
      <c r="CK65" s="30"/>
      <c r="CL65" s="30"/>
      <c r="CM65" s="30"/>
      <c r="CN65" s="30"/>
      <c r="CO65" s="30"/>
      <c r="CP65" s="30"/>
      <c r="CQ65" s="30"/>
      <c r="CR65" s="30"/>
      <c r="CS65" s="30"/>
      <c r="CT65" s="30"/>
      <c r="CU65" s="30"/>
      <c r="CV65" s="30"/>
      <c r="CW65" s="30"/>
      <c r="CX65" s="30"/>
      <c r="CY65" s="30"/>
      <c r="CZ65" s="30"/>
      <c r="DA65" s="30"/>
      <c r="DB65" s="30"/>
      <c r="DC65" s="30"/>
      <c r="DD65" s="30"/>
      <c r="DE65" s="30"/>
      <c r="DF65" s="30"/>
      <c r="DG65" s="30"/>
      <c r="DH65" s="30"/>
      <c r="DI65" s="30"/>
      <c r="DJ65" s="30"/>
      <c r="DK65" s="30"/>
      <c r="DL65" s="30"/>
      <c r="DM65" s="30"/>
      <c r="DN65" s="30"/>
      <c r="DO65" s="30"/>
      <c r="DP65" s="30"/>
      <c r="DQ65" s="30"/>
      <c r="DR65" s="30"/>
      <c r="DS65" s="30"/>
      <c r="DT65" s="30"/>
      <c r="DU65" s="30"/>
      <c r="DV65" s="30"/>
      <c r="DW65" s="33"/>
      <c r="DX65" s="33"/>
      <c r="DY65" s="33"/>
      <c r="DZ65" s="33"/>
      <c r="EA65" s="33"/>
      <c r="EB65" s="33"/>
      <c r="EC65" s="30"/>
      <c r="ED65" s="30"/>
      <c r="EE65" s="30"/>
      <c r="EF65" s="30"/>
      <c r="EG65" s="30"/>
      <c r="EH65" s="30"/>
      <c r="EI65" s="30"/>
      <c r="EJ65" s="30"/>
      <c r="EK65" s="30"/>
      <c r="EL65" s="30"/>
      <c r="EM65" s="30"/>
      <c r="EN65" s="30"/>
      <c r="EO65" s="30"/>
      <c r="EP65" s="30"/>
      <c r="EQ65" s="30"/>
      <c r="ER65" s="30"/>
      <c r="ES65" s="30"/>
      <c r="ET65" s="30"/>
      <c r="EU65" s="30"/>
      <c r="EV65" s="30"/>
      <c r="EW65" s="30"/>
      <c r="EX65" s="30"/>
      <c r="EY65" s="30"/>
      <c r="EZ65" s="33"/>
      <c r="FA65" s="30"/>
      <c r="FB65" s="30"/>
      <c r="FC65" s="30"/>
      <c r="FD65" s="30"/>
      <c r="FE65" s="30"/>
      <c r="FF65" s="30"/>
      <c r="FG65" s="30"/>
      <c r="FH65" s="30"/>
      <c r="FI65" s="30"/>
      <c r="FJ65" s="30"/>
      <c r="FK65" s="30"/>
      <c r="FL65" s="33"/>
      <c r="FM65" s="33"/>
      <c r="FN65" s="30"/>
      <c r="FO65" s="30"/>
      <c r="FP65" s="30"/>
      <c r="FQ65" s="30"/>
      <c r="FR65" s="30"/>
      <c r="FS65" s="30"/>
      <c r="FT65" s="30"/>
      <c r="FU65" s="30"/>
      <c r="FV65" s="30"/>
      <c r="FW65" s="30"/>
      <c r="FX65" s="33"/>
      <c r="FY65" s="30"/>
      <c r="FZ65" s="30"/>
      <c r="GA65" s="30"/>
      <c r="GB65" s="30"/>
      <c r="GC65" s="30"/>
      <c r="GD65" s="30"/>
      <c r="GE65" s="30"/>
      <c r="GF65" s="30"/>
      <c r="GG65" s="30"/>
      <c r="GH65" s="30"/>
      <c r="GI65" s="30"/>
      <c r="GJ65" s="30"/>
      <c r="GK65" s="30"/>
      <c r="GL65" s="30"/>
      <c r="GM65" s="30"/>
      <c r="GN65" s="30"/>
      <c r="GO65" s="30"/>
      <c r="GP65" s="30"/>
      <c r="GQ65" s="30"/>
      <c r="GR65" s="30"/>
      <c r="GS65" s="30"/>
      <c r="GT65" s="30"/>
      <c r="GU65" s="30"/>
      <c r="GV65" s="30"/>
      <c r="GW65" s="30"/>
      <c r="GX65" s="30"/>
      <c r="GY65" s="30"/>
      <c r="GZ65" s="30"/>
      <c r="HA65" s="30"/>
      <c r="HB65" s="30"/>
      <c r="HC65" s="30"/>
      <c r="HD65" s="30"/>
      <c r="HE65" s="30"/>
      <c r="HF65" s="30"/>
      <c r="HG65" s="30"/>
      <c r="HH65" s="30"/>
      <c r="HI65" s="30"/>
      <c r="HJ65" s="30"/>
      <c r="HK65" s="30"/>
      <c r="HL65" s="30"/>
      <c r="HM65" s="30"/>
      <c r="HN65" s="30"/>
      <c r="HO65" s="30"/>
      <c r="HP65" s="30"/>
      <c r="HQ65" s="30"/>
      <c r="HR65" s="30"/>
      <c r="HS65" s="30"/>
      <c r="HT65" s="30"/>
      <c r="HU65" s="30"/>
      <c r="HV65" s="30"/>
      <c r="HW65" s="30"/>
      <c r="HX65" s="30"/>
      <c r="HY65" s="30"/>
      <c r="HZ65" s="30"/>
      <c r="IA65" s="30"/>
      <c r="IB65" s="30"/>
      <c r="IC65" s="30"/>
      <c r="ID65" s="30"/>
      <c r="IE65" s="30"/>
      <c r="IF65" s="30"/>
    </row>
    <row r="66" spans="1:240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30"/>
      <c r="BJ66" s="30"/>
      <c r="BK66" s="30"/>
      <c r="BL66" s="30"/>
      <c r="BM66" s="30"/>
      <c r="BN66" s="30"/>
      <c r="BO66" s="30"/>
      <c r="BP66" s="30"/>
      <c r="BQ66" s="30"/>
      <c r="BR66" s="30"/>
      <c r="BS66" s="30"/>
      <c r="BT66" s="30"/>
      <c r="BU66" s="30"/>
      <c r="BV66" s="30"/>
      <c r="BW66" s="30"/>
      <c r="BX66" s="30"/>
      <c r="BY66" s="30"/>
      <c r="BZ66" s="30"/>
      <c r="CA66" s="30"/>
      <c r="CB66" s="30"/>
      <c r="CC66" s="30"/>
      <c r="CD66" s="30"/>
      <c r="CE66" s="30"/>
      <c r="CF66" s="30"/>
      <c r="CG66" s="30"/>
      <c r="CH66" s="30"/>
      <c r="CI66" s="30"/>
      <c r="CJ66" s="30"/>
      <c r="CK66" s="30"/>
      <c r="CL66" s="30"/>
      <c r="CM66" s="30"/>
      <c r="CN66" s="30"/>
      <c r="CO66" s="30"/>
      <c r="CP66" s="30"/>
      <c r="CQ66" s="30"/>
      <c r="CR66" s="30"/>
      <c r="CS66" s="30"/>
      <c r="CT66" s="30"/>
      <c r="CU66" s="30"/>
      <c r="CV66" s="30"/>
      <c r="CW66" s="30"/>
      <c r="CX66" s="30"/>
      <c r="CY66" s="30"/>
      <c r="CZ66" s="30"/>
      <c r="DA66" s="30"/>
      <c r="DB66" s="30"/>
      <c r="DC66" s="30"/>
      <c r="DD66" s="30"/>
      <c r="DE66" s="30"/>
      <c r="DF66" s="30"/>
      <c r="DG66" s="30"/>
      <c r="DH66" s="30"/>
      <c r="DI66" s="30"/>
      <c r="DJ66" s="30"/>
      <c r="DK66" s="30"/>
      <c r="DL66" s="30"/>
      <c r="DM66" s="30"/>
      <c r="DN66" s="30"/>
      <c r="DO66" s="30"/>
      <c r="DP66" s="30"/>
      <c r="DQ66" s="30"/>
      <c r="DR66" s="30"/>
      <c r="DS66" s="30"/>
      <c r="DT66" s="30"/>
      <c r="DU66" s="30"/>
      <c r="DV66" s="30"/>
      <c r="DW66" s="33"/>
      <c r="DX66" s="33"/>
      <c r="DY66" s="33"/>
      <c r="DZ66" s="33"/>
      <c r="EA66" s="33"/>
      <c r="EB66" s="33"/>
      <c r="EC66" s="30"/>
      <c r="ED66" s="30"/>
      <c r="EE66" s="30"/>
      <c r="EF66" s="30"/>
      <c r="EG66" s="30"/>
      <c r="EH66" s="30"/>
      <c r="EI66" s="30"/>
      <c r="EJ66" s="30"/>
      <c r="EK66" s="30"/>
      <c r="EL66" s="30"/>
      <c r="EM66" s="30"/>
      <c r="EN66" s="30"/>
      <c r="EO66" s="30"/>
      <c r="EP66" s="30"/>
      <c r="EQ66" s="30"/>
      <c r="ER66" s="30"/>
      <c r="ES66" s="30"/>
      <c r="ET66" s="30"/>
      <c r="EU66" s="30"/>
      <c r="EV66" s="30"/>
      <c r="EW66" s="30"/>
      <c r="EX66" s="30"/>
      <c r="EY66" s="30"/>
      <c r="EZ66" s="33"/>
      <c r="FA66" s="30"/>
      <c r="FB66" s="30"/>
      <c r="FC66" s="30"/>
      <c r="FD66" s="30"/>
      <c r="FE66" s="30"/>
      <c r="FF66" s="30"/>
      <c r="FG66" s="30"/>
      <c r="FH66" s="30"/>
      <c r="FI66" s="30"/>
      <c r="FJ66" s="30"/>
      <c r="FK66" s="30"/>
      <c r="FL66" s="33"/>
      <c r="FM66" s="33"/>
      <c r="FN66" s="30"/>
      <c r="FO66" s="30"/>
      <c r="FP66" s="30"/>
      <c r="FQ66" s="30"/>
      <c r="FR66" s="30"/>
      <c r="FS66" s="30"/>
      <c r="FT66" s="30"/>
      <c r="FU66" s="30"/>
      <c r="FV66" s="30"/>
      <c r="FW66" s="30"/>
      <c r="FX66" s="33"/>
      <c r="FY66" s="30"/>
      <c r="FZ66" s="30"/>
      <c r="GA66" s="30"/>
      <c r="GB66" s="30"/>
      <c r="GC66" s="30"/>
      <c r="GD66" s="30"/>
      <c r="GE66" s="30"/>
      <c r="GF66" s="30"/>
      <c r="GG66" s="30"/>
      <c r="GH66" s="30"/>
      <c r="GI66" s="30"/>
      <c r="GJ66" s="30"/>
      <c r="GK66" s="30"/>
      <c r="GL66" s="30"/>
      <c r="GM66" s="30"/>
      <c r="GN66" s="30"/>
      <c r="GO66" s="30"/>
      <c r="GP66" s="30"/>
      <c r="GQ66" s="30"/>
      <c r="GR66" s="30"/>
      <c r="GS66" s="30"/>
      <c r="GT66" s="30"/>
      <c r="GU66" s="30"/>
      <c r="GV66" s="30"/>
      <c r="GW66" s="30"/>
      <c r="GX66" s="30"/>
      <c r="GY66" s="30"/>
      <c r="GZ66" s="30"/>
      <c r="HA66" s="30"/>
      <c r="HB66" s="30"/>
      <c r="HC66" s="30"/>
      <c r="HD66" s="30"/>
      <c r="HE66" s="30"/>
      <c r="HF66" s="30"/>
      <c r="HG66" s="30"/>
      <c r="HH66" s="30"/>
      <c r="HI66" s="30"/>
      <c r="HJ66" s="30"/>
      <c r="HK66" s="30"/>
      <c r="HL66" s="30"/>
      <c r="HM66" s="30"/>
      <c r="HN66" s="30"/>
      <c r="HO66" s="30"/>
      <c r="HP66" s="30"/>
      <c r="HQ66" s="30"/>
      <c r="HR66" s="30"/>
      <c r="HS66" s="30"/>
      <c r="HT66" s="30"/>
      <c r="HU66" s="30"/>
      <c r="HV66" s="30"/>
      <c r="HW66" s="30"/>
      <c r="HX66" s="30"/>
      <c r="HY66" s="30"/>
      <c r="HZ66" s="30"/>
      <c r="IA66" s="30"/>
      <c r="IB66" s="30"/>
      <c r="IC66" s="30"/>
      <c r="ID66" s="30"/>
      <c r="IE66" s="30"/>
      <c r="IF66" s="30"/>
    </row>
    <row r="67" spans="1:240" x14ac:dyDescent="0.25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  <c r="CN67" s="30"/>
      <c r="CO67" s="30"/>
      <c r="CP67" s="30"/>
      <c r="CQ67" s="30"/>
      <c r="CR67" s="30"/>
      <c r="CS67" s="30"/>
      <c r="CT67" s="30"/>
      <c r="CU67" s="30"/>
      <c r="CV67" s="30"/>
      <c r="CW67" s="30"/>
      <c r="CX67" s="30"/>
      <c r="CY67" s="30"/>
      <c r="CZ67" s="30"/>
      <c r="DA67" s="30"/>
      <c r="DB67" s="30"/>
      <c r="DC67" s="30"/>
      <c r="DD67" s="30"/>
      <c r="DE67" s="30"/>
      <c r="DF67" s="30"/>
      <c r="DG67" s="30"/>
      <c r="DH67" s="30"/>
      <c r="DI67" s="30"/>
      <c r="DJ67" s="30"/>
      <c r="DK67" s="30"/>
      <c r="DL67" s="30"/>
      <c r="DM67" s="30"/>
      <c r="DN67" s="30"/>
      <c r="DO67" s="30"/>
      <c r="DP67" s="30"/>
      <c r="DQ67" s="30"/>
      <c r="DR67" s="30"/>
      <c r="DS67" s="30"/>
      <c r="DT67" s="30"/>
      <c r="DU67" s="30"/>
      <c r="DV67" s="30"/>
      <c r="DW67" s="33"/>
      <c r="DX67" s="33"/>
      <c r="DY67" s="33"/>
      <c r="DZ67" s="33"/>
      <c r="EA67" s="33"/>
      <c r="EB67" s="33"/>
      <c r="EC67" s="30"/>
      <c r="ED67" s="30"/>
      <c r="EE67" s="30"/>
      <c r="EF67" s="30"/>
      <c r="EG67" s="30"/>
      <c r="EH67" s="30"/>
      <c r="EI67" s="30"/>
      <c r="EJ67" s="30"/>
      <c r="EK67" s="30"/>
      <c r="EL67" s="30"/>
      <c r="EM67" s="30"/>
      <c r="EN67" s="30"/>
      <c r="EO67" s="30"/>
      <c r="EP67" s="30"/>
      <c r="EQ67" s="30"/>
      <c r="ER67" s="30"/>
      <c r="ES67" s="30"/>
      <c r="ET67" s="30"/>
      <c r="EU67" s="30"/>
      <c r="EV67" s="30"/>
      <c r="EW67" s="30"/>
      <c r="EX67" s="30"/>
      <c r="EY67" s="30"/>
      <c r="EZ67" s="33"/>
      <c r="FA67" s="30"/>
      <c r="FB67" s="30"/>
      <c r="FC67" s="30"/>
      <c r="FD67" s="30"/>
      <c r="FE67" s="30"/>
      <c r="FF67" s="30"/>
      <c r="FG67" s="30"/>
      <c r="FH67" s="30"/>
      <c r="FI67" s="30"/>
      <c r="FJ67" s="30"/>
      <c r="FK67" s="30"/>
      <c r="FL67" s="33"/>
      <c r="FM67" s="33"/>
      <c r="FN67" s="30"/>
      <c r="FO67" s="30"/>
      <c r="FP67" s="30"/>
      <c r="FQ67" s="30"/>
      <c r="FR67" s="30"/>
      <c r="FS67" s="30"/>
      <c r="FT67" s="30"/>
      <c r="FU67" s="30"/>
      <c r="FV67" s="30"/>
      <c r="FW67" s="30"/>
      <c r="FX67" s="33"/>
      <c r="FY67" s="30"/>
      <c r="FZ67" s="30"/>
      <c r="GA67" s="30"/>
      <c r="GB67" s="30"/>
      <c r="GC67" s="30"/>
      <c r="GD67" s="30"/>
      <c r="GE67" s="30"/>
      <c r="GF67" s="30"/>
      <c r="GG67" s="30"/>
      <c r="GH67" s="30"/>
      <c r="GI67" s="30"/>
      <c r="GJ67" s="30"/>
      <c r="GK67" s="30"/>
      <c r="GL67" s="30"/>
      <c r="GM67" s="30"/>
      <c r="GN67" s="30"/>
      <c r="GO67" s="30"/>
      <c r="GP67" s="30"/>
      <c r="GQ67" s="30"/>
      <c r="GR67" s="30"/>
      <c r="GS67" s="30"/>
      <c r="GT67" s="30"/>
      <c r="GU67" s="30"/>
      <c r="GV67" s="30"/>
      <c r="GW67" s="30"/>
      <c r="GX67" s="30"/>
      <c r="GY67" s="30"/>
      <c r="GZ67" s="30"/>
      <c r="HA67" s="30"/>
      <c r="HB67" s="30"/>
      <c r="HC67" s="30"/>
      <c r="HD67" s="30"/>
      <c r="HE67" s="30"/>
      <c r="HF67" s="30"/>
      <c r="HG67" s="30"/>
      <c r="HH67" s="30"/>
      <c r="HI67" s="30"/>
      <c r="HJ67" s="30"/>
      <c r="HK67" s="30"/>
      <c r="HL67" s="30"/>
      <c r="HM67" s="30"/>
      <c r="HN67" s="30"/>
      <c r="HO67" s="30"/>
      <c r="HP67" s="30"/>
      <c r="HQ67" s="30"/>
      <c r="HR67" s="30"/>
      <c r="HS67" s="30"/>
      <c r="HT67" s="30"/>
      <c r="HU67" s="30"/>
      <c r="HV67" s="30"/>
      <c r="HW67" s="30"/>
      <c r="HX67" s="30"/>
      <c r="HY67" s="30"/>
      <c r="HZ67" s="30"/>
      <c r="IA67" s="30"/>
      <c r="IB67" s="30"/>
      <c r="IC67" s="30"/>
      <c r="ID67" s="30"/>
      <c r="IE67" s="30"/>
      <c r="IF67" s="30"/>
    </row>
    <row r="68" spans="1:240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3"/>
      <c r="DX68" s="33"/>
      <c r="DY68" s="33"/>
      <c r="DZ68" s="33"/>
      <c r="EA68" s="33"/>
      <c r="EB68" s="33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3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3"/>
      <c r="FM68" s="33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3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  <c r="IB68" s="30"/>
      <c r="IC68" s="30"/>
      <c r="ID68" s="30"/>
      <c r="IE68" s="30"/>
      <c r="IF68" s="30"/>
    </row>
    <row r="69" spans="1:240" x14ac:dyDescent="0.25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  <c r="CN69" s="30"/>
      <c r="CO69" s="30"/>
      <c r="CP69" s="30"/>
      <c r="CQ69" s="30"/>
      <c r="CR69" s="30"/>
      <c r="CS69" s="30"/>
      <c r="CT69" s="30"/>
      <c r="CU69" s="30"/>
      <c r="CV69" s="30"/>
      <c r="CW69" s="30"/>
      <c r="CX69" s="30"/>
      <c r="CY69" s="30"/>
      <c r="CZ69" s="30"/>
      <c r="DA69" s="30"/>
      <c r="DB69" s="30"/>
      <c r="DC69" s="30"/>
      <c r="DD69" s="30"/>
      <c r="DE69" s="30"/>
      <c r="DF69" s="30"/>
      <c r="DG69" s="30"/>
      <c r="DH69" s="30"/>
      <c r="DI69" s="30"/>
      <c r="DJ69" s="30"/>
      <c r="DK69" s="30"/>
      <c r="DL69" s="30"/>
      <c r="DM69" s="30"/>
      <c r="DN69" s="30"/>
      <c r="DO69" s="30"/>
      <c r="DP69" s="30"/>
      <c r="DQ69" s="30"/>
      <c r="DR69" s="30"/>
      <c r="DS69" s="30"/>
      <c r="DT69" s="30"/>
      <c r="DU69" s="30"/>
      <c r="DV69" s="30"/>
      <c r="DW69" s="33"/>
      <c r="DX69" s="33"/>
      <c r="DY69" s="33"/>
      <c r="DZ69" s="33"/>
      <c r="EA69" s="33"/>
      <c r="EB69" s="33"/>
      <c r="EC69" s="30"/>
      <c r="ED69" s="30"/>
      <c r="EE69" s="30"/>
      <c r="EF69" s="30"/>
      <c r="EG69" s="30"/>
      <c r="EH69" s="30"/>
      <c r="EI69" s="30"/>
      <c r="EJ69" s="30"/>
      <c r="EK69" s="30"/>
      <c r="EL69" s="30"/>
      <c r="EM69" s="30"/>
      <c r="EN69" s="30"/>
      <c r="EO69" s="30"/>
      <c r="EP69" s="30"/>
      <c r="EQ69" s="30"/>
      <c r="ER69" s="30"/>
      <c r="ES69" s="30"/>
      <c r="ET69" s="30"/>
      <c r="EU69" s="30"/>
      <c r="EV69" s="30"/>
      <c r="EW69" s="30"/>
      <c r="EX69" s="30"/>
      <c r="EY69" s="30"/>
      <c r="EZ69" s="33"/>
      <c r="FA69" s="30"/>
      <c r="FB69" s="30"/>
      <c r="FC69" s="30"/>
      <c r="FD69" s="30"/>
      <c r="FE69" s="30"/>
      <c r="FF69" s="30"/>
      <c r="FG69" s="30"/>
      <c r="FH69" s="30"/>
      <c r="FI69" s="30"/>
      <c r="FJ69" s="30"/>
      <c r="FK69" s="30"/>
      <c r="FL69" s="33"/>
      <c r="FM69" s="33"/>
      <c r="FN69" s="30"/>
      <c r="FO69" s="30"/>
      <c r="FP69" s="30"/>
      <c r="FQ69" s="30"/>
      <c r="FR69" s="30"/>
      <c r="FS69" s="30"/>
      <c r="FT69" s="30"/>
      <c r="FU69" s="30"/>
      <c r="FV69" s="30"/>
      <c r="FW69" s="30"/>
      <c r="FX69" s="33"/>
      <c r="FY69" s="30"/>
      <c r="FZ69" s="30"/>
      <c r="GA69" s="30"/>
      <c r="GB69" s="30"/>
      <c r="GC69" s="30"/>
      <c r="GD69" s="30"/>
      <c r="GE69" s="30"/>
      <c r="GF69" s="30"/>
      <c r="GG69" s="30"/>
      <c r="GH69" s="30"/>
      <c r="GI69" s="30"/>
      <c r="GJ69" s="30"/>
      <c r="GK69" s="30"/>
      <c r="GL69" s="30"/>
      <c r="GM69" s="30"/>
      <c r="GN69" s="30"/>
      <c r="GO69" s="30"/>
      <c r="GP69" s="30"/>
      <c r="GQ69" s="30"/>
      <c r="GR69" s="30"/>
      <c r="GS69" s="30"/>
      <c r="GT69" s="30"/>
      <c r="GU69" s="30"/>
      <c r="GV69" s="30"/>
      <c r="GW69" s="30"/>
      <c r="GX69" s="30"/>
      <c r="GY69" s="30"/>
      <c r="GZ69" s="30"/>
      <c r="HA69" s="30"/>
      <c r="HB69" s="30"/>
      <c r="HC69" s="30"/>
      <c r="HD69" s="30"/>
      <c r="HE69" s="30"/>
      <c r="HF69" s="30"/>
      <c r="HG69" s="30"/>
      <c r="HH69" s="30"/>
      <c r="HI69" s="30"/>
      <c r="HJ69" s="30"/>
      <c r="HK69" s="30"/>
      <c r="HL69" s="30"/>
      <c r="HM69" s="30"/>
      <c r="HN69" s="30"/>
      <c r="HO69" s="30"/>
      <c r="HP69" s="30"/>
      <c r="HQ69" s="30"/>
      <c r="HR69" s="30"/>
      <c r="HS69" s="30"/>
      <c r="HT69" s="30"/>
      <c r="HU69" s="30"/>
      <c r="HV69" s="30"/>
      <c r="HW69" s="30"/>
      <c r="HX69" s="30"/>
      <c r="HY69" s="30"/>
      <c r="HZ69" s="30"/>
      <c r="IA69" s="30"/>
      <c r="IB69" s="30"/>
      <c r="IC69" s="30"/>
      <c r="ID69" s="30"/>
      <c r="IE69" s="30"/>
      <c r="IF69" s="30"/>
    </row>
    <row r="70" spans="1:240" x14ac:dyDescent="0.25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  <c r="DC70" s="30"/>
      <c r="DD70" s="30"/>
      <c r="DE70" s="30"/>
      <c r="DF70" s="30"/>
      <c r="DG70" s="30"/>
      <c r="DH70" s="30"/>
      <c r="DI70" s="30"/>
      <c r="DJ70" s="30"/>
      <c r="DK70" s="30"/>
      <c r="DL70" s="30"/>
      <c r="DM70" s="30"/>
      <c r="DN70" s="30"/>
      <c r="DO70" s="30"/>
      <c r="DP70" s="30"/>
      <c r="DQ70" s="30"/>
      <c r="DR70" s="30"/>
      <c r="DS70" s="30"/>
      <c r="DT70" s="30"/>
      <c r="DU70" s="30"/>
      <c r="DV70" s="30"/>
      <c r="DW70" s="33"/>
      <c r="DX70" s="33"/>
      <c r="DY70" s="33"/>
      <c r="DZ70" s="33"/>
      <c r="EA70" s="33"/>
      <c r="EB70" s="33"/>
      <c r="EC70" s="30"/>
      <c r="ED70" s="30"/>
      <c r="EE70" s="30"/>
      <c r="EF70" s="30"/>
      <c r="EG70" s="30"/>
      <c r="EH70" s="30"/>
      <c r="EI70" s="30"/>
      <c r="EJ70" s="30"/>
      <c r="EK70" s="30"/>
      <c r="EL70" s="30"/>
      <c r="EM70" s="30"/>
      <c r="EN70" s="30"/>
      <c r="EO70" s="30"/>
      <c r="EP70" s="30"/>
      <c r="EQ70" s="30"/>
      <c r="ER70" s="30"/>
      <c r="ES70" s="30"/>
      <c r="ET70" s="30"/>
      <c r="EU70" s="30"/>
      <c r="EV70" s="30"/>
      <c r="EW70" s="30"/>
      <c r="EX70" s="30"/>
      <c r="EY70" s="30"/>
      <c r="EZ70" s="33"/>
      <c r="FA70" s="30"/>
      <c r="FB70" s="30"/>
      <c r="FC70" s="30"/>
      <c r="FD70" s="30"/>
      <c r="FE70" s="30"/>
      <c r="FF70" s="30"/>
      <c r="FG70" s="30"/>
      <c r="FH70" s="30"/>
      <c r="FI70" s="30"/>
      <c r="FJ70" s="30"/>
      <c r="FK70" s="30"/>
      <c r="FL70" s="33"/>
      <c r="FM70" s="33"/>
      <c r="FN70" s="30"/>
      <c r="FO70" s="30"/>
      <c r="FP70" s="30"/>
      <c r="FQ70" s="30"/>
      <c r="FR70" s="30"/>
      <c r="FS70" s="30"/>
      <c r="FT70" s="30"/>
      <c r="FU70" s="30"/>
      <c r="FV70" s="30"/>
      <c r="FW70" s="30"/>
      <c r="FX70" s="33"/>
      <c r="FY70" s="30"/>
      <c r="FZ70" s="30"/>
      <c r="GA70" s="30"/>
      <c r="GB70" s="30"/>
      <c r="GC70" s="30"/>
      <c r="GD70" s="30"/>
      <c r="GE70" s="30"/>
      <c r="GF70" s="30"/>
      <c r="GG70" s="30"/>
      <c r="GH70" s="30"/>
      <c r="GI70" s="30"/>
      <c r="GJ70" s="30"/>
      <c r="GK70" s="30"/>
      <c r="GL70" s="30"/>
      <c r="GM70" s="30"/>
      <c r="GN70" s="30"/>
      <c r="GO70" s="30"/>
      <c r="GP70" s="30"/>
      <c r="GQ70" s="30"/>
      <c r="GR70" s="30"/>
      <c r="GS70" s="30"/>
      <c r="GT70" s="30"/>
      <c r="GU70" s="30"/>
      <c r="GV70" s="30"/>
      <c r="GW70" s="30"/>
      <c r="GX70" s="30"/>
      <c r="GY70" s="30"/>
      <c r="GZ70" s="30"/>
      <c r="HA70" s="30"/>
      <c r="HB70" s="30"/>
      <c r="HC70" s="30"/>
      <c r="HD70" s="30"/>
      <c r="HE70" s="30"/>
      <c r="HF70" s="30"/>
      <c r="HG70" s="30"/>
      <c r="HH70" s="30"/>
      <c r="HI70" s="30"/>
      <c r="HJ70" s="30"/>
      <c r="HK70" s="30"/>
      <c r="HL70" s="30"/>
      <c r="HM70" s="30"/>
      <c r="HN70" s="30"/>
      <c r="HO70" s="30"/>
      <c r="HP70" s="30"/>
      <c r="HQ70" s="30"/>
      <c r="HR70" s="30"/>
      <c r="HS70" s="30"/>
      <c r="HT70" s="30"/>
      <c r="HU70" s="30"/>
      <c r="HV70" s="30"/>
      <c r="HW70" s="30"/>
      <c r="HX70" s="30"/>
      <c r="HY70" s="30"/>
      <c r="HZ70" s="30"/>
      <c r="IA70" s="30"/>
      <c r="IB70" s="30"/>
      <c r="IC70" s="30"/>
      <c r="ID70" s="30"/>
      <c r="IE70" s="30"/>
      <c r="IF70" s="30"/>
    </row>
    <row r="71" spans="1:240" x14ac:dyDescent="0.25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  <c r="CN71" s="30"/>
      <c r="CO71" s="30"/>
      <c r="CP71" s="30"/>
      <c r="CQ71" s="30"/>
      <c r="CR71" s="30"/>
      <c r="CS71" s="30"/>
      <c r="CT71" s="30"/>
      <c r="CU71" s="30"/>
      <c r="CV71" s="30"/>
      <c r="CW71" s="30"/>
      <c r="CX71" s="30"/>
      <c r="CY71" s="30"/>
      <c r="CZ71" s="30"/>
      <c r="DA71" s="30"/>
      <c r="DB71" s="30"/>
      <c r="DC71" s="30"/>
      <c r="DD71" s="30"/>
      <c r="DE71" s="30"/>
      <c r="DF71" s="30"/>
      <c r="DG71" s="30"/>
      <c r="DH71" s="30"/>
      <c r="DI71" s="30"/>
      <c r="DJ71" s="30"/>
      <c r="DK71" s="30"/>
      <c r="DL71" s="30"/>
      <c r="DM71" s="30"/>
      <c r="DN71" s="30"/>
      <c r="DO71" s="30"/>
      <c r="DP71" s="30"/>
      <c r="DQ71" s="30"/>
      <c r="DR71" s="30"/>
      <c r="DS71" s="30"/>
      <c r="DT71" s="30"/>
      <c r="DU71" s="30"/>
      <c r="DV71" s="30"/>
      <c r="DW71" s="33"/>
      <c r="DX71" s="33"/>
      <c r="DY71" s="33"/>
      <c r="DZ71" s="33"/>
      <c r="EA71" s="33"/>
      <c r="EB71" s="33"/>
      <c r="EC71" s="30"/>
      <c r="ED71" s="30"/>
      <c r="EE71" s="30"/>
      <c r="EF71" s="30"/>
      <c r="EG71" s="30"/>
      <c r="EH71" s="30"/>
      <c r="EI71" s="30"/>
      <c r="EJ71" s="30"/>
      <c r="EK71" s="30"/>
      <c r="EL71" s="30"/>
      <c r="EM71" s="30"/>
      <c r="EN71" s="30"/>
      <c r="EO71" s="30"/>
      <c r="EP71" s="30"/>
      <c r="EQ71" s="30"/>
      <c r="ER71" s="30"/>
      <c r="ES71" s="30"/>
      <c r="ET71" s="30"/>
      <c r="EU71" s="30"/>
      <c r="EV71" s="30"/>
      <c r="EW71" s="30"/>
      <c r="EX71" s="30"/>
      <c r="EY71" s="30"/>
      <c r="EZ71" s="33"/>
      <c r="FA71" s="30"/>
      <c r="FB71" s="30"/>
      <c r="FC71" s="30"/>
      <c r="FD71" s="30"/>
      <c r="FE71" s="30"/>
      <c r="FF71" s="30"/>
      <c r="FG71" s="30"/>
      <c r="FH71" s="30"/>
      <c r="FI71" s="30"/>
      <c r="FJ71" s="30"/>
      <c r="FK71" s="30"/>
      <c r="FL71" s="33"/>
      <c r="FM71" s="33"/>
      <c r="FN71" s="30"/>
      <c r="FO71" s="30"/>
      <c r="FP71" s="30"/>
      <c r="FQ71" s="30"/>
      <c r="FR71" s="30"/>
      <c r="FS71" s="30"/>
      <c r="FT71" s="30"/>
      <c r="FU71" s="30"/>
      <c r="FV71" s="30"/>
      <c r="FW71" s="30"/>
      <c r="FX71" s="33"/>
      <c r="FY71" s="30"/>
      <c r="FZ71" s="30"/>
      <c r="GA71" s="30"/>
      <c r="GB71" s="30"/>
      <c r="GC71" s="30"/>
      <c r="GD71" s="30"/>
      <c r="GE71" s="30"/>
      <c r="GF71" s="30"/>
      <c r="GG71" s="30"/>
      <c r="GH71" s="30"/>
      <c r="GI71" s="30"/>
      <c r="GJ71" s="30"/>
      <c r="GK71" s="30"/>
      <c r="GL71" s="30"/>
      <c r="GM71" s="30"/>
      <c r="GN71" s="30"/>
      <c r="GO71" s="30"/>
      <c r="GP71" s="30"/>
      <c r="GQ71" s="30"/>
      <c r="GR71" s="30"/>
      <c r="GS71" s="30"/>
      <c r="GT71" s="30"/>
      <c r="GU71" s="30"/>
      <c r="GV71" s="30"/>
      <c r="GW71" s="30"/>
      <c r="GX71" s="30"/>
      <c r="GY71" s="30"/>
      <c r="GZ71" s="30"/>
      <c r="HA71" s="30"/>
      <c r="HB71" s="30"/>
      <c r="HC71" s="30"/>
      <c r="HD71" s="30"/>
      <c r="HE71" s="30"/>
      <c r="HF71" s="30"/>
      <c r="HG71" s="30"/>
      <c r="HH71" s="30"/>
      <c r="HI71" s="30"/>
      <c r="HJ71" s="30"/>
      <c r="HK71" s="30"/>
      <c r="HL71" s="30"/>
      <c r="HM71" s="30"/>
      <c r="HN71" s="30"/>
      <c r="HO71" s="30"/>
      <c r="HP71" s="30"/>
      <c r="HQ71" s="30"/>
      <c r="HR71" s="30"/>
      <c r="HS71" s="30"/>
      <c r="HT71" s="30"/>
      <c r="HU71" s="30"/>
      <c r="HV71" s="30"/>
      <c r="HW71" s="30"/>
      <c r="HX71" s="30"/>
      <c r="HY71" s="30"/>
      <c r="HZ71" s="30"/>
      <c r="IA71" s="30"/>
      <c r="IB71" s="30"/>
      <c r="IC71" s="30"/>
      <c r="ID71" s="30"/>
      <c r="IE71" s="30"/>
      <c r="IF71" s="30"/>
    </row>
    <row r="72" spans="1:240" x14ac:dyDescent="0.25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  <c r="CN72" s="30"/>
      <c r="CO72" s="30"/>
      <c r="CP72" s="30"/>
      <c r="CQ72" s="30"/>
      <c r="CR72" s="30"/>
      <c r="CS72" s="30"/>
      <c r="CT72" s="30"/>
      <c r="CU72" s="30"/>
      <c r="CV72" s="30"/>
      <c r="CW72" s="30"/>
      <c r="CX72" s="30"/>
      <c r="CY72" s="30"/>
      <c r="CZ72" s="30"/>
      <c r="DA72" s="30"/>
      <c r="DB72" s="30"/>
      <c r="DC72" s="30"/>
      <c r="DD72" s="30"/>
      <c r="DE72" s="30"/>
      <c r="DF72" s="30"/>
      <c r="DG72" s="30"/>
      <c r="DH72" s="30"/>
      <c r="DI72" s="30"/>
      <c r="DJ72" s="30"/>
      <c r="DK72" s="30"/>
      <c r="DL72" s="30"/>
      <c r="DM72" s="30"/>
      <c r="DN72" s="30"/>
      <c r="DO72" s="30"/>
      <c r="DP72" s="30"/>
      <c r="DQ72" s="30"/>
      <c r="DR72" s="30"/>
      <c r="DS72" s="30"/>
      <c r="DT72" s="30"/>
      <c r="DU72" s="30"/>
      <c r="DV72" s="30"/>
      <c r="DW72" s="33"/>
      <c r="DX72" s="33"/>
      <c r="DY72" s="33"/>
      <c r="DZ72" s="33"/>
      <c r="EA72" s="33"/>
      <c r="EB72" s="33"/>
      <c r="EC72" s="30"/>
      <c r="ED72" s="30"/>
      <c r="EE72" s="30"/>
      <c r="EF72" s="30"/>
      <c r="EG72" s="30"/>
      <c r="EH72" s="30"/>
      <c r="EI72" s="30"/>
      <c r="EJ72" s="30"/>
      <c r="EK72" s="30"/>
      <c r="EL72" s="30"/>
      <c r="EM72" s="30"/>
      <c r="EN72" s="30"/>
      <c r="EO72" s="30"/>
      <c r="EP72" s="30"/>
      <c r="EQ72" s="30"/>
      <c r="ER72" s="30"/>
      <c r="ES72" s="30"/>
      <c r="ET72" s="30"/>
      <c r="EU72" s="30"/>
      <c r="EV72" s="30"/>
      <c r="EW72" s="30"/>
      <c r="EX72" s="30"/>
      <c r="EY72" s="30"/>
      <c r="EZ72" s="33"/>
      <c r="FA72" s="30"/>
      <c r="FB72" s="30"/>
      <c r="FC72" s="30"/>
      <c r="FD72" s="30"/>
      <c r="FE72" s="30"/>
      <c r="FF72" s="30"/>
      <c r="FG72" s="30"/>
      <c r="FH72" s="30"/>
      <c r="FI72" s="30"/>
      <c r="FJ72" s="30"/>
      <c r="FK72" s="30"/>
      <c r="FL72" s="33"/>
      <c r="FM72" s="33"/>
      <c r="FN72" s="30"/>
      <c r="FO72" s="30"/>
      <c r="FP72" s="30"/>
      <c r="FQ72" s="30"/>
      <c r="FR72" s="30"/>
      <c r="FS72" s="30"/>
      <c r="FT72" s="30"/>
      <c r="FU72" s="30"/>
      <c r="FV72" s="30"/>
      <c r="FW72" s="30"/>
      <c r="FX72" s="33"/>
      <c r="FY72" s="30"/>
      <c r="FZ72" s="30"/>
      <c r="GA72" s="30"/>
      <c r="GB72" s="30"/>
      <c r="GC72" s="30"/>
      <c r="GD72" s="30"/>
      <c r="GE72" s="30"/>
      <c r="GF72" s="30"/>
      <c r="GG72" s="30"/>
      <c r="GH72" s="30"/>
      <c r="GI72" s="30"/>
      <c r="GJ72" s="30"/>
      <c r="GK72" s="30"/>
      <c r="GL72" s="30"/>
      <c r="GM72" s="30"/>
      <c r="GN72" s="30"/>
      <c r="GO72" s="30"/>
      <c r="GP72" s="30"/>
      <c r="GQ72" s="30"/>
      <c r="GR72" s="30"/>
      <c r="GS72" s="30"/>
      <c r="GT72" s="30"/>
      <c r="GU72" s="30"/>
      <c r="GV72" s="30"/>
      <c r="GW72" s="30"/>
      <c r="GX72" s="30"/>
      <c r="GY72" s="30"/>
      <c r="GZ72" s="30"/>
      <c r="HA72" s="30"/>
      <c r="HB72" s="30"/>
      <c r="HC72" s="30"/>
      <c r="HD72" s="30"/>
      <c r="HE72" s="30"/>
      <c r="HF72" s="30"/>
      <c r="HG72" s="30"/>
      <c r="HH72" s="30"/>
      <c r="HI72" s="30"/>
      <c r="HJ72" s="30"/>
      <c r="HK72" s="30"/>
      <c r="HL72" s="30"/>
      <c r="HM72" s="30"/>
      <c r="HN72" s="30"/>
      <c r="HO72" s="30"/>
      <c r="HP72" s="30"/>
      <c r="HQ72" s="30"/>
      <c r="HR72" s="30"/>
      <c r="HS72" s="30"/>
      <c r="HT72" s="30"/>
      <c r="HU72" s="30"/>
      <c r="HV72" s="30"/>
      <c r="HW72" s="30"/>
      <c r="HX72" s="30"/>
      <c r="HY72" s="30"/>
      <c r="HZ72" s="30"/>
      <c r="IA72" s="30"/>
      <c r="IB72" s="30"/>
      <c r="IC72" s="30"/>
      <c r="ID72" s="30"/>
      <c r="IE72" s="30"/>
      <c r="IF72" s="30"/>
    </row>
    <row r="73" spans="1:240" x14ac:dyDescent="0.25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  <c r="CN73" s="30"/>
      <c r="CO73" s="30"/>
      <c r="CP73" s="30"/>
      <c r="CQ73" s="30"/>
      <c r="CR73" s="30"/>
      <c r="CS73" s="30"/>
      <c r="CT73" s="30"/>
      <c r="CU73" s="30"/>
      <c r="CV73" s="30"/>
      <c r="CW73" s="30"/>
      <c r="CX73" s="30"/>
      <c r="CY73" s="30"/>
      <c r="CZ73" s="30"/>
      <c r="DA73" s="30"/>
      <c r="DB73" s="30"/>
      <c r="DC73" s="30"/>
      <c r="DD73" s="30"/>
      <c r="DE73" s="30"/>
      <c r="DF73" s="30"/>
      <c r="DG73" s="30"/>
      <c r="DH73" s="30"/>
      <c r="DI73" s="30"/>
      <c r="DJ73" s="30"/>
      <c r="DK73" s="30"/>
      <c r="DL73" s="30"/>
      <c r="DM73" s="30"/>
      <c r="DN73" s="30"/>
      <c r="DO73" s="30"/>
      <c r="DP73" s="30"/>
      <c r="DQ73" s="30"/>
      <c r="DR73" s="30"/>
      <c r="DS73" s="30"/>
      <c r="DT73" s="30"/>
      <c r="DU73" s="30"/>
      <c r="DV73" s="30"/>
      <c r="DW73" s="33"/>
      <c r="DX73" s="33"/>
      <c r="DY73" s="33"/>
      <c r="DZ73" s="33"/>
      <c r="EA73" s="33"/>
      <c r="EB73" s="33"/>
      <c r="EC73" s="30"/>
      <c r="ED73" s="30"/>
      <c r="EE73" s="30"/>
      <c r="EF73" s="30"/>
      <c r="EG73" s="30"/>
      <c r="EH73" s="30"/>
      <c r="EI73" s="30"/>
      <c r="EJ73" s="30"/>
      <c r="EK73" s="30"/>
      <c r="EL73" s="30"/>
      <c r="EM73" s="30"/>
      <c r="EN73" s="30"/>
      <c r="EO73" s="30"/>
      <c r="EP73" s="30"/>
      <c r="EQ73" s="30"/>
      <c r="ER73" s="30"/>
      <c r="ES73" s="30"/>
      <c r="ET73" s="30"/>
      <c r="EU73" s="30"/>
      <c r="EV73" s="30"/>
      <c r="EW73" s="30"/>
      <c r="EX73" s="30"/>
      <c r="EY73" s="30"/>
      <c r="EZ73" s="33"/>
      <c r="FA73" s="30"/>
      <c r="FB73" s="30"/>
      <c r="FC73" s="30"/>
      <c r="FD73" s="30"/>
      <c r="FE73" s="30"/>
      <c r="FF73" s="30"/>
      <c r="FG73" s="30"/>
      <c r="FH73" s="30"/>
      <c r="FI73" s="30"/>
      <c r="FJ73" s="30"/>
      <c r="FK73" s="30"/>
      <c r="FL73" s="33"/>
      <c r="FM73" s="33"/>
      <c r="FN73" s="30"/>
      <c r="FO73" s="30"/>
      <c r="FP73" s="30"/>
      <c r="FQ73" s="30"/>
      <c r="FR73" s="30"/>
      <c r="FS73" s="30"/>
      <c r="FT73" s="30"/>
      <c r="FU73" s="30"/>
      <c r="FV73" s="30"/>
      <c r="FW73" s="30"/>
      <c r="FX73" s="33"/>
      <c r="FY73" s="30"/>
      <c r="FZ73" s="30"/>
      <c r="GA73" s="30"/>
      <c r="GB73" s="30"/>
      <c r="GC73" s="30"/>
      <c r="GD73" s="30"/>
      <c r="GE73" s="30"/>
      <c r="GF73" s="30"/>
      <c r="GG73" s="30"/>
      <c r="GH73" s="30"/>
      <c r="GI73" s="30"/>
      <c r="GJ73" s="30"/>
      <c r="GK73" s="30"/>
      <c r="GL73" s="30"/>
      <c r="GM73" s="30"/>
      <c r="GN73" s="30"/>
      <c r="GO73" s="30"/>
      <c r="GP73" s="30"/>
      <c r="GQ73" s="30"/>
      <c r="GR73" s="30"/>
      <c r="GS73" s="30"/>
      <c r="GT73" s="30"/>
      <c r="GU73" s="30"/>
      <c r="GV73" s="30"/>
      <c r="GW73" s="30"/>
      <c r="GX73" s="30"/>
      <c r="GY73" s="30"/>
      <c r="GZ73" s="30"/>
      <c r="HA73" s="30"/>
      <c r="HB73" s="30"/>
      <c r="HC73" s="30"/>
      <c r="HD73" s="30"/>
      <c r="HE73" s="30"/>
      <c r="HF73" s="30"/>
      <c r="HG73" s="30"/>
      <c r="HH73" s="30"/>
      <c r="HI73" s="30"/>
      <c r="HJ73" s="30"/>
      <c r="HK73" s="30"/>
      <c r="HL73" s="30"/>
      <c r="HM73" s="30"/>
      <c r="HN73" s="30"/>
      <c r="HO73" s="30"/>
      <c r="HP73" s="30"/>
      <c r="HQ73" s="30"/>
      <c r="HR73" s="30"/>
      <c r="HS73" s="30"/>
      <c r="HT73" s="30"/>
      <c r="HU73" s="30"/>
      <c r="HV73" s="30"/>
      <c r="HW73" s="30"/>
      <c r="HX73" s="30"/>
      <c r="HY73" s="30"/>
      <c r="HZ73" s="30"/>
      <c r="IA73" s="30"/>
      <c r="IB73" s="30"/>
      <c r="IC73" s="30"/>
      <c r="ID73" s="30"/>
      <c r="IE73" s="30"/>
      <c r="IF73" s="30"/>
    </row>
  </sheetData>
  <sheetProtection sheet="1" objects="1" scenarios="1"/>
  <mergeCells count="466">
    <mergeCell ref="AE13:AH14"/>
    <mergeCell ref="AI13:AK14"/>
    <mergeCell ref="A15:P35"/>
    <mergeCell ref="O1:T2"/>
    <mergeCell ref="I1:N2"/>
    <mergeCell ref="A1:H2"/>
    <mergeCell ref="S3:T4"/>
    <mergeCell ref="O3:R4"/>
    <mergeCell ref="N3:N4"/>
    <mergeCell ref="I3:M4"/>
    <mergeCell ref="H3:H4"/>
    <mergeCell ref="G3:G4"/>
    <mergeCell ref="B3:F4"/>
    <mergeCell ref="A3:A4"/>
    <mergeCell ref="S13:T13"/>
    <mergeCell ref="S12:T12"/>
    <mergeCell ref="S11:T11"/>
    <mergeCell ref="S10:T10"/>
    <mergeCell ref="S9:T9"/>
    <mergeCell ref="S8:T8"/>
    <mergeCell ref="S7:T7"/>
    <mergeCell ref="O13:R13"/>
    <mergeCell ref="O12:R12"/>
    <mergeCell ref="O11:R11"/>
    <mergeCell ref="B7:F7"/>
    <mergeCell ref="B6:F6"/>
    <mergeCell ref="B5:F5"/>
    <mergeCell ref="I5:M5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O7:R7"/>
    <mergeCell ref="O6:R6"/>
    <mergeCell ref="O5:R5"/>
    <mergeCell ref="S6:T6"/>
    <mergeCell ref="S5:T5"/>
    <mergeCell ref="O10:R10"/>
    <mergeCell ref="O9:R9"/>
    <mergeCell ref="O8:R8"/>
    <mergeCell ref="I13:M13"/>
    <mergeCell ref="I12:M12"/>
    <mergeCell ref="V25:Z25"/>
    <mergeCell ref="V24:Z24"/>
    <mergeCell ref="V23:Z23"/>
    <mergeCell ref="V22:Z22"/>
    <mergeCell ref="V21:Z21"/>
    <mergeCell ref="V20:Z20"/>
    <mergeCell ref="V19:Z19"/>
    <mergeCell ref="V18:Z18"/>
    <mergeCell ref="V17:Z17"/>
    <mergeCell ref="AC3:AC4"/>
    <mergeCell ref="V16:Z16"/>
    <mergeCell ref="V15:Z15"/>
    <mergeCell ref="V14:Z14"/>
    <mergeCell ref="V11:Z11"/>
    <mergeCell ref="V10:Z10"/>
    <mergeCell ref="V9:Z9"/>
    <mergeCell ref="V8:Z8"/>
    <mergeCell ref="V7:Z7"/>
    <mergeCell ref="V5:Z5"/>
    <mergeCell ref="V3:Z4"/>
    <mergeCell ref="V13:Z13"/>
    <mergeCell ref="V12:Z12"/>
    <mergeCell ref="V6:Z6"/>
    <mergeCell ref="AW3:AW4"/>
    <mergeCell ref="AX3:AX4"/>
    <mergeCell ref="AY3:AY4"/>
    <mergeCell ref="AZ3:AZ4"/>
    <mergeCell ref="BA3:BA4"/>
    <mergeCell ref="BB3:BF4"/>
    <mergeCell ref="BB1:BQ2"/>
    <mergeCell ref="V1:AK2"/>
    <mergeCell ref="AQ3:AR4"/>
    <mergeCell ref="AS3:AS4"/>
    <mergeCell ref="AT3:AT4"/>
    <mergeCell ref="AU3:AU4"/>
    <mergeCell ref="AV3:AV4"/>
    <mergeCell ref="AL3:AP4"/>
    <mergeCell ref="AL1:BA2"/>
    <mergeCell ref="AA3:AB4"/>
    <mergeCell ref="AK3:AK4"/>
    <mergeCell ref="AJ3:AJ4"/>
    <mergeCell ref="AI3:AI4"/>
    <mergeCell ref="AH3:AH4"/>
    <mergeCell ref="AG3:AG4"/>
    <mergeCell ref="AF3:AF4"/>
    <mergeCell ref="AE3:AE4"/>
    <mergeCell ref="AD3:AD4"/>
    <mergeCell ref="BG3:BH4"/>
    <mergeCell ref="BI3:BI4"/>
    <mergeCell ref="BJ3:BJ4"/>
    <mergeCell ref="BK3:BK4"/>
    <mergeCell ref="BL3:BL4"/>
    <mergeCell ref="BM3:BM4"/>
    <mergeCell ref="BX1:CN2"/>
    <mergeCell ref="CG3:CG4"/>
    <mergeCell ref="CH3:CH4"/>
    <mergeCell ref="CI3:CI4"/>
    <mergeCell ref="CJ3:CJ4"/>
    <mergeCell ref="CK3:CK4"/>
    <mergeCell ref="CC3:CC4"/>
    <mergeCell ref="CD3:CE4"/>
    <mergeCell ref="CF3:CF4"/>
    <mergeCell ref="CL3:CL4"/>
    <mergeCell ref="CM3:CM4"/>
    <mergeCell ref="CN3:CN4"/>
    <mergeCell ref="BT3:BU4"/>
    <mergeCell ref="BR3:BS4"/>
    <mergeCell ref="BX3:CB4"/>
    <mergeCell ref="BR1:BW2"/>
    <mergeCell ref="BX5:CB5"/>
    <mergeCell ref="BX6:CB6"/>
    <mergeCell ref="BX7:CB7"/>
    <mergeCell ref="BX8:CB8"/>
    <mergeCell ref="BX22:CB22"/>
    <mergeCell ref="BX23:CB23"/>
    <mergeCell ref="BX14:CB14"/>
    <mergeCell ref="BX15:CB15"/>
    <mergeCell ref="BX16:CB16"/>
    <mergeCell ref="BX17:CB17"/>
    <mergeCell ref="BX18:CB18"/>
    <mergeCell ref="BX19:CB19"/>
    <mergeCell ref="BX20:CB20"/>
    <mergeCell ref="BX21:CB21"/>
    <mergeCell ref="BX9:CB9"/>
    <mergeCell ref="BX10:CB10"/>
    <mergeCell ref="BX11:CB11"/>
    <mergeCell ref="BX12:CB12"/>
    <mergeCell ref="BX13:CB13"/>
    <mergeCell ref="DK3:DK4"/>
    <mergeCell ref="CT3:CT4"/>
    <mergeCell ref="DF3:DJ4"/>
    <mergeCell ref="DB3:DB4"/>
    <mergeCell ref="DC3:DC4"/>
    <mergeCell ref="DD3:DD4"/>
    <mergeCell ref="DE3:DE4"/>
    <mergeCell ref="CU3:CV4"/>
    <mergeCell ref="CW3:CW4"/>
    <mergeCell ref="CX3:CX4"/>
    <mergeCell ref="CY3:CY4"/>
    <mergeCell ref="CZ3:CZ4"/>
    <mergeCell ref="DA3:DA4"/>
    <mergeCell ref="DU3:DU4"/>
    <mergeCell ref="DV3:DV4"/>
    <mergeCell ref="DQ3:DQ4"/>
    <mergeCell ref="DR3:DR4"/>
    <mergeCell ref="DS3:DS4"/>
    <mergeCell ref="DT3:DT4"/>
    <mergeCell ref="DO3:DO4"/>
    <mergeCell ref="DP3:DP4"/>
    <mergeCell ref="DL3:DM4"/>
    <mergeCell ref="DN3:DN4"/>
    <mergeCell ref="EI1:EI2"/>
    <mergeCell ref="EJ1:EJ2"/>
    <mergeCell ref="EK1:EK2"/>
    <mergeCell ref="EL1:EL2"/>
    <mergeCell ref="EM1:EM2"/>
    <mergeCell ref="EA1:EB2"/>
    <mergeCell ref="DY1:DZ2"/>
    <mergeCell ref="DW1:DX2"/>
    <mergeCell ref="CO1:DE2"/>
    <mergeCell ref="DF1:DV2"/>
    <mergeCell ref="EH3:EH4"/>
    <mergeCell ref="EG3:EG4"/>
    <mergeCell ref="EF3:EF4"/>
    <mergeCell ref="EE3:EE4"/>
    <mergeCell ref="ED3:ED4"/>
    <mergeCell ref="EC3:EC4"/>
    <mergeCell ref="EN3:EN4"/>
    <mergeCell ref="EM3:EM4"/>
    <mergeCell ref="EL3:EL4"/>
    <mergeCell ref="EK3:EK4"/>
    <mergeCell ref="EJ3:EJ4"/>
    <mergeCell ref="EI3:EI4"/>
    <mergeCell ref="EU22:EY22"/>
    <mergeCell ref="EU21:EY21"/>
    <mergeCell ref="EU20:EY20"/>
    <mergeCell ref="DF22:DJ22"/>
    <mergeCell ref="DF21:DJ21"/>
    <mergeCell ref="DF20:DJ20"/>
    <mergeCell ref="EO1:EO2"/>
    <mergeCell ref="EP1:EP2"/>
    <mergeCell ref="EQ1:EQ2"/>
    <mergeCell ref="ER1:ER2"/>
    <mergeCell ref="ES1:ES2"/>
    <mergeCell ref="ET1:ET2"/>
    <mergeCell ref="ET3:ET4"/>
    <mergeCell ref="ES3:ES4"/>
    <mergeCell ref="ER3:ER4"/>
    <mergeCell ref="EQ3:EQ4"/>
    <mergeCell ref="EP3:EP4"/>
    <mergeCell ref="EO3:EO4"/>
    <mergeCell ref="EN1:EN2"/>
    <mergeCell ref="ED1:ED2"/>
    <mergeCell ref="EC1:EC2"/>
    <mergeCell ref="EE1:EE2"/>
    <mergeCell ref="EF1:EF2"/>
    <mergeCell ref="EG1:EG2"/>
    <mergeCell ref="AL16:AP16"/>
    <mergeCell ref="CO25:CS25"/>
    <mergeCell ref="CO24:CS24"/>
    <mergeCell ref="CO23:CS23"/>
    <mergeCell ref="CO22:CS22"/>
    <mergeCell ref="CO21:CS21"/>
    <mergeCell ref="CO20:CS20"/>
    <mergeCell ref="AL25:AP25"/>
    <mergeCell ref="AL24:AP24"/>
    <mergeCell ref="AL23:AP23"/>
    <mergeCell ref="AL22:AP22"/>
    <mergeCell ref="AL21:AP21"/>
    <mergeCell ref="AL20:AP20"/>
    <mergeCell ref="BX24:CB24"/>
    <mergeCell ref="BX25:CB25"/>
    <mergeCell ref="DF10:DJ10"/>
    <mergeCell ref="DF9:DJ9"/>
    <mergeCell ref="DF8:DJ8"/>
    <mergeCell ref="DF13:DJ13"/>
    <mergeCell ref="DF12:DJ12"/>
    <mergeCell ref="DF11:DJ11"/>
    <mergeCell ref="DF15:DJ15"/>
    <mergeCell ref="DF14:DJ14"/>
    <mergeCell ref="CO19:CS19"/>
    <mergeCell ref="CO18:CS18"/>
    <mergeCell ref="CO17:CS17"/>
    <mergeCell ref="CO16:CS16"/>
    <mergeCell ref="CO15:CS15"/>
    <mergeCell ref="CO14:CS14"/>
    <mergeCell ref="CO8:CS8"/>
    <mergeCell ref="CO10:CS10"/>
    <mergeCell ref="CO9:CS9"/>
    <mergeCell ref="CO13:CS13"/>
    <mergeCell ref="CO12:CS12"/>
    <mergeCell ref="CO11:CS11"/>
    <mergeCell ref="AL7:AP7"/>
    <mergeCell ref="AL6:AP6"/>
    <mergeCell ref="AL5:AP5"/>
    <mergeCell ref="AL13:AP13"/>
    <mergeCell ref="AL12:AP12"/>
    <mergeCell ref="AL11:AP11"/>
    <mergeCell ref="BB10:BF10"/>
    <mergeCell ref="BB9:BF9"/>
    <mergeCell ref="BB8:BF8"/>
    <mergeCell ref="BB13:BF13"/>
    <mergeCell ref="BB12:BF12"/>
    <mergeCell ref="BB11:BF11"/>
    <mergeCell ref="AL10:AP10"/>
    <mergeCell ref="AL9:AP9"/>
    <mergeCell ref="AL8:AP8"/>
    <mergeCell ref="AL15:AP15"/>
    <mergeCell ref="AL14:AP14"/>
    <mergeCell ref="DF25:DJ25"/>
    <mergeCell ref="DF24:DJ24"/>
    <mergeCell ref="DF23:DJ23"/>
    <mergeCell ref="BB22:BF22"/>
    <mergeCell ref="BB21:BF21"/>
    <mergeCell ref="BB20:BF20"/>
    <mergeCell ref="BB19:BF19"/>
    <mergeCell ref="BB18:BF18"/>
    <mergeCell ref="BB17:BF17"/>
    <mergeCell ref="BB16:BF16"/>
    <mergeCell ref="BB15:BF15"/>
    <mergeCell ref="BB14:BF14"/>
    <mergeCell ref="BB25:BF25"/>
    <mergeCell ref="BB24:BF24"/>
    <mergeCell ref="BB23:BF23"/>
    <mergeCell ref="DF19:DJ19"/>
    <mergeCell ref="DF18:DJ18"/>
    <mergeCell ref="DF17:DJ17"/>
    <mergeCell ref="DF16:DJ16"/>
    <mergeCell ref="AL19:AP19"/>
    <mergeCell ref="AL18:AP18"/>
    <mergeCell ref="AL17:AP17"/>
    <mergeCell ref="EU1:FF2"/>
    <mergeCell ref="FB9:FF9"/>
    <mergeCell ref="FB25:FF25"/>
    <mergeCell ref="FB24:FF24"/>
    <mergeCell ref="FB23:FF23"/>
    <mergeCell ref="FB22:FF22"/>
    <mergeCell ref="FB21:FF21"/>
    <mergeCell ref="FB20:FF20"/>
    <mergeCell ref="EU10:EY10"/>
    <mergeCell ref="EU9:EY9"/>
    <mergeCell ref="EU8:EY8"/>
    <mergeCell ref="EU13:EY13"/>
    <mergeCell ref="EU12:EY12"/>
    <mergeCell ref="EU11:EY11"/>
    <mergeCell ref="EU19:EY19"/>
    <mergeCell ref="EU18:EY18"/>
    <mergeCell ref="EU17:EY17"/>
    <mergeCell ref="EU16:EY16"/>
    <mergeCell ref="EU15:EY15"/>
    <mergeCell ref="EU14:EY14"/>
    <mergeCell ref="EU25:EY25"/>
    <mergeCell ref="EU24:EY24"/>
    <mergeCell ref="EU23:EY23"/>
    <mergeCell ref="FB8:FF8"/>
    <mergeCell ref="EZ3:EZ4"/>
    <mergeCell ref="FA3:FA4"/>
    <mergeCell ref="BB7:BF7"/>
    <mergeCell ref="BB6:BF6"/>
    <mergeCell ref="BB5:BF5"/>
    <mergeCell ref="DF7:DJ7"/>
    <mergeCell ref="DF6:DJ6"/>
    <mergeCell ref="DF5:DJ5"/>
    <mergeCell ref="EU3:EY4"/>
    <mergeCell ref="CO3:CS4"/>
    <mergeCell ref="EU7:EY7"/>
    <mergeCell ref="EU6:EY6"/>
    <mergeCell ref="EU5:EY5"/>
    <mergeCell ref="EB3:EB4"/>
    <mergeCell ref="EA3:EA4"/>
    <mergeCell ref="DZ3:DZ4"/>
    <mergeCell ref="DY3:DY4"/>
    <mergeCell ref="DX3:DX4"/>
    <mergeCell ref="DW3:DW4"/>
    <mergeCell ref="BN3:BN4"/>
    <mergeCell ref="BO3:BO4"/>
    <mergeCell ref="BP3:BP4"/>
    <mergeCell ref="BQ3:BQ4"/>
    <mergeCell ref="BV3:BW4"/>
    <mergeCell ref="CO7:CS7"/>
    <mergeCell ref="CO6:CS6"/>
    <mergeCell ref="CO5:CS5"/>
    <mergeCell ref="EH1:EH2"/>
    <mergeCell ref="FG25:FK25"/>
    <mergeCell ref="FG24:FK24"/>
    <mergeCell ref="FG23:FK23"/>
    <mergeCell ref="FG22:FK22"/>
    <mergeCell ref="FG21:FK21"/>
    <mergeCell ref="FG20:FK20"/>
    <mergeCell ref="FG19:FK19"/>
    <mergeCell ref="FG18:FK18"/>
    <mergeCell ref="FB10:FF10"/>
    <mergeCell ref="FG13:FK13"/>
    <mergeCell ref="FG12:FK12"/>
    <mergeCell ref="FG11:FK11"/>
    <mergeCell ref="FG10:FK10"/>
    <mergeCell ref="FB14:FF14"/>
    <mergeCell ref="FB13:FF13"/>
    <mergeCell ref="FB12:FF12"/>
    <mergeCell ref="FB11:FF11"/>
    <mergeCell ref="FB19:FF19"/>
    <mergeCell ref="FB18:FF18"/>
    <mergeCell ref="FB17:FF17"/>
    <mergeCell ref="FB16:FF16"/>
    <mergeCell ref="FB15:FF15"/>
    <mergeCell ref="FN3:FR4"/>
    <mergeCell ref="FN9:FR9"/>
    <mergeCell ref="FN8:FR8"/>
    <mergeCell ref="FN7:FR7"/>
    <mergeCell ref="FN6:FR6"/>
    <mergeCell ref="FG8:FK8"/>
    <mergeCell ref="FG7:FK7"/>
    <mergeCell ref="FG6:FK6"/>
    <mergeCell ref="FG5:FK5"/>
    <mergeCell ref="FG3:FK4"/>
    <mergeCell ref="FL3:FL4"/>
    <mergeCell ref="FM3:FM4"/>
    <mergeCell ref="FG9:FK9"/>
    <mergeCell ref="FN5:FR5"/>
    <mergeCell ref="FB3:FF4"/>
    <mergeCell ref="FB7:FF7"/>
    <mergeCell ref="FB6:FF6"/>
    <mergeCell ref="FB5:FF5"/>
    <mergeCell ref="FG1:FR2"/>
    <mergeCell ref="FX3:FX4"/>
    <mergeCell ref="FY3:FY4"/>
    <mergeCell ref="FZ25:GD25"/>
    <mergeCell ref="FZ24:GD24"/>
    <mergeCell ref="FZ23:GD23"/>
    <mergeCell ref="FZ22:GD22"/>
    <mergeCell ref="FZ21:GD21"/>
    <mergeCell ref="FZ20:GD20"/>
    <mergeCell ref="FS8:FW8"/>
    <mergeCell ref="FS7:FW7"/>
    <mergeCell ref="FS6:FW6"/>
    <mergeCell ref="FS5:FW5"/>
    <mergeCell ref="FS3:FW4"/>
    <mergeCell ref="FS13:FW13"/>
    <mergeCell ref="FS12:FW12"/>
    <mergeCell ref="FS11:FW11"/>
    <mergeCell ref="FS10:FW10"/>
    <mergeCell ref="FS9:FW9"/>
    <mergeCell ref="FS17:FW17"/>
    <mergeCell ref="FS16:FW16"/>
    <mergeCell ref="FS15:FW15"/>
    <mergeCell ref="FZ3:GD4"/>
    <mergeCell ref="FS1:GD2"/>
    <mergeCell ref="GE25:GI25"/>
    <mergeCell ref="GE24:GI24"/>
    <mergeCell ref="GE23:GI23"/>
    <mergeCell ref="GE22:GI22"/>
    <mergeCell ref="GE21:GI21"/>
    <mergeCell ref="GE20:GI20"/>
    <mergeCell ref="GE19:GI19"/>
    <mergeCell ref="GE18:GI18"/>
    <mergeCell ref="FZ10:GD10"/>
    <mergeCell ref="FZ8:GD8"/>
    <mergeCell ref="FZ7:GD7"/>
    <mergeCell ref="FZ6:GD6"/>
    <mergeCell ref="FZ5:GD5"/>
    <mergeCell ref="FZ13:GD13"/>
    <mergeCell ref="FZ12:GD12"/>
    <mergeCell ref="FZ11:GD11"/>
    <mergeCell ref="FZ19:GD19"/>
    <mergeCell ref="FZ18:GD18"/>
    <mergeCell ref="FZ16:GD16"/>
    <mergeCell ref="FZ15:GD15"/>
    <mergeCell ref="FZ14:GD14"/>
    <mergeCell ref="GE7:GI7"/>
    <mergeCell ref="FN25:FR25"/>
    <mergeCell ref="FN24:FR24"/>
    <mergeCell ref="FN23:FR23"/>
    <mergeCell ref="FN22:FR22"/>
    <mergeCell ref="FN21:FR21"/>
    <mergeCell ref="FS25:FW25"/>
    <mergeCell ref="FS24:FW24"/>
    <mergeCell ref="GE5:GI5"/>
    <mergeCell ref="GE13:GI13"/>
    <mergeCell ref="GE12:GI12"/>
    <mergeCell ref="GE11:GI11"/>
    <mergeCell ref="GE10:GI10"/>
    <mergeCell ref="GE9:GI9"/>
    <mergeCell ref="GE17:GI17"/>
    <mergeCell ref="GE16:GI16"/>
    <mergeCell ref="GE15:GI15"/>
    <mergeCell ref="GE14:GI14"/>
    <mergeCell ref="FS23:FW23"/>
    <mergeCell ref="FS22:FW22"/>
    <mergeCell ref="FS21:FW21"/>
    <mergeCell ref="FS20:FW20"/>
    <mergeCell ref="GE6:GI6"/>
    <mergeCell ref="FZ17:GD17"/>
    <mergeCell ref="FS14:FW14"/>
    <mergeCell ref="FN20:FR20"/>
    <mergeCell ref="AI17:AK18"/>
    <mergeCell ref="AI15:AK16"/>
    <mergeCell ref="AE15:AH16"/>
    <mergeCell ref="AE17:AH18"/>
    <mergeCell ref="GE8:GI8"/>
    <mergeCell ref="FN16:FR16"/>
    <mergeCell ref="FN15:FR15"/>
    <mergeCell ref="FN14:FR14"/>
    <mergeCell ref="FS19:FW19"/>
    <mergeCell ref="FS18:FW18"/>
    <mergeCell ref="FN10:FR10"/>
    <mergeCell ref="FN13:FR13"/>
    <mergeCell ref="FN12:FR12"/>
    <mergeCell ref="FN11:FR11"/>
    <mergeCell ref="FN19:FR19"/>
    <mergeCell ref="FN18:FR18"/>
    <mergeCell ref="FN17:FR17"/>
    <mergeCell ref="FG17:FK17"/>
    <mergeCell ref="FG16:FK16"/>
    <mergeCell ref="FG15:FK15"/>
    <mergeCell ref="FG14:FK14"/>
    <mergeCell ref="FZ9:GD9"/>
  </mergeCells>
  <conditionalFormatting sqref="BH5:BH25 AR5:AR25 AB5:AB25">
    <cfRule type="cellIs" dxfId="21" priority="4" operator="equal">
      <formula>"p"</formula>
    </cfRule>
    <cfRule type="cellIs" dxfId="20" priority="5" operator="equal">
      <formula>"q"</formula>
    </cfRule>
  </conditionalFormatting>
  <conditionalFormatting sqref="BG5:BG25 AQ5:AQ25 AA5:AA25">
    <cfRule type="cellIs" dxfId="19" priority="2" operator="lessThan">
      <formula>0</formula>
    </cfRule>
    <cfRule type="cellIs" dxfId="18" priority="3" operator="greaterThan">
      <formula>0</formula>
    </cfRule>
  </conditionalFormatting>
  <conditionalFormatting sqref="BB5:BF21 AL5:AP21 V5:Z21">
    <cfRule type="cellIs" dxfId="17" priority="1" operator="equal">
      <formula>"Lille OSC"</formula>
    </cfRule>
  </conditionalFormatting>
  <dataValidations count="1">
    <dataValidation type="list" allowBlank="1" showInputMessage="1" showErrorMessage="1" sqref="I5:M7 B5:F7">
      <formula1>Clubs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SB73"/>
  <sheetViews>
    <sheetView workbookViewId="0">
      <selection sqref="A1:H2"/>
    </sheetView>
  </sheetViews>
  <sheetFormatPr baseColWidth="10" defaultRowHeight="15" x14ac:dyDescent="0.25"/>
  <cols>
    <col min="1" max="14" width="5.42578125" style="1" customWidth="1"/>
    <col min="15" max="18" width="6.7109375" style="1" customWidth="1"/>
    <col min="19" max="69" width="5.42578125" style="1" customWidth="1"/>
    <col min="70" max="126" width="5.42578125" style="1" hidden="1" customWidth="1"/>
    <col min="127" max="132" width="15.7109375" style="5" hidden="1" customWidth="1"/>
    <col min="133" max="155" width="5.42578125" style="1" hidden="1" customWidth="1"/>
    <col min="156" max="156" width="15.7109375" style="5" hidden="1" customWidth="1"/>
    <col min="157" max="167" width="5.42578125" style="1" hidden="1" customWidth="1"/>
    <col min="168" max="168" width="15.7109375" style="5" hidden="1" customWidth="1"/>
    <col min="169" max="169" width="5.42578125" style="5" hidden="1" customWidth="1"/>
    <col min="170" max="179" width="5.42578125" style="1" hidden="1" customWidth="1"/>
    <col min="180" max="180" width="15.7109375" style="5" hidden="1" customWidth="1"/>
    <col min="181" max="191" width="5.42578125" style="1" hidden="1" customWidth="1"/>
    <col min="192" max="496" width="5.42578125" style="1" customWidth="1"/>
  </cols>
  <sheetData>
    <row r="1" spans="1:240" ht="15.75" customHeight="1" thickTop="1" x14ac:dyDescent="0.25">
      <c r="A1" s="405" t="str">
        <f>'J01'!A1:H2</f>
        <v>Nom du championnat</v>
      </c>
      <c r="B1" s="406"/>
      <c r="C1" s="406"/>
      <c r="D1" s="406"/>
      <c r="E1" s="406"/>
      <c r="F1" s="406"/>
      <c r="G1" s="406"/>
      <c r="H1" s="406"/>
      <c r="I1" s="400" t="str">
        <f>'J01'!I1:N2</f>
        <v>2017 - 2018</v>
      </c>
      <c r="J1" s="400"/>
      <c r="K1" s="400"/>
      <c r="L1" s="400"/>
      <c r="M1" s="400"/>
      <c r="N1" s="401"/>
      <c r="O1" s="399" t="s">
        <v>38</v>
      </c>
      <c r="P1" s="400"/>
      <c r="Q1" s="400"/>
      <c r="R1" s="400"/>
      <c r="S1" s="400"/>
      <c r="T1" s="401"/>
      <c r="U1" s="30"/>
      <c r="V1" s="381" t="s">
        <v>15</v>
      </c>
      <c r="W1" s="382"/>
      <c r="X1" s="382"/>
      <c r="Y1" s="382"/>
      <c r="Z1" s="382"/>
      <c r="AA1" s="382"/>
      <c r="AB1" s="382"/>
      <c r="AC1" s="382"/>
      <c r="AD1" s="382"/>
      <c r="AE1" s="382"/>
      <c r="AF1" s="382"/>
      <c r="AG1" s="382"/>
      <c r="AH1" s="382"/>
      <c r="AI1" s="382"/>
      <c r="AJ1" s="382"/>
      <c r="AK1" s="383"/>
      <c r="AL1" s="387" t="s">
        <v>30</v>
      </c>
      <c r="AM1" s="388"/>
      <c r="AN1" s="388"/>
      <c r="AO1" s="388"/>
      <c r="AP1" s="388"/>
      <c r="AQ1" s="388"/>
      <c r="AR1" s="388"/>
      <c r="AS1" s="388"/>
      <c r="AT1" s="388"/>
      <c r="AU1" s="388"/>
      <c r="AV1" s="388"/>
      <c r="AW1" s="388"/>
      <c r="AX1" s="388"/>
      <c r="AY1" s="388"/>
      <c r="AZ1" s="388"/>
      <c r="BA1" s="389"/>
      <c r="BB1" s="375" t="s">
        <v>31</v>
      </c>
      <c r="BC1" s="376"/>
      <c r="BD1" s="376"/>
      <c r="BE1" s="376"/>
      <c r="BF1" s="376"/>
      <c r="BG1" s="376"/>
      <c r="BH1" s="376"/>
      <c r="BI1" s="376"/>
      <c r="BJ1" s="376"/>
      <c r="BK1" s="376"/>
      <c r="BL1" s="376"/>
      <c r="BM1" s="376"/>
      <c r="BN1" s="376"/>
      <c r="BO1" s="376"/>
      <c r="BP1" s="376"/>
      <c r="BQ1" s="377"/>
      <c r="BR1" s="273"/>
      <c r="BS1" s="273"/>
      <c r="BT1" s="273"/>
      <c r="BU1" s="273"/>
      <c r="BV1" s="273"/>
      <c r="BW1" s="273"/>
      <c r="BX1" s="267" t="s">
        <v>15</v>
      </c>
      <c r="BY1" s="268"/>
      <c r="BZ1" s="268"/>
      <c r="CA1" s="268"/>
      <c r="CB1" s="268"/>
      <c r="CC1" s="268"/>
      <c r="CD1" s="268"/>
      <c r="CE1" s="268"/>
      <c r="CF1" s="268"/>
      <c r="CG1" s="268"/>
      <c r="CH1" s="268"/>
      <c r="CI1" s="268"/>
      <c r="CJ1" s="268"/>
      <c r="CK1" s="268"/>
      <c r="CL1" s="268"/>
      <c r="CM1" s="268"/>
      <c r="CN1" s="269"/>
      <c r="CO1" s="254" t="s">
        <v>16</v>
      </c>
      <c r="CP1" s="255"/>
      <c r="CQ1" s="255"/>
      <c r="CR1" s="255"/>
      <c r="CS1" s="255"/>
      <c r="CT1" s="255"/>
      <c r="CU1" s="255"/>
      <c r="CV1" s="255"/>
      <c r="CW1" s="255"/>
      <c r="CX1" s="255"/>
      <c r="CY1" s="255"/>
      <c r="CZ1" s="255"/>
      <c r="DA1" s="255"/>
      <c r="DB1" s="255"/>
      <c r="DC1" s="255"/>
      <c r="DD1" s="255"/>
      <c r="DE1" s="256"/>
      <c r="DF1" s="254" t="s">
        <v>17</v>
      </c>
      <c r="DG1" s="255"/>
      <c r="DH1" s="255"/>
      <c r="DI1" s="255"/>
      <c r="DJ1" s="255"/>
      <c r="DK1" s="255"/>
      <c r="DL1" s="255"/>
      <c r="DM1" s="255"/>
      <c r="DN1" s="255"/>
      <c r="DO1" s="255"/>
      <c r="DP1" s="255"/>
      <c r="DQ1" s="255"/>
      <c r="DR1" s="255"/>
      <c r="DS1" s="255"/>
      <c r="DT1" s="255"/>
      <c r="DU1" s="255"/>
      <c r="DV1" s="256"/>
      <c r="DW1" s="208" t="s">
        <v>26</v>
      </c>
      <c r="DX1" s="208"/>
      <c r="DY1" s="208" t="s">
        <v>16</v>
      </c>
      <c r="DZ1" s="208"/>
      <c r="EA1" s="208" t="s">
        <v>17</v>
      </c>
      <c r="EB1" s="208"/>
      <c r="EC1" s="352" t="s">
        <v>27</v>
      </c>
      <c r="ED1" s="352" t="s">
        <v>28</v>
      </c>
      <c r="EE1" s="352" t="s">
        <v>27</v>
      </c>
      <c r="EF1" s="352" t="s">
        <v>28</v>
      </c>
      <c r="EG1" s="352" t="s">
        <v>27</v>
      </c>
      <c r="EH1" s="352" t="s">
        <v>28</v>
      </c>
      <c r="EI1" s="352" t="s">
        <v>27</v>
      </c>
      <c r="EJ1" s="352" t="s">
        <v>28</v>
      </c>
      <c r="EK1" s="352" t="s">
        <v>27</v>
      </c>
      <c r="EL1" s="352" t="s">
        <v>28</v>
      </c>
      <c r="EM1" s="352" t="s">
        <v>27</v>
      </c>
      <c r="EN1" s="352" t="s">
        <v>28</v>
      </c>
      <c r="EO1" s="352" t="s">
        <v>27</v>
      </c>
      <c r="EP1" s="352" t="s">
        <v>28</v>
      </c>
      <c r="EQ1" s="352" t="s">
        <v>27</v>
      </c>
      <c r="ER1" s="352" t="s">
        <v>28</v>
      </c>
      <c r="ES1" s="352" t="s">
        <v>27</v>
      </c>
      <c r="ET1" s="352" t="s">
        <v>28</v>
      </c>
      <c r="EU1" s="351" t="s">
        <v>26</v>
      </c>
      <c r="EV1" s="351"/>
      <c r="EW1" s="351"/>
      <c r="EX1" s="351"/>
      <c r="EY1" s="351"/>
      <c r="EZ1" s="351"/>
      <c r="FA1" s="351"/>
      <c r="FB1" s="351"/>
      <c r="FC1" s="351"/>
      <c r="FD1" s="351"/>
      <c r="FE1" s="351"/>
      <c r="FF1" s="351"/>
      <c r="FG1" s="351" t="s">
        <v>16</v>
      </c>
      <c r="FH1" s="351"/>
      <c r="FI1" s="351"/>
      <c r="FJ1" s="351"/>
      <c r="FK1" s="351"/>
      <c r="FL1" s="351"/>
      <c r="FM1" s="351"/>
      <c r="FN1" s="351"/>
      <c r="FO1" s="351"/>
      <c r="FP1" s="351"/>
      <c r="FQ1" s="351"/>
      <c r="FR1" s="351"/>
      <c r="FS1" s="351" t="s">
        <v>17</v>
      </c>
      <c r="FT1" s="351"/>
      <c r="FU1" s="351"/>
      <c r="FV1" s="351"/>
      <c r="FW1" s="351"/>
      <c r="FX1" s="351"/>
      <c r="FY1" s="351"/>
      <c r="FZ1" s="351"/>
      <c r="GA1" s="351"/>
      <c r="GB1" s="351"/>
      <c r="GC1" s="351"/>
      <c r="GD1" s="351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</row>
    <row r="2" spans="1:240" ht="15.75" customHeight="1" thickBot="1" x14ac:dyDescent="0.3">
      <c r="A2" s="407"/>
      <c r="B2" s="408"/>
      <c r="C2" s="408"/>
      <c r="D2" s="408"/>
      <c r="E2" s="408"/>
      <c r="F2" s="408"/>
      <c r="G2" s="408"/>
      <c r="H2" s="408"/>
      <c r="I2" s="403"/>
      <c r="J2" s="403"/>
      <c r="K2" s="403"/>
      <c r="L2" s="403"/>
      <c r="M2" s="403"/>
      <c r="N2" s="404"/>
      <c r="O2" s="402"/>
      <c r="P2" s="403"/>
      <c r="Q2" s="403"/>
      <c r="R2" s="403"/>
      <c r="S2" s="403"/>
      <c r="T2" s="404"/>
      <c r="U2" s="30"/>
      <c r="V2" s="384"/>
      <c r="W2" s="385"/>
      <c r="X2" s="385"/>
      <c r="Y2" s="385"/>
      <c r="Z2" s="385"/>
      <c r="AA2" s="385"/>
      <c r="AB2" s="385"/>
      <c r="AC2" s="385"/>
      <c r="AD2" s="385"/>
      <c r="AE2" s="385"/>
      <c r="AF2" s="385"/>
      <c r="AG2" s="385"/>
      <c r="AH2" s="385"/>
      <c r="AI2" s="385"/>
      <c r="AJ2" s="385"/>
      <c r="AK2" s="386"/>
      <c r="AL2" s="390"/>
      <c r="AM2" s="391"/>
      <c r="AN2" s="391"/>
      <c r="AO2" s="391"/>
      <c r="AP2" s="391"/>
      <c r="AQ2" s="391"/>
      <c r="AR2" s="391"/>
      <c r="AS2" s="391"/>
      <c r="AT2" s="391"/>
      <c r="AU2" s="391"/>
      <c r="AV2" s="391"/>
      <c r="AW2" s="391"/>
      <c r="AX2" s="391"/>
      <c r="AY2" s="391"/>
      <c r="AZ2" s="391"/>
      <c r="BA2" s="392"/>
      <c r="BB2" s="378"/>
      <c r="BC2" s="379"/>
      <c r="BD2" s="379"/>
      <c r="BE2" s="379"/>
      <c r="BF2" s="379"/>
      <c r="BG2" s="379"/>
      <c r="BH2" s="379"/>
      <c r="BI2" s="379"/>
      <c r="BJ2" s="379"/>
      <c r="BK2" s="379"/>
      <c r="BL2" s="379"/>
      <c r="BM2" s="379"/>
      <c r="BN2" s="379"/>
      <c r="BO2" s="379"/>
      <c r="BP2" s="379"/>
      <c r="BQ2" s="380"/>
      <c r="BR2" s="273"/>
      <c r="BS2" s="273"/>
      <c r="BT2" s="273"/>
      <c r="BU2" s="273"/>
      <c r="BV2" s="273"/>
      <c r="BW2" s="273"/>
      <c r="BX2" s="257"/>
      <c r="BY2" s="258"/>
      <c r="BZ2" s="258"/>
      <c r="CA2" s="258"/>
      <c r="CB2" s="258"/>
      <c r="CC2" s="258"/>
      <c r="CD2" s="258"/>
      <c r="CE2" s="258"/>
      <c r="CF2" s="258"/>
      <c r="CG2" s="258"/>
      <c r="CH2" s="258"/>
      <c r="CI2" s="258"/>
      <c r="CJ2" s="258"/>
      <c r="CK2" s="258"/>
      <c r="CL2" s="258"/>
      <c r="CM2" s="258"/>
      <c r="CN2" s="259"/>
      <c r="CO2" s="257"/>
      <c r="CP2" s="258"/>
      <c r="CQ2" s="258"/>
      <c r="CR2" s="258"/>
      <c r="CS2" s="258"/>
      <c r="CT2" s="258"/>
      <c r="CU2" s="258"/>
      <c r="CV2" s="258"/>
      <c r="CW2" s="258"/>
      <c r="CX2" s="258"/>
      <c r="CY2" s="258"/>
      <c r="CZ2" s="258"/>
      <c r="DA2" s="258"/>
      <c r="DB2" s="258"/>
      <c r="DC2" s="258"/>
      <c r="DD2" s="258"/>
      <c r="DE2" s="259"/>
      <c r="DF2" s="257"/>
      <c r="DG2" s="258"/>
      <c r="DH2" s="258"/>
      <c r="DI2" s="258"/>
      <c r="DJ2" s="258"/>
      <c r="DK2" s="258"/>
      <c r="DL2" s="258"/>
      <c r="DM2" s="258"/>
      <c r="DN2" s="258"/>
      <c r="DO2" s="258"/>
      <c r="DP2" s="258"/>
      <c r="DQ2" s="258"/>
      <c r="DR2" s="258"/>
      <c r="DS2" s="258"/>
      <c r="DT2" s="258"/>
      <c r="DU2" s="258"/>
      <c r="DV2" s="259"/>
      <c r="DW2" s="208"/>
      <c r="DX2" s="208"/>
      <c r="DY2" s="208"/>
      <c r="DZ2" s="208"/>
      <c r="EA2" s="208"/>
      <c r="EB2" s="208"/>
      <c r="EC2" s="352"/>
      <c r="ED2" s="352"/>
      <c r="EE2" s="352"/>
      <c r="EF2" s="352"/>
      <c r="EG2" s="352"/>
      <c r="EH2" s="352"/>
      <c r="EI2" s="352"/>
      <c r="EJ2" s="352"/>
      <c r="EK2" s="352"/>
      <c r="EL2" s="352"/>
      <c r="EM2" s="352"/>
      <c r="EN2" s="352"/>
      <c r="EO2" s="352"/>
      <c r="EP2" s="352"/>
      <c r="EQ2" s="352"/>
      <c r="ER2" s="352"/>
      <c r="ES2" s="352"/>
      <c r="ET2" s="352"/>
      <c r="EU2" s="351"/>
      <c r="EV2" s="351"/>
      <c r="EW2" s="351"/>
      <c r="EX2" s="351"/>
      <c r="EY2" s="351"/>
      <c r="EZ2" s="351"/>
      <c r="FA2" s="351"/>
      <c r="FB2" s="351"/>
      <c r="FC2" s="351"/>
      <c r="FD2" s="351"/>
      <c r="FE2" s="351"/>
      <c r="FF2" s="351"/>
      <c r="FG2" s="351"/>
      <c r="FH2" s="351"/>
      <c r="FI2" s="351"/>
      <c r="FJ2" s="351"/>
      <c r="FK2" s="351"/>
      <c r="FL2" s="351"/>
      <c r="FM2" s="351"/>
      <c r="FN2" s="351"/>
      <c r="FO2" s="351"/>
      <c r="FP2" s="351"/>
      <c r="FQ2" s="351"/>
      <c r="FR2" s="351"/>
      <c r="FS2" s="351"/>
      <c r="FT2" s="351"/>
      <c r="FU2" s="351"/>
      <c r="FV2" s="351"/>
      <c r="FW2" s="351"/>
      <c r="FX2" s="351"/>
      <c r="FY2" s="351"/>
      <c r="FZ2" s="351"/>
      <c r="GA2" s="351"/>
      <c r="GB2" s="351"/>
      <c r="GC2" s="351"/>
      <c r="GD2" s="351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0"/>
      <c r="HY2" s="30"/>
      <c r="HZ2" s="30"/>
      <c r="IA2" s="30"/>
      <c r="IB2" s="30"/>
      <c r="IC2" s="30"/>
      <c r="ID2" s="30"/>
      <c r="IE2" s="30"/>
      <c r="IF2" s="30"/>
    </row>
    <row r="3" spans="1:240" ht="15.75" thickTop="1" x14ac:dyDescent="0.25">
      <c r="A3" s="415" t="s">
        <v>0</v>
      </c>
      <c r="B3" s="409" t="s">
        <v>1</v>
      </c>
      <c r="C3" s="409"/>
      <c r="D3" s="409"/>
      <c r="E3" s="409"/>
      <c r="F3" s="409"/>
      <c r="G3" s="409" t="s">
        <v>2</v>
      </c>
      <c r="H3" s="409" t="s">
        <v>2</v>
      </c>
      <c r="I3" s="409" t="s">
        <v>1</v>
      </c>
      <c r="J3" s="409"/>
      <c r="K3" s="409"/>
      <c r="L3" s="409"/>
      <c r="M3" s="409"/>
      <c r="N3" s="410" t="s">
        <v>0</v>
      </c>
      <c r="O3" s="413" t="s">
        <v>3</v>
      </c>
      <c r="P3" s="409"/>
      <c r="Q3" s="409"/>
      <c r="R3" s="409"/>
      <c r="S3" s="409" t="s">
        <v>4</v>
      </c>
      <c r="T3" s="410"/>
      <c r="U3" s="30"/>
      <c r="V3" s="304" t="s">
        <v>1</v>
      </c>
      <c r="W3" s="308"/>
      <c r="X3" s="308"/>
      <c r="Y3" s="308"/>
      <c r="Z3" s="318"/>
      <c r="AA3" s="304" t="s">
        <v>6</v>
      </c>
      <c r="AB3" s="305"/>
      <c r="AC3" s="310" t="s">
        <v>7</v>
      </c>
      <c r="AD3" s="305" t="s">
        <v>8</v>
      </c>
      <c r="AE3" s="310" t="s">
        <v>9</v>
      </c>
      <c r="AF3" s="308" t="s">
        <v>10</v>
      </c>
      <c r="AG3" s="308" t="s">
        <v>11</v>
      </c>
      <c r="AH3" s="308" t="s">
        <v>0</v>
      </c>
      <c r="AI3" s="308" t="s">
        <v>12</v>
      </c>
      <c r="AJ3" s="308" t="s">
        <v>13</v>
      </c>
      <c r="AK3" s="305" t="s">
        <v>14</v>
      </c>
      <c r="AL3" s="292" t="s">
        <v>1</v>
      </c>
      <c r="AM3" s="274"/>
      <c r="AN3" s="274"/>
      <c r="AO3" s="274"/>
      <c r="AP3" s="296"/>
      <c r="AQ3" s="292" t="s">
        <v>6</v>
      </c>
      <c r="AR3" s="276"/>
      <c r="AS3" s="294" t="s">
        <v>7</v>
      </c>
      <c r="AT3" s="276" t="s">
        <v>8</v>
      </c>
      <c r="AU3" s="294" t="s">
        <v>9</v>
      </c>
      <c r="AV3" s="274" t="s">
        <v>10</v>
      </c>
      <c r="AW3" s="274" t="s">
        <v>11</v>
      </c>
      <c r="AX3" s="274" t="s">
        <v>0</v>
      </c>
      <c r="AY3" s="274" t="s">
        <v>12</v>
      </c>
      <c r="AZ3" s="274" t="s">
        <v>13</v>
      </c>
      <c r="BA3" s="276" t="s">
        <v>14</v>
      </c>
      <c r="BB3" s="263" t="s">
        <v>1</v>
      </c>
      <c r="BC3" s="229"/>
      <c r="BD3" s="229"/>
      <c r="BE3" s="229"/>
      <c r="BF3" s="278"/>
      <c r="BG3" s="263" t="s">
        <v>6</v>
      </c>
      <c r="BH3" s="231"/>
      <c r="BI3" s="265" t="s">
        <v>7</v>
      </c>
      <c r="BJ3" s="231" t="s">
        <v>8</v>
      </c>
      <c r="BK3" s="265" t="s">
        <v>9</v>
      </c>
      <c r="BL3" s="229" t="s">
        <v>10</v>
      </c>
      <c r="BM3" s="229" t="s">
        <v>11</v>
      </c>
      <c r="BN3" s="229" t="s">
        <v>0</v>
      </c>
      <c r="BO3" s="229" t="s">
        <v>12</v>
      </c>
      <c r="BP3" s="229" t="s">
        <v>13</v>
      </c>
      <c r="BQ3" s="231" t="s">
        <v>14</v>
      </c>
      <c r="BR3" s="233" t="s">
        <v>19</v>
      </c>
      <c r="BS3" s="272"/>
      <c r="BT3" s="270" t="s">
        <v>20</v>
      </c>
      <c r="BU3" s="271"/>
      <c r="BV3" s="233" t="s">
        <v>21</v>
      </c>
      <c r="BW3" s="205"/>
      <c r="BX3" s="260" t="s">
        <v>1</v>
      </c>
      <c r="BY3" s="260"/>
      <c r="BZ3" s="260"/>
      <c r="CA3" s="260"/>
      <c r="CB3" s="260"/>
      <c r="CC3" s="260" t="s">
        <v>18</v>
      </c>
      <c r="CD3" s="260" t="s">
        <v>6</v>
      </c>
      <c r="CE3" s="260"/>
      <c r="CF3" s="260" t="s">
        <v>7</v>
      </c>
      <c r="CG3" s="260" t="s">
        <v>8</v>
      </c>
      <c r="CH3" s="260" t="s">
        <v>9</v>
      </c>
      <c r="CI3" s="260" t="s">
        <v>10</v>
      </c>
      <c r="CJ3" s="260" t="s">
        <v>11</v>
      </c>
      <c r="CK3" s="260" t="s">
        <v>0</v>
      </c>
      <c r="CL3" s="260" t="s">
        <v>12</v>
      </c>
      <c r="CM3" s="260" t="s">
        <v>13</v>
      </c>
      <c r="CN3" s="260" t="s">
        <v>14</v>
      </c>
      <c r="CO3" s="222" t="s">
        <v>1</v>
      </c>
      <c r="CP3" s="223"/>
      <c r="CQ3" s="223"/>
      <c r="CR3" s="223"/>
      <c r="CS3" s="224"/>
      <c r="CT3" s="260" t="s">
        <v>18</v>
      </c>
      <c r="CU3" s="260" t="s">
        <v>6</v>
      </c>
      <c r="CV3" s="260"/>
      <c r="CW3" s="260" t="s">
        <v>7</v>
      </c>
      <c r="CX3" s="260" t="s">
        <v>8</v>
      </c>
      <c r="CY3" s="260" t="s">
        <v>9</v>
      </c>
      <c r="CZ3" s="260" t="s">
        <v>10</v>
      </c>
      <c r="DA3" s="260" t="s">
        <v>11</v>
      </c>
      <c r="DB3" s="260" t="s">
        <v>0</v>
      </c>
      <c r="DC3" s="260" t="s">
        <v>12</v>
      </c>
      <c r="DD3" s="260" t="s">
        <v>13</v>
      </c>
      <c r="DE3" s="260" t="s">
        <v>14</v>
      </c>
      <c r="DF3" s="222" t="s">
        <v>1</v>
      </c>
      <c r="DG3" s="223"/>
      <c r="DH3" s="223"/>
      <c r="DI3" s="223"/>
      <c r="DJ3" s="224"/>
      <c r="DK3" s="260" t="s">
        <v>18</v>
      </c>
      <c r="DL3" s="260" t="s">
        <v>6</v>
      </c>
      <c r="DM3" s="260"/>
      <c r="DN3" s="260" t="s">
        <v>7</v>
      </c>
      <c r="DO3" s="260" t="s">
        <v>8</v>
      </c>
      <c r="DP3" s="260" t="s">
        <v>9</v>
      </c>
      <c r="DQ3" s="260" t="s">
        <v>10</v>
      </c>
      <c r="DR3" s="260" t="s">
        <v>11</v>
      </c>
      <c r="DS3" s="260" t="s">
        <v>0</v>
      </c>
      <c r="DT3" s="260" t="s">
        <v>12</v>
      </c>
      <c r="DU3" s="260" t="s">
        <v>13</v>
      </c>
      <c r="DV3" s="260" t="s">
        <v>14</v>
      </c>
      <c r="DW3" s="359" t="s">
        <v>25</v>
      </c>
      <c r="DX3" s="359" t="s">
        <v>25</v>
      </c>
      <c r="DY3" s="359" t="s">
        <v>25</v>
      </c>
      <c r="DZ3" s="359" t="s">
        <v>25</v>
      </c>
      <c r="EA3" s="359" t="s">
        <v>25</v>
      </c>
      <c r="EB3" s="359" t="s">
        <v>25</v>
      </c>
      <c r="EC3" s="374" t="s">
        <v>0</v>
      </c>
      <c r="ED3" s="374" t="s">
        <v>0</v>
      </c>
      <c r="EE3" s="374" t="s">
        <v>8</v>
      </c>
      <c r="EF3" s="374" t="s">
        <v>8</v>
      </c>
      <c r="EG3" s="374" t="s">
        <v>29</v>
      </c>
      <c r="EH3" s="374" t="s">
        <v>29</v>
      </c>
      <c r="EI3" s="374" t="s">
        <v>9</v>
      </c>
      <c r="EJ3" s="374" t="s">
        <v>9</v>
      </c>
      <c r="EK3" s="374" t="s">
        <v>10</v>
      </c>
      <c r="EL3" s="374" t="s">
        <v>10</v>
      </c>
      <c r="EM3" s="374" t="s">
        <v>11</v>
      </c>
      <c r="EN3" s="374" t="s">
        <v>11</v>
      </c>
      <c r="EO3" s="374" t="s">
        <v>0</v>
      </c>
      <c r="EP3" s="374" t="s">
        <v>0</v>
      </c>
      <c r="EQ3" s="374" t="s">
        <v>12</v>
      </c>
      <c r="ER3" s="374" t="s">
        <v>12</v>
      </c>
      <c r="ES3" s="374" t="s">
        <v>13</v>
      </c>
      <c r="ET3" s="374" t="s">
        <v>13</v>
      </c>
      <c r="EU3" s="205" t="s">
        <v>1</v>
      </c>
      <c r="EV3" s="205"/>
      <c r="EW3" s="205"/>
      <c r="EX3" s="205"/>
      <c r="EY3" s="205"/>
      <c r="EZ3" s="208" t="s">
        <v>25</v>
      </c>
      <c r="FA3" s="205" t="s">
        <v>18</v>
      </c>
      <c r="FB3" s="205" t="s">
        <v>1</v>
      </c>
      <c r="FC3" s="205"/>
      <c r="FD3" s="205"/>
      <c r="FE3" s="205"/>
      <c r="FF3" s="205"/>
      <c r="FG3" s="205" t="s">
        <v>1</v>
      </c>
      <c r="FH3" s="205"/>
      <c r="FI3" s="205"/>
      <c r="FJ3" s="205"/>
      <c r="FK3" s="205"/>
      <c r="FL3" s="208" t="s">
        <v>25</v>
      </c>
      <c r="FM3" s="208" t="s">
        <v>18</v>
      </c>
      <c r="FN3" s="205" t="s">
        <v>1</v>
      </c>
      <c r="FO3" s="205"/>
      <c r="FP3" s="205"/>
      <c r="FQ3" s="205"/>
      <c r="FR3" s="205"/>
      <c r="FS3" s="205" t="s">
        <v>1</v>
      </c>
      <c r="FT3" s="205"/>
      <c r="FU3" s="205"/>
      <c r="FV3" s="205"/>
      <c r="FW3" s="205"/>
      <c r="FX3" s="208" t="s">
        <v>25</v>
      </c>
      <c r="FY3" s="205" t="s">
        <v>18</v>
      </c>
      <c r="FZ3" s="205" t="s">
        <v>1</v>
      </c>
      <c r="GA3" s="205"/>
      <c r="GB3" s="205"/>
      <c r="GC3" s="205"/>
      <c r="GD3" s="205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</row>
    <row r="4" spans="1:240" ht="15.75" thickBot="1" x14ac:dyDescent="0.3">
      <c r="A4" s="416"/>
      <c r="B4" s="411"/>
      <c r="C4" s="411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2"/>
      <c r="O4" s="414"/>
      <c r="P4" s="411"/>
      <c r="Q4" s="411"/>
      <c r="R4" s="411"/>
      <c r="S4" s="411"/>
      <c r="T4" s="412"/>
      <c r="U4" s="30"/>
      <c r="V4" s="306"/>
      <c r="W4" s="309"/>
      <c r="X4" s="309"/>
      <c r="Y4" s="309"/>
      <c r="Z4" s="319"/>
      <c r="AA4" s="306"/>
      <c r="AB4" s="307"/>
      <c r="AC4" s="311"/>
      <c r="AD4" s="307"/>
      <c r="AE4" s="311"/>
      <c r="AF4" s="309"/>
      <c r="AG4" s="309"/>
      <c r="AH4" s="309"/>
      <c r="AI4" s="309"/>
      <c r="AJ4" s="309"/>
      <c r="AK4" s="307"/>
      <c r="AL4" s="293"/>
      <c r="AM4" s="275"/>
      <c r="AN4" s="275"/>
      <c r="AO4" s="275"/>
      <c r="AP4" s="297"/>
      <c r="AQ4" s="293"/>
      <c r="AR4" s="277"/>
      <c r="AS4" s="295"/>
      <c r="AT4" s="277"/>
      <c r="AU4" s="295"/>
      <c r="AV4" s="275"/>
      <c r="AW4" s="275"/>
      <c r="AX4" s="275"/>
      <c r="AY4" s="275"/>
      <c r="AZ4" s="275"/>
      <c r="BA4" s="277"/>
      <c r="BB4" s="264"/>
      <c r="BC4" s="230"/>
      <c r="BD4" s="230"/>
      <c r="BE4" s="230"/>
      <c r="BF4" s="279"/>
      <c r="BG4" s="264"/>
      <c r="BH4" s="232"/>
      <c r="BI4" s="266"/>
      <c r="BJ4" s="232"/>
      <c r="BK4" s="266"/>
      <c r="BL4" s="230"/>
      <c r="BM4" s="230"/>
      <c r="BN4" s="230"/>
      <c r="BO4" s="230"/>
      <c r="BP4" s="230"/>
      <c r="BQ4" s="232"/>
      <c r="BR4" s="233"/>
      <c r="BS4" s="272"/>
      <c r="BT4" s="270"/>
      <c r="BU4" s="271"/>
      <c r="BV4" s="233"/>
      <c r="BW4" s="205"/>
      <c r="BX4" s="260"/>
      <c r="BY4" s="260"/>
      <c r="BZ4" s="260"/>
      <c r="CA4" s="260"/>
      <c r="CB4" s="260"/>
      <c r="CC4" s="260"/>
      <c r="CD4" s="260"/>
      <c r="CE4" s="260"/>
      <c r="CF4" s="260"/>
      <c r="CG4" s="260"/>
      <c r="CH4" s="260"/>
      <c r="CI4" s="260"/>
      <c r="CJ4" s="260"/>
      <c r="CK4" s="260"/>
      <c r="CL4" s="260"/>
      <c r="CM4" s="260"/>
      <c r="CN4" s="260"/>
      <c r="CO4" s="225"/>
      <c r="CP4" s="226"/>
      <c r="CQ4" s="226"/>
      <c r="CR4" s="226"/>
      <c r="CS4" s="227"/>
      <c r="CT4" s="260"/>
      <c r="CU4" s="260"/>
      <c r="CV4" s="260"/>
      <c r="CW4" s="260"/>
      <c r="CX4" s="260"/>
      <c r="CY4" s="260"/>
      <c r="CZ4" s="260"/>
      <c r="DA4" s="260"/>
      <c r="DB4" s="260"/>
      <c r="DC4" s="260"/>
      <c r="DD4" s="260"/>
      <c r="DE4" s="260"/>
      <c r="DF4" s="225"/>
      <c r="DG4" s="226"/>
      <c r="DH4" s="226"/>
      <c r="DI4" s="226"/>
      <c r="DJ4" s="227"/>
      <c r="DK4" s="260"/>
      <c r="DL4" s="260"/>
      <c r="DM4" s="260"/>
      <c r="DN4" s="260"/>
      <c r="DO4" s="260"/>
      <c r="DP4" s="260"/>
      <c r="DQ4" s="260"/>
      <c r="DR4" s="260"/>
      <c r="DS4" s="260"/>
      <c r="DT4" s="260"/>
      <c r="DU4" s="260"/>
      <c r="DV4" s="260"/>
      <c r="DW4" s="359"/>
      <c r="DX4" s="359"/>
      <c r="DY4" s="359"/>
      <c r="DZ4" s="359"/>
      <c r="EA4" s="359"/>
      <c r="EB4" s="359"/>
      <c r="EC4" s="374"/>
      <c r="ED4" s="374"/>
      <c r="EE4" s="374"/>
      <c r="EF4" s="374"/>
      <c r="EG4" s="374"/>
      <c r="EH4" s="374"/>
      <c r="EI4" s="374"/>
      <c r="EJ4" s="374"/>
      <c r="EK4" s="374"/>
      <c r="EL4" s="374"/>
      <c r="EM4" s="374"/>
      <c r="EN4" s="374"/>
      <c r="EO4" s="374"/>
      <c r="EP4" s="374"/>
      <c r="EQ4" s="374"/>
      <c r="ER4" s="374"/>
      <c r="ES4" s="374"/>
      <c r="ET4" s="374"/>
      <c r="EU4" s="205"/>
      <c r="EV4" s="205"/>
      <c r="EW4" s="205"/>
      <c r="EX4" s="205"/>
      <c r="EY4" s="205"/>
      <c r="EZ4" s="208"/>
      <c r="FA4" s="205"/>
      <c r="FB4" s="205"/>
      <c r="FC4" s="205"/>
      <c r="FD4" s="205"/>
      <c r="FE4" s="205"/>
      <c r="FF4" s="205"/>
      <c r="FG4" s="205"/>
      <c r="FH4" s="205"/>
      <c r="FI4" s="205"/>
      <c r="FJ4" s="205"/>
      <c r="FK4" s="205"/>
      <c r="FL4" s="208"/>
      <c r="FM4" s="208"/>
      <c r="FN4" s="205"/>
      <c r="FO4" s="205"/>
      <c r="FP4" s="205"/>
      <c r="FQ4" s="205"/>
      <c r="FR4" s="205"/>
      <c r="FS4" s="205"/>
      <c r="FT4" s="205"/>
      <c r="FU4" s="205"/>
      <c r="FV4" s="205"/>
      <c r="FW4" s="205"/>
      <c r="FX4" s="208"/>
      <c r="FY4" s="205"/>
      <c r="FZ4" s="205"/>
      <c r="GA4" s="205"/>
      <c r="GB4" s="205"/>
      <c r="GC4" s="205"/>
      <c r="GD4" s="205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</row>
    <row r="5" spans="1:240" ht="15.75" thickTop="1" x14ac:dyDescent="0.25">
      <c r="A5" s="448"/>
      <c r="B5" s="449"/>
      <c r="C5" s="449"/>
      <c r="D5" s="449"/>
      <c r="E5" s="449"/>
      <c r="F5" s="449"/>
      <c r="G5" s="450"/>
      <c r="H5" s="450"/>
      <c r="I5" s="451"/>
      <c r="J5" s="451"/>
      <c r="K5" s="451"/>
      <c r="L5" s="451"/>
      <c r="M5" s="451"/>
      <c r="N5" s="452"/>
      <c r="O5" s="453"/>
      <c r="P5" s="454"/>
      <c r="Q5" s="454"/>
      <c r="R5" s="454"/>
      <c r="S5" s="455"/>
      <c r="T5" s="456"/>
      <c r="U5" s="30"/>
      <c r="V5" s="396" t="str">
        <f t="shared" ref="V5:V10" si="0">VLOOKUP(BR5,$BS$5:$CB$21,6,0)</f>
        <v>Equipe 01</v>
      </c>
      <c r="W5" s="397"/>
      <c r="X5" s="397"/>
      <c r="Y5" s="397"/>
      <c r="Z5" s="398"/>
      <c r="AA5" s="37">
        <f t="shared" ref="AA5:AA10" si="1">VLOOKUP(V5,$BX$5:$CN$19,7,0)</f>
        <v>0</v>
      </c>
      <c r="AB5" s="38" t="str">
        <f t="shared" ref="AB5:AB10" si="2">VLOOKUP(V5,$BX$5:$CN$19,8,0)</f>
        <v>u</v>
      </c>
      <c r="AC5" s="39">
        <v>1</v>
      </c>
      <c r="AD5" s="40">
        <f t="shared" ref="AD5:AD10" si="3">VLOOKUP(V5,$BX$5:$CN$19,10,0)</f>
        <v>0</v>
      </c>
      <c r="AE5" s="45">
        <f t="shared" ref="AE5:AE10" si="4">VLOOKUP(V5,$BX$5:$CN$19,11,0)</f>
        <v>0</v>
      </c>
      <c r="AF5" s="46">
        <f t="shared" ref="AF5:AF10" si="5">VLOOKUP(V5,$BX$5:$CN$19,12,0)</f>
        <v>0</v>
      </c>
      <c r="AG5" s="46">
        <f t="shared" ref="AG5:AG10" si="6">VLOOKUP(V5,$BX$5:$CN$19,13,0)</f>
        <v>0</v>
      </c>
      <c r="AH5" s="46">
        <f t="shared" ref="AH5:AH10" si="7">VLOOKUP(V5,$BX$5:$CN$19,14,0)</f>
        <v>0</v>
      </c>
      <c r="AI5" s="46">
        <f t="shared" ref="AI5:AI10" si="8">VLOOKUP(V5,$BX$5:$CN$19,15,0)</f>
        <v>0</v>
      </c>
      <c r="AJ5" s="46">
        <f t="shared" ref="AJ5:AJ10" si="9">VLOOKUP(V5,$BX$5:$CN$19,16,0)</f>
        <v>0</v>
      </c>
      <c r="AK5" s="47">
        <f t="shared" ref="AK5:AK10" si="10">VLOOKUP(V5,$BX$5:$CN$19,17,0)</f>
        <v>0</v>
      </c>
      <c r="AL5" s="364" t="str">
        <f t="shared" ref="AL5:AL10" si="11">VLOOKUP(BT5,$BU$5:$CS$21,4,0)</f>
        <v>Equipe 01</v>
      </c>
      <c r="AM5" s="365"/>
      <c r="AN5" s="365"/>
      <c r="AO5" s="365"/>
      <c r="AP5" s="366"/>
      <c r="AQ5" s="16">
        <f t="shared" ref="AQ5:AQ10" si="12">VLOOKUP(AL5,$CO$5:$DE$19,7,0)</f>
        <v>0</v>
      </c>
      <c r="AR5" s="17" t="str">
        <f t="shared" ref="AR5:AR10" si="13">VLOOKUP(AL5,$CO$5:$DE$19,8,0)</f>
        <v>u</v>
      </c>
      <c r="AS5" s="18">
        <v>1</v>
      </c>
      <c r="AT5" s="19">
        <f t="shared" ref="AT5:AT10" si="14">VLOOKUP(AL5,$CO$5:$DE$19,10,0)</f>
        <v>0</v>
      </c>
      <c r="AU5" s="20">
        <f t="shared" ref="AU5:AU10" si="15">VLOOKUP(AL5,$CO$5:$DE$19,11,0)</f>
        <v>0</v>
      </c>
      <c r="AV5" s="21">
        <f t="shared" ref="AV5:AV10" si="16">VLOOKUP(AL5,$CO$5:$DE$19,12,0)</f>
        <v>0</v>
      </c>
      <c r="AW5" s="21">
        <f t="shared" ref="AW5:AW10" si="17">VLOOKUP(AL5,$CO$5:$DE$19,13,0)</f>
        <v>0</v>
      </c>
      <c r="AX5" s="21">
        <f t="shared" ref="AX5:AX10" si="18">VLOOKUP(AL5,$CO$5:$DE$19,14,0)</f>
        <v>0</v>
      </c>
      <c r="AY5" s="21">
        <f t="shared" ref="AY5:AY10" si="19">VLOOKUP(AL5,$CO$5:$DE$19,15,0)</f>
        <v>0</v>
      </c>
      <c r="AZ5" s="21">
        <f t="shared" ref="AZ5:AZ10" si="20">VLOOKUP(AL5,$CO$5:$DE$19,16,0)</f>
        <v>0</v>
      </c>
      <c r="BA5" s="22">
        <f t="shared" ref="BA5:BA10" si="21">VLOOKUP(AL5,$CO$5:$DE$19,17,0)</f>
        <v>0</v>
      </c>
      <c r="BB5" s="356" t="str">
        <f t="shared" ref="BB5:BB10" si="22">VLOOKUP(BV5,$BW$5:$DF$21,2,0)</f>
        <v>Equipe 01</v>
      </c>
      <c r="BC5" s="357"/>
      <c r="BD5" s="357"/>
      <c r="BE5" s="357"/>
      <c r="BF5" s="358"/>
      <c r="BG5" s="51">
        <f t="shared" ref="BG5:BG10" si="23">VLOOKUP(BB5,$DF$5:$DV$19,7,0)</f>
        <v>0</v>
      </c>
      <c r="BH5" s="52" t="str">
        <f t="shared" ref="BH5:BH10" si="24">VLOOKUP(BB5,$DF$5:$DV$19,8,0)</f>
        <v>u</v>
      </c>
      <c r="BI5" s="53">
        <v>1</v>
      </c>
      <c r="BJ5" s="54">
        <f t="shared" ref="BJ5:BJ10" si="25">VLOOKUP(BB5,$DF$5:$DV$19,10,0)</f>
        <v>0</v>
      </c>
      <c r="BK5" s="55">
        <f t="shared" ref="BK5:BK10" si="26">VLOOKUP(BB5,$DF$5:$DV$19,11,0)</f>
        <v>0</v>
      </c>
      <c r="BL5" s="56">
        <f t="shared" ref="BL5:BL10" si="27">VLOOKUP(BB5,$DF$5:$DV$19,12,0)</f>
        <v>0</v>
      </c>
      <c r="BM5" s="56">
        <f t="shared" ref="BM5:BM10" si="28">VLOOKUP(BB5,$DF$5:$DV$19,13,0)</f>
        <v>0</v>
      </c>
      <c r="BN5" s="56">
        <f t="shared" ref="BN5:BN10" si="29">VLOOKUP(BB5,$DF$5:$DV$19,14,0)</f>
        <v>0</v>
      </c>
      <c r="BO5" s="56">
        <f t="shared" ref="BO5:BO10" si="30">VLOOKUP(BB5,$DF$5:$DV$19,15,0)</f>
        <v>0</v>
      </c>
      <c r="BP5" s="56">
        <f t="shared" ref="BP5:BP10" si="31">VLOOKUP(BB5,$DF$5:$DV$19,16,0)</f>
        <v>0</v>
      </c>
      <c r="BQ5" s="57">
        <f t="shared" ref="BQ5:BQ10" si="32">VLOOKUP(BB5,$DF$5:$DV$19,17,0)</f>
        <v>0</v>
      </c>
      <c r="BR5" s="15">
        <v>1</v>
      </c>
      <c r="BS5" s="8">
        <f t="shared" ref="BS5:BS10" si="33">CF5</f>
        <v>1</v>
      </c>
      <c r="BT5" s="10">
        <v>1</v>
      </c>
      <c r="BU5" s="11">
        <f t="shared" ref="BU5:BU10" si="34">CW5</f>
        <v>1</v>
      </c>
      <c r="BV5" s="9">
        <v>1</v>
      </c>
      <c r="BW5" s="2">
        <f t="shared" ref="BW5:BW10" si="35">DN5</f>
        <v>1</v>
      </c>
      <c r="BX5" s="261" t="str">
        <f>Equipes!A2</f>
        <v>Equipe 01</v>
      </c>
      <c r="BY5" s="261"/>
      <c r="BZ5" s="261"/>
      <c r="CA5" s="261"/>
      <c r="CB5" s="261"/>
      <c r="CC5" s="3">
        <f t="shared" ref="CC5:CC10" si="36">RANK(DW5,$DW$5:$DW$19)</f>
        <v>1</v>
      </c>
      <c r="CD5" s="3">
        <f>'J07'!CC5-CC5</f>
        <v>0</v>
      </c>
      <c r="CE5" s="4" t="str">
        <f>IF(CC5&gt;'J07'!CC5,'J07'!$CE$14,IF(CC5='J07'!CC5,'J07'!$CU$14,IF(CC5&lt;'J07'!CC5,'J07'!$CT$14)))</f>
        <v>u</v>
      </c>
      <c r="CF5" s="3">
        <f t="shared" ref="CF5:CF10" si="37">RANK(DX5,$DX$5:$DX$13)</f>
        <v>1</v>
      </c>
      <c r="CG5" s="3">
        <f>SUMPRODUCT(($B$5:$F$13=BX5)*($EG$5:$EG$13))+SUMPRODUCT(($I$5:$M$13=BX5)*($EH$5:$EH$13))+'J07'!CG5</f>
        <v>0</v>
      </c>
      <c r="CH5" s="3">
        <f>SUMPRODUCT(($B$5:$F$13=BX5)*($EI$5:$EI$13))+SUMPRODUCT(($I$5:$M$13=BX5)*($EJ$5:$EJ$13))+'J07'!CH5</f>
        <v>0</v>
      </c>
      <c r="CI5" s="3">
        <f>SUMPRODUCT(($B$5:$F$13=BX5)*($EK$5:$EK$13))+SUMPRODUCT(($I$5:$M$13=BX5)*($EL$5:$EL$13))+'J07'!CI5</f>
        <v>0</v>
      </c>
      <c r="CJ5" s="3">
        <f>SUMPRODUCT(($B$5:$F$13=BX5)*($EM$5:$EM$13))+SUMPRODUCT(($I$5:$M$13=BX5)*($EN$5:$EN$13))+'J07'!CJ5</f>
        <v>0</v>
      </c>
      <c r="CK5" s="3">
        <f>SUMPRODUCT(($B$5:$F$13=BX5)*($EO$5:$EO$13))+SUMPRODUCT(($I$5:$M$13=BX5)*($EP$5:$EP$13))+'J07'!CK5</f>
        <v>0</v>
      </c>
      <c r="CL5" s="3">
        <f>SUMPRODUCT(($B$5:$F$13=BX5)*($EQ$5:$EQ$13))+SUMPRODUCT(($I$5:$M$13=BX5)*($ER$5:$ER$13))+'J07'!CL5</f>
        <v>0</v>
      </c>
      <c r="CM5" s="3">
        <f>SUMPRODUCT(($B$5:$F$13=BX5)*($ES$5:$ES$13))+SUMPRODUCT(($I$5:$M$13=BX5)*($ET$5:$ET$13))+'J07'!CM5</f>
        <v>0</v>
      </c>
      <c r="CN5" s="3">
        <f>CL5-CM5</f>
        <v>0</v>
      </c>
      <c r="CO5" s="212" t="str">
        <f>BX5</f>
        <v>Equipe 01</v>
      </c>
      <c r="CP5" s="213"/>
      <c r="CQ5" s="213"/>
      <c r="CR5" s="213"/>
      <c r="CS5" s="214"/>
      <c r="CT5" s="3">
        <f t="shared" ref="CT5:CT10" si="38">RANK(DY5,$DY$5:$DY$19)</f>
        <v>1</v>
      </c>
      <c r="CU5" s="3">
        <f>'J07'!CT5-CT5</f>
        <v>0</v>
      </c>
      <c r="CV5" s="4" t="str">
        <f>IF(CT5&gt;'J07'!CT5,'J07'!$CV$14,IF(CT5='J07'!CT5,'J07'!$CU$14,IF(CT5&lt;'J07'!CT5,'J07'!$CT$14)))</f>
        <v>u</v>
      </c>
      <c r="CW5" s="3">
        <f t="shared" ref="CW5:CW10" si="39">RANK(DZ5,$DZ$5:$DZ$19)</f>
        <v>1</v>
      </c>
      <c r="CX5" s="3">
        <f>SUMPRODUCT(($B$5:$F$13=CO5)*($EG$5:$EG$13))+'J07'!CX5</f>
        <v>0</v>
      </c>
      <c r="CY5" s="3">
        <f>SUMPRODUCT(($B$5:$F$13=CO5)*($EI$5:$EI$13))+'J07'!CY5</f>
        <v>0</v>
      </c>
      <c r="CZ5" s="3">
        <f>SUMPRODUCT(($B$5:$F$13=CO5)*($EK$5:$EK$13))+'J07'!CZ5</f>
        <v>0</v>
      </c>
      <c r="DA5" s="3">
        <f>SUMPRODUCT(($B$5:$F$13=CO5)*($EM$5:$EM$13))+'J07'!DA5</f>
        <v>0</v>
      </c>
      <c r="DB5" s="3">
        <f>SUMPRODUCT(($B$5:$F$13=CO5)*($EO$5:$EO$13))+'J07'!DB5</f>
        <v>0</v>
      </c>
      <c r="DC5" s="3">
        <f>SUMPRODUCT(($B$5:$F$13=CO5)*($EQ$5:$EQ$13))+'J07'!DC5</f>
        <v>0</v>
      </c>
      <c r="DD5" s="3">
        <f>SUMPRODUCT(($B$5:$F$13=CO5)*($ES$5:$ES$13))+'J07'!DD5</f>
        <v>0</v>
      </c>
      <c r="DE5" s="3">
        <f>DC5-DD5</f>
        <v>0</v>
      </c>
      <c r="DF5" s="212" t="str">
        <f>BX5</f>
        <v>Equipe 01</v>
      </c>
      <c r="DG5" s="213"/>
      <c r="DH5" s="213"/>
      <c r="DI5" s="213"/>
      <c r="DJ5" s="214"/>
      <c r="DK5" s="3">
        <f t="shared" ref="DK5:DK10" si="40">RANK(EA5,$EA$5:$EA$19)</f>
        <v>1</v>
      </c>
      <c r="DL5" s="3">
        <f>'J07'!DK5-DK5</f>
        <v>0</v>
      </c>
      <c r="DM5" s="4" t="str">
        <f>IF(DK5&gt;'J07'!DK5,'J07'!$DM$14,IF(DK5='J07'!DK5,'J07'!$DL$14,IF(DK5&lt;'J07'!DK5,'J07'!$DK$14)))</f>
        <v>u</v>
      </c>
      <c r="DN5" s="3">
        <f t="shared" ref="DN5:DN10" si="41">RANK(EB5,$EB$5:$EB$19)</f>
        <v>1</v>
      </c>
      <c r="DO5" s="3">
        <f>SUMPRODUCT(($I$5:$M$13=DF5)*($EH$5:$EH$13))+'J07'!DO5</f>
        <v>0</v>
      </c>
      <c r="DP5" s="3">
        <f>SUMPRODUCT(($I$5:$M$13=DF5)*($EJ$5:$EJ$13))+'J07'!DP5</f>
        <v>0</v>
      </c>
      <c r="DQ5" s="3">
        <f>SUMPRODUCT(($I$5:$M$13=DF5)*($EL$5:$EL$13))+'J07'!DQ5</f>
        <v>0</v>
      </c>
      <c r="DR5" s="3">
        <f>SUMPRODUCT(($I$5:$M$13=DF5)*($EN$5:$EN$13))+'J07'!DR5</f>
        <v>0</v>
      </c>
      <c r="DS5" s="3">
        <f>SUMPRODUCT(($I$5:$M$13=DF5)*($EP$5:$EP$13))+'J07'!DS5</f>
        <v>0</v>
      </c>
      <c r="DT5" s="3">
        <f>SUMPRODUCT(($I$5:$M$13=DF5)*($ER$5:$ER$13))+'J07'!DT5</f>
        <v>0</v>
      </c>
      <c r="DU5" s="3">
        <f>SUMPRODUCT(($I$5:$M$13=DF5)*($ET$5:$ET$13))+'J07'!DU5</f>
        <v>0</v>
      </c>
      <c r="DV5" s="3">
        <f>DT5-DU5</f>
        <v>0</v>
      </c>
      <c r="DW5" s="6">
        <f>SUM(CG5*1000+(CN5)/100+(CL5)/1000)</f>
        <v>0</v>
      </c>
      <c r="DX5" s="91">
        <f>DW5+0.0000006</f>
        <v>5.9999999999999997E-7</v>
      </c>
      <c r="DY5" s="6">
        <f>SUM(CX5*1000+(DE5)/100+(DC5)/1000)</f>
        <v>0</v>
      </c>
      <c r="DZ5" s="119">
        <f>DY5+0.0000006</f>
        <v>5.9999999999999997E-7</v>
      </c>
      <c r="EA5" s="6">
        <f>SUM(DO5*1000+(DV5)/100+(DT5)/1000)</f>
        <v>0</v>
      </c>
      <c r="EB5" s="119">
        <f>EA5+0.0000006</f>
        <v>5.9999999999999997E-7</v>
      </c>
      <c r="EC5" s="2">
        <f>A5</f>
        <v>0</v>
      </c>
      <c r="ED5" s="2">
        <f>N5</f>
        <v>0</v>
      </c>
      <c r="EE5" s="2">
        <f>IF(G5="",0,IF(G5&gt;H5,3,IF(G5=H5,1,IF(G5&lt;H5,0))))</f>
        <v>0</v>
      </c>
      <c r="EF5" s="2">
        <f>IF(H5="",0,IF(H5&gt;G5,3,IF(H5=G5,1,IF(H5&lt;G5,0))))</f>
        <v>0</v>
      </c>
      <c r="EG5" s="2">
        <f>EE5-EC5</f>
        <v>0</v>
      </c>
      <c r="EH5" s="2">
        <f>EF5-ED5</f>
        <v>0</v>
      </c>
      <c r="EI5" s="2">
        <f>IF(G5="",0,1)</f>
        <v>0</v>
      </c>
      <c r="EJ5" s="2">
        <f>IF(H5="",0,1)</f>
        <v>0</v>
      </c>
      <c r="EK5" s="2" t="b">
        <f>IF(G5&lt;&gt;"",IF(G5&gt;H5,1))</f>
        <v>0</v>
      </c>
      <c r="EL5" s="2" t="b">
        <f>IF(H5&lt;&gt;"",IF(H5&gt;G5,1))</f>
        <v>0</v>
      </c>
      <c r="EM5" s="2" t="b">
        <f>IF(G5&lt;&gt;"",IF(G5=H5,1))</f>
        <v>0</v>
      </c>
      <c r="EN5" s="2" t="b">
        <f>IF(H5&lt;&gt;"",IF(H5=G5,1))</f>
        <v>0</v>
      </c>
      <c r="EO5" s="2" t="b">
        <f>IF(G5&lt;&gt;"",IF(G5&lt;H5,1))</f>
        <v>0</v>
      </c>
      <c r="EP5" s="2" t="b">
        <f>IF(H5&lt;&gt;"",IF(H5&lt;G5,1))</f>
        <v>0</v>
      </c>
      <c r="EQ5" s="2">
        <f>G5</f>
        <v>0</v>
      </c>
      <c r="ER5" s="2">
        <f>H5</f>
        <v>0</v>
      </c>
      <c r="ES5" s="2">
        <f>H5</f>
        <v>0</v>
      </c>
      <c r="ET5" s="2">
        <f>G5</f>
        <v>0</v>
      </c>
      <c r="EU5" s="205" t="str">
        <f t="shared" ref="EU5:EU10" si="42">VLOOKUP(BR5,$BS$5:$CB$13,6,0)</f>
        <v>Equipe 01</v>
      </c>
      <c r="EV5" s="205"/>
      <c r="EW5" s="205"/>
      <c r="EX5" s="205"/>
      <c r="EY5" s="205"/>
      <c r="EZ5" s="6">
        <f t="shared" ref="EZ5:EZ10" si="43">VLOOKUP(EU5,$BX$5:$DW$13,52,0)</f>
        <v>0</v>
      </c>
      <c r="FA5" s="2">
        <f t="shared" ref="FA5:FA10" si="44">RANK(EZ5,$EZ$5:$EZ$13)</f>
        <v>1</v>
      </c>
      <c r="FB5" s="205" t="str">
        <f>BX5</f>
        <v>Equipe 01</v>
      </c>
      <c r="FC5" s="205"/>
      <c r="FD5" s="205"/>
      <c r="FE5" s="205"/>
      <c r="FF5" s="205"/>
      <c r="FG5" s="205" t="str">
        <f t="shared" ref="FG5:FG10" si="45">VLOOKUP(BT5,$BU$5:$CS$13,21,0)</f>
        <v>Equipe 01</v>
      </c>
      <c r="FH5" s="205"/>
      <c r="FI5" s="205"/>
      <c r="FJ5" s="205"/>
      <c r="FK5" s="205"/>
      <c r="FL5" s="6">
        <f t="shared" ref="FL5:FL10" si="46">VLOOKUP(FG5,$CO$5:$DY$13,37,0)</f>
        <v>0</v>
      </c>
      <c r="FM5" s="7">
        <f t="shared" ref="FM5:FM10" si="47">RANK(FL5,$FL$5:$FL$13)</f>
        <v>1</v>
      </c>
      <c r="FN5" s="205" t="str">
        <f>CO5</f>
        <v>Equipe 01</v>
      </c>
      <c r="FO5" s="205"/>
      <c r="FP5" s="205"/>
      <c r="FQ5" s="205"/>
      <c r="FR5" s="205"/>
      <c r="FS5" s="205" t="str">
        <f t="shared" ref="FS5:FS10" si="48">VLOOKUP(BV5,$BW$5:$DF$13,36,0)</f>
        <v>Equipe 01</v>
      </c>
      <c r="FT5" s="205"/>
      <c r="FU5" s="205"/>
      <c r="FV5" s="205"/>
      <c r="FW5" s="205"/>
      <c r="FX5" s="6">
        <f>VLOOKUP(FS5,$DF$5:$EA$21,22,0)</f>
        <v>0</v>
      </c>
      <c r="FY5" s="2">
        <f t="shared" ref="FY5:FY10" si="49">RANK(FX5,$FX$5:$FX$13)</f>
        <v>1</v>
      </c>
      <c r="FZ5" s="205" t="str">
        <f>DF5</f>
        <v>Equipe 01</v>
      </c>
      <c r="GA5" s="205"/>
      <c r="GB5" s="205"/>
      <c r="GC5" s="205"/>
      <c r="GD5" s="205"/>
      <c r="GE5" s="350" t="str">
        <f>BX5</f>
        <v>Equipe 01</v>
      </c>
      <c r="GF5" s="350"/>
      <c r="GG5" s="350"/>
      <c r="GH5" s="350"/>
      <c r="GI5" s="35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</row>
    <row r="6" spans="1:240" x14ac:dyDescent="0.25">
      <c r="A6" s="457"/>
      <c r="B6" s="458"/>
      <c r="C6" s="458"/>
      <c r="D6" s="458"/>
      <c r="E6" s="458"/>
      <c r="F6" s="458"/>
      <c r="G6" s="459"/>
      <c r="H6" s="459"/>
      <c r="I6" s="460"/>
      <c r="J6" s="460"/>
      <c r="K6" s="460"/>
      <c r="L6" s="460"/>
      <c r="M6" s="460"/>
      <c r="N6" s="461"/>
      <c r="O6" s="462"/>
      <c r="P6" s="463"/>
      <c r="Q6" s="463"/>
      <c r="R6" s="463"/>
      <c r="S6" s="464"/>
      <c r="T6" s="465"/>
      <c r="U6" s="30"/>
      <c r="V6" s="396" t="str">
        <f t="shared" si="0"/>
        <v>Equipe 02</v>
      </c>
      <c r="W6" s="397"/>
      <c r="X6" s="397"/>
      <c r="Y6" s="397"/>
      <c r="Z6" s="398"/>
      <c r="AA6" s="41">
        <f t="shared" si="1"/>
        <v>0</v>
      </c>
      <c r="AB6" s="42" t="str">
        <f t="shared" si="2"/>
        <v>u</v>
      </c>
      <c r="AC6" s="43">
        <f>IF(EZ6=EZ5,FA5,FA6)</f>
        <v>1</v>
      </c>
      <c r="AD6" s="44">
        <f t="shared" si="3"/>
        <v>0</v>
      </c>
      <c r="AE6" s="48">
        <f t="shared" si="4"/>
        <v>0</v>
      </c>
      <c r="AF6" s="49">
        <f t="shared" si="5"/>
        <v>0</v>
      </c>
      <c r="AG6" s="49">
        <f t="shared" si="6"/>
        <v>0</v>
      </c>
      <c r="AH6" s="49">
        <f t="shared" si="7"/>
        <v>0</v>
      </c>
      <c r="AI6" s="49">
        <f t="shared" si="8"/>
        <v>0</v>
      </c>
      <c r="AJ6" s="49">
        <f t="shared" si="9"/>
        <v>0</v>
      </c>
      <c r="AK6" s="50">
        <f t="shared" si="10"/>
        <v>0</v>
      </c>
      <c r="AL6" s="361" t="str">
        <f t="shared" si="11"/>
        <v>Equipe 02</v>
      </c>
      <c r="AM6" s="362"/>
      <c r="AN6" s="362"/>
      <c r="AO6" s="362"/>
      <c r="AP6" s="363"/>
      <c r="AQ6" s="23">
        <f t="shared" si="12"/>
        <v>0</v>
      </c>
      <c r="AR6" s="24" t="str">
        <f t="shared" si="13"/>
        <v>u</v>
      </c>
      <c r="AS6" s="25">
        <f>IF(FL6=FL5,FM5,FM6)</f>
        <v>1</v>
      </c>
      <c r="AT6" s="26">
        <f t="shared" si="14"/>
        <v>0</v>
      </c>
      <c r="AU6" s="27">
        <f t="shared" si="15"/>
        <v>0</v>
      </c>
      <c r="AV6" s="28">
        <f t="shared" si="16"/>
        <v>0</v>
      </c>
      <c r="AW6" s="28">
        <f t="shared" si="17"/>
        <v>0</v>
      </c>
      <c r="AX6" s="28">
        <f t="shared" si="18"/>
        <v>0</v>
      </c>
      <c r="AY6" s="28">
        <f t="shared" si="19"/>
        <v>0</v>
      </c>
      <c r="AZ6" s="28">
        <f t="shared" si="20"/>
        <v>0</v>
      </c>
      <c r="BA6" s="29">
        <f t="shared" si="21"/>
        <v>0</v>
      </c>
      <c r="BB6" s="353" t="str">
        <f t="shared" si="22"/>
        <v>Equipe 02</v>
      </c>
      <c r="BC6" s="354"/>
      <c r="BD6" s="354"/>
      <c r="BE6" s="354"/>
      <c r="BF6" s="355"/>
      <c r="BG6" s="58">
        <f t="shared" si="23"/>
        <v>0</v>
      </c>
      <c r="BH6" s="59" t="str">
        <f t="shared" si="24"/>
        <v>u</v>
      </c>
      <c r="BI6" s="60">
        <f>IF(FX6=FX5,FY5,FY6)</f>
        <v>1</v>
      </c>
      <c r="BJ6" s="61">
        <f t="shared" si="25"/>
        <v>0</v>
      </c>
      <c r="BK6" s="62">
        <f t="shared" si="26"/>
        <v>0</v>
      </c>
      <c r="BL6" s="63">
        <f t="shared" si="27"/>
        <v>0</v>
      </c>
      <c r="BM6" s="63">
        <f t="shared" si="28"/>
        <v>0</v>
      </c>
      <c r="BN6" s="63">
        <f t="shared" si="29"/>
        <v>0</v>
      </c>
      <c r="BO6" s="63">
        <f t="shared" si="30"/>
        <v>0</v>
      </c>
      <c r="BP6" s="63">
        <f t="shared" si="31"/>
        <v>0</v>
      </c>
      <c r="BQ6" s="64">
        <f t="shared" si="32"/>
        <v>0</v>
      </c>
      <c r="BR6" s="15">
        <v>2</v>
      </c>
      <c r="BS6" s="8">
        <f t="shared" si="33"/>
        <v>2</v>
      </c>
      <c r="BT6" s="10">
        <v>2</v>
      </c>
      <c r="BU6" s="11">
        <f t="shared" si="34"/>
        <v>2</v>
      </c>
      <c r="BV6" s="9">
        <v>2</v>
      </c>
      <c r="BW6" s="2">
        <f t="shared" si="35"/>
        <v>2</v>
      </c>
      <c r="BX6" s="261" t="str">
        <f>Equipes!A3</f>
        <v>Equipe 02</v>
      </c>
      <c r="BY6" s="261"/>
      <c r="BZ6" s="261"/>
      <c r="CA6" s="261"/>
      <c r="CB6" s="261"/>
      <c r="CC6" s="93">
        <f t="shared" si="36"/>
        <v>1</v>
      </c>
      <c r="CD6" s="3">
        <f>'J07'!CC6-CC6</f>
        <v>0</v>
      </c>
      <c r="CE6" s="4" t="str">
        <f>IF(CC6&gt;'J07'!CC6,'J07'!$CE$14,IF(CC6='J07'!CC6,'J07'!$CU$14,IF(CC6&lt;'J07'!CC6,'J07'!$CT$14)))</f>
        <v>u</v>
      </c>
      <c r="CF6" s="3">
        <f t="shared" si="37"/>
        <v>2</v>
      </c>
      <c r="CG6" s="14">
        <f>SUMPRODUCT(($B$5:$F$13=BX6)*($EG$5:$EG$13))+SUMPRODUCT(($I$5:$M$13=BX6)*($EH$5:$EH$13))+'J07'!CG6</f>
        <v>0</v>
      </c>
      <c r="CH6" s="14">
        <f>SUMPRODUCT(($B$5:$F$13=BX6)*($EI$5:$EI$13))+SUMPRODUCT(($I$5:$M$13=BX6)*($EJ$5:$EJ$13))+'J07'!CH6</f>
        <v>0</v>
      </c>
      <c r="CI6" s="14">
        <f>SUMPRODUCT(($B$5:$F$13=BX6)*($EK$5:$EK$13))+SUMPRODUCT(($I$5:$M$13=BX6)*($EL$5:$EL$13))+'J07'!CI6</f>
        <v>0</v>
      </c>
      <c r="CJ6" s="14">
        <f>SUMPRODUCT(($B$5:$F$13=BX6)*($EM$5:$EM$13))+SUMPRODUCT(($I$5:$M$13=BX6)*($EN$5:$EN$13))+'J07'!CJ6</f>
        <v>0</v>
      </c>
      <c r="CK6" s="14">
        <f>SUMPRODUCT(($B$5:$F$13=BX6)*($EO$5:$EO$13))+SUMPRODUCT(($I$5:$M$13=BX6)*($EP$5:$EP$13))+'J07'!CK6</f>
        <v>0</v>
      </c>
      <c r="CL6" s="14">
        <f>SUMPRODUCT(($B$5:$F$13=BX6)*($EQ$5:$EQ$13))+SUMPRODUCT(($I$5:$M$13=BX6)*($ER$5:$ER$13))+'J07'!CL6</f>
        <v>0</v>
      </c>
      <c r="CM6" s="14">
        <f>SUMPRODUCT(($B$5:$F$13=BX6)*($ES$5:$ES$13))+SUMPRODUCT(($I$5:$M$13=BX6)*($ET$5:$ET$13))+'J07'!CM6</f>
        <v>0</v>
      </c>
      <c r="CN6" s="3">
        <f t="shared" ref="CN6:CN10" si="50">CL6-CM6</f>
        <v>0</v>
      </c>
      <c r="CO6" s="212" t="str">
        <f t="shared" ref="CO6:CO10" si="51">BX6</f>
        <v>Equipe 02</v>
      </c>
      <c r="CP6" s="213"/>
      <c r="CQ6" s="213"/>
      <c r="CR6" s="213"/>
      <c r="CS6" s="214"/>
      <c r="CT6" s="93">
        <f t="shared" si="38"/>
        <v>1</v>
      </c>
      <c r="CU6" s="3">
        <f>'J07'!CT6-CT6</f>
        <v>0</v>
      </c>
      <c r="CV6" s="4" t="str">
        <f>IF(CT6&gt;'J07'!CT6,'J07'!$CV$14,IF(CT6='J07'!CT6,'J07'!$CU$14,IF(CT6&lt;'J07'!CT6,'J07'!$CT$14)))</f>
        <v>u</v>
      </c>
      <c r="CW6" s="3">
        <f t="shared" si="39"/>
        <v>2</v>
      </c>
      <c r="CX6" s="14">
        <f>SUMPRODUCT(($B$5:$F$13=CO6)*($EG$5:$EG$13))+'J07'!CX6</f>
        <v>0</v>
      </c>
      <c r="CY6" s="14">
        <f>SUMPRODUCT(($B$5:$F$13=CO6)*($EI$5:$EI$13))+'J07'!CY6</f>
        <v>0</v>
      </c>
      <c r="CZ6" s="14">
        <f>SUMPRODUCT(($B$5:$F$13=CO6)*($EK$5:$EK$13))+'J07'!CZ6</f>
        <v>0</v>
      </c>
      <c r="DA6" s="14">
        <f>SUMPRODUCT(($B$5:$F$13=CO6)*($EM$5:$EM$13))+'J07'!DA6</f>
        <v>0</v>
      </c>
      <c r="DB6" s="14">
        <f>SUMPRODUCT(($B$5:$F$13=CO6)*($EO$5:$EO$13))+'J07'!DB6</f>
        <v>0</v>
      </c>
      <c r="DC6" s="14">
        <f>SUMPRODUCT(($B$5:$F$13=CO6)*($EQ$5:$EQ$13))+'J07'!DC6</f>
        <v>0</v>
      </c>
      <c r="DD6" s="14">
        <f>SUMPRODUCT(($B$5:$F$13=CO6)*($ES$5:$ES$13))+'J07'!DD6</f>
        <v>0</v>
      </c>
      <c r="DE6" s="3">
        <f t="shared" ref="DE6:DE10" si="52">DC6-DD6</f>
        <v>0</v>
      </c>
      <c r="DF6" s="212" t="str">
        <f t="shared" ref="DF6:DF10" si="53">BX6</f>
        <v>Equipe 02</v>
      </c>
      <c r="DG6" s="213"/>
      <c r="DH6" s="213"/>
      <c r="DI6" s="213"/>
      <c r="DJ6" s="214"/>
      <c r="DK6" s="93">
        <f t="shared" si="40"/>
        <v>1</v>
      </c>
      <c r="DL6" s="3">
        <f>'J07'!DK6-DK6</f>
        <v>0</v>
      </c>
      <c r="DM6" s="4" t="str">
        <f>IF(DK6&gt;'J07'!DK6,'J07'!$DM$14,IF(DK6='J07'!DK6,'J07'!$DL$14,IF(DK6&lt;'J07'!DK6,'J07'!$DK$14)))</f>
        <v>u</v>
      </c>
      <c r="DN6" s="3">
        <f t="shared" si="41"/>
        <v>2</v>
      </c>
      <c r="DO6" s="14">
        <f>SUMPRODUCT(($I$5:$M$13=DF6)*($EH$5:$EH$13))+'J07'!DO6</f>
        <v>0</v>
      </c>
      <c r="DP6" s="14">
        <f>SUMPRODUCT(($I$5:$M$13=DF6)*($EJ$5:$EJ$13))+'J07'!DP6</f>
        <v>0</v>
      </c>
      <c r="DQ6" s="14">
        <f>SUMPRODUCT(($I$5:$M$13=DF6)*($EL$5:$EL$13))+'J07'!DQ6</f>
        <v>0</v>
      </c>
      <c r="DR6" s="14">
        <f>SUMPRODUCT(($I$5:$M$13=DF6)*($EN$5:$EN$13))+'J07'!DR6</f>
        <v>0</v>
      </c>
      <c r="DS6" s="14">
        <f>SUMPRODUCT(($I$5:$M$13=DF6)*($EP$5:$EP$13))+'J07'!DS6</f>
        <v>0</v>
      </c>
      <c r="DT6" s="14">
        <f>SUMPRODUCT(($I$5:$M$13=DF6)*($ER$5:$ER$13))+'J07'!DT6</f>
        <v>0</v>
      </c>
      <c r="DU6" s="14">
        <f>SUMPRODUCT(($I$5:$M$13=DF6)*($ET$5:$ET$13))+'J07'!DU6</f>
        <v>0</v>
      </c>
      <c r="DV6" s="3">
        <f t="shared" ref="DV6:DV10" si="54">DT6-DU6</f>
        <v>0</v>
      </c>
      <c r="DW6" s="6">
        <f t="shared" ref="DW6:DW10" si="55">SUM(CG6*1000+(CN6)/100+(CL6)/1000)</f>
        <v>0</v>
      </c>
      <c r="DX6" s="91">
        <f>DW6+0.0000005</f>
        <v>4.9999999999999998E-7</v>
      </c>
      <c r="DY6" s="6">
        <f t="shared" ref="DY6:DY10" si="56">SUM(CX6*1000+(DE6)/100+(DC6)/1000)</f>
        <v>0</v>
      </c>
      <c r="DZ6" s="119">
        <f>DY6+0.0000005</f>
        <v>4.9999999999999998E-7</v>
      </c>
      <c r="EA6" s="6">
        <f t="shared" ref="EA6:EA10" si="57">SUM(DO6*1000+(DV6)/100+(DT6)/1000)</f>
        <v>0</v>
      </c>
      <c r="EB6" s="119">
        <f>EA6+0.0000005</f>
        <v>4.9999999999999998E-7</v>
      </c>
      <c r="EC6" s="2">
        <f t="shared" ref="EC6:EC7" si="58">A6</f>
        <v>0</v>
      </c>
      <c r="ED6" s="2">
        <f t="shared" ref="ED6:ED7" si="59">N6</f>
        <v>0</v>
      </c>
      <c r="EE6" s="2">
        <f t="shared" ref="EE6:EE7" si="60">IF(G6="",0,IF(G6&gt;H6,3,IF(G6=H6,1,IF(G6&lt;H6,0))))</f>
        <v>0</v>
      </c>
      <c r="EF6" s="2">
        <f t="shared" ref="EF6:EF7" si="61">IF(H6="",0,IF(H6&gt;G6,3,IF(H6=G6,1,IF(H6&lt;G6,0))))</f>
        <v>0</v>
      </c>
      <c r="EG6" s="2">
        <f t="shared" ref="EG6:EG7" si="62">EE6-EC6</f>
        <v>0</v>
      </c>
      <c r="EH6" s="2">
        <f t="shared" ref="EH6:EH7" si="63">EF6-ED6</f>
        <v>0</v>
      </c>
      <c r="EI6" s="2">
        <f t="shared" ref="EI6:EI7" si="64">IF(G6="",0,1)</f>
        <v>0</v>
      </c>
      <c r="EJ6" s="2">
        <f t="shared" ref="EJ6:EJ7" si="65">IF(H6="",0,1)</f>
        <v>0</v>
      </c>
      <c r="EK6" s="2" t="b">
        <f t="shared" ref="EK6:EK7" si="66">IF(G6&lt;&gt;"",IF(G6&gt;H6,1))</f>
        <v>0</v>
      </c>
      <c r="EL6" s="2" t="b">
        <f t="shared" ref="EL6:EL7" si="67">IF(H6&lt;&gt;"",IF(H6&gt;G6,1))</f>
        <v>0</v>
      </c>
      <c r="EM6" s="2" t="b">
        <f t="shared" ref="EM6:EM7" si="68">IF(G6&lt;&gt;"",IF(G6=H6,1))</f>
        <v>0</v>
      </c>
      <c r="EN6" s="2" t="b">
        <f t="shared" ref="EN6:EN7" si="69">IF(H6&lt;&gt;"",IF(H6=G6,1))</f>
        <v>0</v>
      </c>
      <c r="EO6" s="2" t="b">
        <f t="shared" ref="EO6:EO7" si="70">IF(G6&lt;&gt;"",IF(G6&lt;H6,1))</f>
        <v>0</v>
      </c>
      <c r="EP6" s="2" t="b">
        <f t="shared" ref="EP6:EP7" si="71">IF(H6&lt;&gt;"",IF(H6&lt;G6,1))</f>
        <v>0</v>
      </c>
      <c r="EQ6" s="2">
        <f t="shared" ref="EQ6:EQ7" si="72">G6</f>
        <v>0</v>
      </c>
      <c r="ER6" s="2">
        <f t="shared" ref="ER6:ER7" si="73">H6</f>
        <v>0</v>
      </c>
      <c r="ES6" s="2">
        <f t="shared" ref="ES6:ES7" si="74">H6</f>
        <v>0</v>
      </c>
      <c r="ET6" s="2">
        <f t="shared" ref="ET6:ET7" si="75">G6</f>
        <v>0</v>
      </c>
      <c r="EU6" s="205" t="str">
        <f t="shared" si="42"/>
        <v>Equipe 02</v>
      </c>
      <c r="EV6" s="205"/>
      <c r="EW6" s="205"/>
      <c r="EX6" s="205"/>
      <c r="EY6" s="205"/>
      <c r="EZ6" s="109">
        <f t="shared" si="43"/>
        <v>0</v>
      </c>
      <c r="FA6" s="108">
        <f t="shared" si="44"/>
        <v>1</v>
      </c>
      <c r="FB6" s="205" t="str">
        <f t="shared" ref="FB6:FB10" si="76">BX6</f>
        <v>Equipe 02</v>
      </c>
      <c r="FC6" s="205"/>
      <c r="FD6" s="205"/>
      <c r="FE6" s="205"/>
      <c r="FF6" s="205"/>
      <c r="FG6" s="205" t="str">
        <f t="shared" si="45"/>
        <v>Equipe 02</v>
      </c>
      <c r="FH6" s="205"/>
      <c r="FI6" s="205"/>
      <c r="FJ6" s="205"/>
      <c r="FK6" s="205"/>
      <c r="FL6" s="109">
        <f t="shared" si="46"/>
        <v>0</v>
      </c>
      <c r="FM6" s="7">
        <f t="shared" si="47"/>
        <v>1</v>
      </c>
      <c r="FN6" s="205" t="str">
        <f t="shared" ref="FN6:FN10" si="77">CO6</f>
        <v>Equipe 02</v>
      </c>
      <c r="FO6" s="205"/>
      <c r="FP6" s="205"/>
      <c r="FQ6" s="205"/>
      <c r="FR6" s="205"/>
      <c r="FS6" s="205" t="str">
        <f t="shared" si="48"/>
        <v>Equipe 02</v>
      </c>
      <c r="FT6" s="205"/>
      <c r="FU6" s="205"/>
      <c r="FV6" s="205"/>
      <c r="FW6" s="205"/>
      <c r="FX6" s="164">
        <f t="shared" ref="FX6:FX10" si="78">VLOOKUP(FS6,$DF$5:$EA$21,22,0)</f>
        <v>0</v>
      </c>
      <c r="FY6" s="108">
        <f t="shared" si="49"/>
        <v>1</v>
      </c>
      <c r="FZ6" s="205" t="str">
        <f t="shared" ref="FZ6:FZ10" si="79">DF6</f>
        <v>Equipe 02</v>
      </c>
      <c r="GA6" s="205"/>
      <c r="GB6" s="205"/>
      <c r="GC6" s="205"/>
      <c r="GD6" s="205"/>
      <c r="GE6" s="350" t="str">
        <f t="shared" ref="GE6:GE10" si="80">BX6</f>
        <v>Equipe 02</v>
      </c>
      <c r="GF6" s="350"/>
      <c r="GG6" s="350"/>
      <c r="GH6" s="350"/>
      <c r="GI6" s="35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</row>
    <row r="7" spans="1:240" ht="15.75" thickBot="1" x14ac:dyDescent="0.3">
      <c r="A7" s="466"/>
      <c r="B7" s="467"/>
      <c r="C7" s="467"/>
      <c r="D7" s="467"/>
      <c r="E7" s="467"/>
      <c r="F7" s="467"/>
      <c r="G7" s="468"/>
      <c r="H7" s="468"/>
      <c r="I7" s="469"/>
      <c r="J7" s="469"/>
      <c r="K7" s="469"/>
      <c r="L7" s="469"/>
      <c r="M7" s="469"/>
      <c r="N7" s="470"/>
      <c r="O7" s="471"/>
      <c r="P7" s="472"/>
      <c r="Q7" s="472"/>
      <c r="R7" s="472"/>
      <c r="S7" s="473"/>
      <c r="T7" s="474"/>
      <c r="U7" s="30"/>
      <c r="V7" s="396" t="str">
        <f t="shared" si="0"/>
        <v>Equipe 03</v>
      </c>
      <c r="W7" s="397"/>
      <c r="X7" s="397"/>
      <c r="Y7" s="397"/>
      <c r="Z7" s="398"/>
      <c r="AA7" s="41">
        <f t="shared" si="1"/>
        <v>0</v>
      </c>
      <c r="AB7" s="42" t="str">
        <f t="shared" si="2"/>
        <v>u</v>
      </c>
      <c r="AC7" s="43">
        <f t="shared" ref="AC7:AC10" si="81">IF(EZ7=EZ6,FA6,FA7)</f>
        <v>1</v>
      </c>
      <c r="AD7" s="44">
        <f t="shared" si="3"/>
        <v>0</v>
      </c>
      <c r="AE7" s="48">
        <f t="shared" si="4"/>
        <v>0</v>
      </c>
      <c r="AF7" s="49">
        <f t="shared" si="5"/>
        <v>0</v>
      </c>
      <c r="AG7" s="49">
        <f t="shared" si="6"/>
        <v>0</v>
      </c>
      <c r="AH7" s="49">
        <f t="shared" si="7"/>
        <v>0</v>
      </c>
      <c r="AI7" s="49">
        <f t="shared" si="8"/>
        <v>0</v>
      </c>
      <c r="AJ7" s="49">
        <f t="shared" si="9"/>
        <v>0</v>
      </c>
      <c r="AK7" s="50">
        <f t="shared" si="10"/>
        <v>0</v>
      </c>
      <c r="AL7" s="361" t="str">
        <f t="shared" si="11"/>
        <v>Equipe 03</v>
      </c>
      <c r="AM7" s="362"/>
      <c r="AN7" s="362"/>
      <c r="AO7" s="362"/>
      <c r="AP7" s="363"/>
      <c r="AQ7" s="23">
        <f t="shared" si="12"/>
        <v>0</v>
      </c>
      <c r="AR7" s="24" t="str">
        <f t="shared" si="13"/>
        <v>u</v>
      </c>
      <c r="AS7" s="25">
        <f t="shared" ref="AS7:AS10" si="82">IF(FL7=FL6,FM6,FM7)</f>
        <v>1</v>
      </c>
      <c r="AT7" s="26">
        <f t="shared" si="14"/>
        <v>0</v>
      </c>
      <c r="AU7" s="27">
        <f t="shared" si="15"/>
        <v>0</v>
      </c>
      <c r="AV7" s="28">
        <f t="shared" si="16"/>
        <v>0</v>
      </c>
      <c r="AW7" s="28">
        <f t="shared" si="17"/>
        <v>0</v>
      </c>
      <c r="AX7" s="28">
        <f t="shared" si="18"/>
        <v>0</v>
      </c>
      <c r="AY7" s="28">
        <f t="shared" si="19"/>
        <v>0</v>
      </c>
      <c r="AZ7" s="28">
        <f t="shared" si="20"/>
        <v>0</v>
      </c>
      <c r="BA7" s="29">
        <f t="shared" si="21"/>
        <v>0</v>
      </c>
      <c r="BB7" s="353" t="str">
        <f t="shared" si="22"/>
        <v>Equipe 03</v>
      </c>
      <c r="BC7" s="354"/>
      <c r="BD7" s="354"/>
      <c r="BE7" s="354"/>
      <c r="BF7" s="355"/>
      <c r="BG7" s="58">
        <f t="shared" si="23"/>
        <v>0</v>
      </c>
      <c r="BH7" s="59" t="str">
        <f t="shared" si="24"/>
        <v>u</v>
      </c>
      <c r="BI7" s="60">
        <f t="shared" ref="BI7:BI10" si="83">IF(FX7=FX6,FY6,FY7)</f>
        <v>1</v>
      </c>
      <c r="BJ7" s="61">
        <f t="shared" si="25"/>
        <v>0</v>
      </c>
      <c r="BK7" s="62">
        <f t="shared" si="26"/>
        <v>0</v>
      </c>
      <c r="BL7" s="63">
        <f t="shared" si="27"/>
        <v>0</v>
      </c>
      <c r="BM7" s="63">
        <f t="shared" si="28"/>
        <v>0</v>
      </c>
      <c r="BN7" s="63">
        <f t="shared" si="29"/>
        <v>0</v>
      </c>
      <c r="BO7" s="63">
        <f t="shared" si="30"/>
        <v>0</v>
      </c>
      <c r="BP7" s="63">
        <f t="shared" si="31"/>
        <v>0</v>
      </c>
      <c r="BQ7" s="64">
        <f t="shared" si="32"/>
        <v>0</v>
      </c>
      <c r="BR7" s="15">
        <v>3</v>
      </c>
      <c r="BS7" s="8">
        <f t="shared" si="33"/>
        <v>3</v>
      </c>
      <c r="BT7" s="10">
        <v>3</v>
      </c>
      <c r="BU7" s="11">
        <f t="shared" si="34"/>
        <v>3</v>
      </c>
      <c r="BV7" s="9">
        <v>3</v>
      </c>
      <c r="BW7" s="2">
        <f t="shared" si="35"/>
        <v>3</v>
      </c>
      <c r="BX7" s="261" t="str">
        <f>Equipes!A4</f>
        <v>Equipe 03</v>
      </c>
      <c r="BY7" s="261"/>
      <c r="BZ7" s="261"/>
      <c r="CA7" s="261"/>
      <c r="CB7" s="261"/>
      <c r="CC7" s="93">
        <f t="shared" si="36"/>
        <v>1</v>
      </c>
      <c r="CD7" s="3">
        <f>'J07'!CC7-CC7</f>
        <v>0</v>
      </c>
      <c r="CE7" s="4" t="str">
        <f>IF(CC7&gt;'J07'!CC7,'J07'!$CE$14,IF(CC7='J07'!CC7,'J07'!$CU$14,IF(CC7&lt;'J07'!CC7,'J07'!$CT$14)))</f>
        <v>u</v>
      </c>
      <c r="CF7" s="3">
        <f t="shared" si="37"/>
        <v>3</v>
      </c>
      <c r="CG7" s="14">
        <f>SUMPRODUCT(($B$5:$F$13=BX7)*($EG$5:$EG$13))+SUMPRODUCT(($I$5:$M$13=BX7)*($EH$5:$EH$13))+'J07'!CG7</f>
        <v>0</v>
      </c>
      <c r="CH7" s="14">
        <f>SUMPRODUCT(($B$5:$F$13=BX7)*($EI$5:$EI$13))+SUMPRODUCT(($I$5:$M$13=BX7)*($EJ$5:$EJ$13))+'J07'!CH7</f>
        <v>0</v>
      </c>
      <c r="CI7" s="14">
        <f>SUMPRODUCT(($B$5:$F$13=BX7)*($EK$5:$EK$13))+SUMPRODUCT(($I$5:$M$13=BX7)*($EL$5:$EL$13))+'J07'!CI7</f>
        <v>0</v>
      </c>
      <c r="CJ7" s="14">
        <f>SUMPRODUCT(($B$5:$F$13=BX7)*($EM$5:$EM$13))+SUMPRODUCT(($I$5:$M$13=BX7)*($EN$5:$EN$13))+'J07'!CJ7</f>
        <v>0</v>
      </c>
      <c r="CK7" s="14">
        <f>SUMPRODUCT(($B$5:$F$13=BX7)*($EO$5:$EO$13))+SUMPRODUCT(($I$5:$M$13=BX7)*($EP$5:$EP$13))+'J07'!CK7</f>
        <v>0</v>
      </c>
      <c r="CL7" s="14">
        <f>SUMPRODUCT(($B$5:$F$13=BX7)*($EQ$5:$EQ$13))+SUMPRODUCT(($I$5:$M$13=BX7)*($ER$5:$ER$13))+'J07'!CL7</f>
        <v>0</v>
      </c>
      <c r="CM7" s="14">
        <f>SUMPRODUCT(($B$5:$F$13=BX7)*($ES$5:$ES$13))+SUMPRODUCT(($I$5:$M$13=BX7)*($ET$5:$ET$13))+'J07'!CM7</f>
        <v>0</v>
      </c>
      <c r="CN7" s="3">
        <f t="shared" si="50"/>
        <v>0</v>
      </c>
      <c r="CO7" s="212" t="str">
        <f t="shared" si="51"/>
        <v>Equipe 03</v>
      </c>
      <c r="CP7" s="213"/>
      <c r="CQ7" s="213"/>
      <c r="CR7" s="213"/>
      <c r="CS7" s="214"/>
      <c r="CT7" s="93">
        <f t="shared" si="38"/>
        <v>1</v>
      </c>
      <c r="CU7" s="3">
        <f>'J07'!CT7-CT7</f>
        <v>0</v>
      </c>
      <c r="CV7" s="4" t="str">
        <f>IF(CT7&gt;'J07'!CT7,'J07'!$CV$14,IF(CT7='J07'!CT7,'J07'!$CU$14,IF(CT7&lt;'J07'!CT7,'J07'!$CT$14)))</f>
        <v>u</v>
      </c>
      <c r="CW7" s="3">
        <f t="shared" si="39"/>
        <v>3</v>
      </c>
      <c r="CX7" s="14">
        <f>SUMPRODUCT(($B$5:$F$13=CO7)*($EG$5:$EG$13))+'J07'!CX7</f>
        <v>0</v>
      </c>
      <c r="CY7" s="14">
        <f>SUMPRODUCT(($B$5:$F$13=CO7)*($EI$5:$EI$13))+'J07'!CY7</f>
        <v>0</v>
      </c>
      <c r="CZ7" s="14">
        <f>SUMPRODUCT(($B$5:$F$13=CO7)*($EK$5:$EK$13))+'J07'!CZ7</f>
        <v>0</v>
      </c>
      <c r="DA7" s="14">
        <f>SUMPRODUCT(($B$5:$F$13=CO7)*($EM$5:$EM$13))+'J07'!DA7</f>
        <v>0</v>
      </c>
      <c r="DB7" s="14">
        <f>SUMPRODUCT(($B$5:$F$13=CO7)*($EO$5:$EO$13))+'J07'!DB7</f>
        <v>0</v>
      </c>
      <c r="DC7" s="14">
        <f>SUMPRODUCT(($B$5:$F$13=CO7)*($EQ$5:$EQ$13))+'J07'!DC7</f>
        <v>0</v>
      </c>
      <c r="DD7" s="14">
        <f>SUMPRODUCT(($B$5:$F$13=CO7)*($ES$5:$ES$13))+'J07'!DD7</f>
        <v>0</v>
      </c>
      <c r="DE7" s="3">
        <f t="shared" si="52"/>
        <v>0</v>
      </c>
      <c r="DF7" s="212" t="str">
        <f t="shared" si="53"/>
        <v>Equipe 03</v>
      </c>
      <c r="DG7" s="213"/>
      <c r="DH7" s="213"/>
      <c r="DI7" s="213"/>
      <c r="DJ7" s="214"/>
      <c r="DK7" s="93">
        <f t="shared" si="40"/>
        <v>1</v>
      </c>
      <c r="DL7" s="3">
        <f>'J07'!DK7-DK7</f>
        <v>0</v>
      </c>
      <c r="DM7" s="4" t="str">
        <f>IF(DK7&gt;'J07'!DK7,'J07'!$DM$14,IF(DK7='J07'!DK7,'J07'!$DL$14,IF(DK7&lt;'J07'!DK7,'J07'!$DK$14)))</f>
        <v>u</v>
      </c>
      <c r="DN7" s="3">
        <f t="shared" si="41"/>
        <v>3</v>
      </c>
      <c r="DO7" s="14">
        <f>SUMPRODUCT(($I$5:$M$13=DF7)*($EH$5:$EH$13))+'J07'!DO7</f>
        <v>0</v>
      </c>
      <c r="DP7" s="14">
        <f>SUMPRODUCT(($I$5:$M$13=DF7)*($EJ$5:$EJ$13))+'J07'!DP7</f>
        <v>0</v>
      </c>
      <c r="DQ7" s="14">
        <f>SUMPRODUCT(($I$5:$M$13=DF7)*($EL$5:$EL$13))+'J07'!DQ7</f>
        <v>0</v>
      </c>
      <c r="DR7" s="14">
        <f>SUMPRODUCT(($I$5:$M$13=DF7)*($EN$5:$EN$13))+'J07'!DR7</f>
        <v>0</v>
      </c>
      <c r="DS7" s="14">
        <f>SUMPRODUCT(($I$5:$M$13=DF7)*($EP$5:$EP$13))+'J07'!DS7</f>
        <v>0</v>
      </c>
      <c r="DT7" s="14">
        <f>SUMPRODUCT(($I$5:$M$13=DF7)*($ER$5:$ER$13))+'J07'!DT7</f>
        <v>0</v>
      </c>
      <c r="DU7" s="14">
        <f>SUMPRODUCT(($I$5:$M$13=DF7)*($ET$5:$ET$13))+'J07'!DU7</f>
        <v>0</v>
      </c>
      <c r="DV7" s="3">
        <f t="shared" si="54"/>
        <v>0</v>
      </c>
      <c r="DW7" s="6">
        <f t="shared" si="55"/>
        <v>0</v>
      </c>
      <c r="DX7" s="111">
        <f>DW7+0.0000004</f>
        <v>3.9999999999999998E-7</v>
      </c>
      <c r="DY7" s="6">
        <f t="shared" si="56"/>
        <v>0</v>
      </c>
      <c r="DZ7" s="119">
        <f>DY7+0.0000004</f>
        <v>3.9999999999999998E-7</v>
      </c>
      <c r="EA7" s="6">
        <f t="shared" si="57"/>
        <v>0</v>
      </c>
      <c r="EB7" s="119">
        <f>EA7+0.0000004</f>
        <v>3.9999999999999998E-7</v>
      </c>
      <c r="EC7" s="2">
        <f t="shared" si="58"/>
        <v>0</v>
      </c>
      <c r="ED7" s="2">
        <f t="shared" si="59"/>
        <v>0</v>
      </c>
      <c r="EE7" s="2">
        <f t="shared" si="60"/>
        <v>0</v>
      </c>
      <c r="EF7" s="2">
        <f t="shared" si="61"/>
        <v>0</v>
      </c>
      <c r="EG7" s="2">
        <f t="shared" si="62"/>
        <v>0</v>
      </c>
      <c r="EH7" s="2">
        <f t="shared" si="63"/>
        <v>0</v>
      </c>
      <c r="EI7" s="2">
        <f t="shared" si="64"/>
        <v>0</v>
      </c>
      <c r="EJ7" s="2">
        <f t="shared" si="65"/>
        <v>0</v>
      </c>
      <c r="EK7" s="2" t="b">
        <f t="shared" si="66"/>
        <v>0</v>
      </c>
      <c r="EL7" s="2" t="b">
        <f t="shared" si="67"/>
        <v>0</v>
      </c>
      <c r="EM7" s="2" t="b">
        <f t="shared" si="68"/>
        <v>0</v>
      </c>
      <c r="EN7" s="2" t="b">
        <f t="shared" si="69"/>
        <v>0</v>
      </c>
      <c r="EO7" s="2" t="b">
        <f t="shared" si="70"/>
        <v>0</v>
      </c>
      <c r="EP7" s="2" t="b">
        <f t="shared" si="71"/>
        <v>0</v>
      </c>
      <c r="EQ7" s="2">
        <f t="shared" si="72"/>
        <v>0</v>
      </c>
      <c r="ER7" s="2">
        <f t="shared" si="73"/>
        <v>0</v>
      </c>
      <c r="ES7" s="2">
        <f t="shared" si="74"/>
        <v>0</v>
      </c>
      <c r="ET7" s="2">
        <f t="shared" si="75"/>
        <v>0</v>
      </c>
      <c r="EU7" s="205" t="str">
        <f t="shared" si="42"/>
        <v>Equipe 03</v>
      </c>
      <c r="EV7" s="205"/>
      <c r="EW7" s="205"/>
      <c r="EX7" s="205"/>
      <c r="EY7" s="205"/>
      <c r="EZ7" s="109">
        <f t="shared" si="43"/>
        <v>0</v>
      </c>
      <c r="FA7" s="108">
        <f t="shared" si="44"/>
        <v>1</v>
      </c>
      <c r="FB7" s="205" t="str">
        <f t="shared" si="76"/>
        <v>Equipe 03</v>
      </c>
      <c r="FC7" s="205"/>
      <c r="FD7" s="205"/>
      <c r="FE7" s="205"/>
      <c r="FF7" s="205"/>
      <c r="FG7" s="205" t="str">
        <f t="shared" si="45"/>
        <v>Equipe 03</v>
      </c>
      <c r="FH7" s="205"/>
      <c r="FI7" s="205"/>
      <c r="FJ7" s="205"/>
      <c r="FK7" s="205"/>
      <c r="FL7" s="109">
        <f t="shared" si="46"/>
        <v>0</v>
      </c>
      <c r="FM7" s="7">
        <f t="shared" si="47"/>
        <v>1</v>
      </c>
      <c r="FN7" s="205" t="str">
        <f t="shared" si="77"/>
        <v>Equipe 03</v>
      </c>
      <c r="FO7" s="205"/>
      <c r="FP7" s="205"/>
      <c r="FQ7" s="205"/>
      <c r="FR7" s="205"/>
      <c r="FS7" s="205" t="str">
        <f t="shared" si="48"/>
        <v>Equipe 03</v>
      </c>
      <c r="FT7" s="205"/>
      <c r="FU7" s="205"/>
      <c r="FV7" s="205"/>
      <c r="FW7" s="205"/>
      <c r="FX7" s="164">
        <f t="shared" si="78"/>
        <v>0</v>
      </c>
      <c r="FY7" s="108">
        <f t="shared" si="49"/>
        <v>1</v>
      </c>
      <c r="FZ7" s="205" t="str">
        <f t="shared" si="79"/>
        <v>Equipe 03</v>
      </c>
      <c r="GA7" s="205"/>
      <c r="GB7" s="205"/>
      <c r="GC7" s="205"/>
      <c r="GD7" s="205"/>
      <c r="GE7" s="350" t="str">
        <f t="shared" si="80"/>
        <v>Equipe 03</v>
      </c>
      <c r="GF7" s="350"/>
      <c r="GG7" s="350"/>
      <c r="GH7" s="350"/>
      <c r="GI7" s="35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</row>
    <row r="8" spans="1:240" ht="15.75" thickTop="1" x14ac:dyDescent="0.25">
      <c r="A8" s="101"/>
      <c r="B8" s="242"/>
      <c r="C8" s="242"/>
      <c r="D8" s="242"/>
      <c r="E8" s="242"/>
      <c r="F8" s="242"/>
      <c r="G8" s="102"/>
      <c r="H8" s="102"/>
      <c r="I8" s="242"/>
      <c r="J8" s="242"/>
      <c r="K8" s="242"/>
      <c r="L8" s="242"/>
      <c r="M8" s="242"/>
      <c r="N8" s="101"/>
      <c r="O8" s="321"/>
      <c r="P8" s="321"/>
      <c r="Q8" s="321"/>
      <c r="R8" s="321"/>
      <c r="S8" s="349"/>
      <c r="T8" s="349"/>
      <c r="U8" s="30"/>
      <c r="V8" s="396" t="str">
        <f t="shared" si="0"/>
        <v>Equipe 04</v>
      </c>
      <c r="W8" s="397"/>
      <c r="X8" s="397"/>
      <c r="Y8" s="397"/>
      <c r="Z8" s="398"/>
      <c r="AA8" s="41">
        <f t="shared" si="1"/>
        <v>0</v>
      </c>
      <c r="AB8" s="42" t="str">
        <f t="shared" si="2"/>
        <v>u</v>
      </c>
      <c r="AC8" s="43">
        <f t="shared" si="81"/>
        <v>1</v>
      </c>
      <c r="AD8" s="44">
        <f t="shared" si="3"/>
        <v>0</v>
      </c>
      <c r="AE8" s="48">
        <f t="shared" si="4"/>
        <v>0</v>
      </c>
      <c r="AF8" s="49">
        <f t="shared" si="5"/>
        <v>0</v>
      </c>
      <c r="AG8" s="49">
        <f t="shared" si="6"/>
        <v>0</v>
      </c>
      <c r="AH8" s="49">
        <f t="shared" si="7"/>
        <v>0</v>
      </c>
      <c r="AI8" s="49">
        <f t="shared" si="8"/>
        <v>0</v>
      </c>
      <c r="AJ8" s="49">
        <f t="shared" si="9"/>
        <v>0</v>
      </c>
      <c r="AK8" s="50">
        <f t="shared" si="10"/>
        <v>0</v>
      </c>
      <c r="AL8" s="361" t="str">
        <f t="shared" si="11"/>
        <v>Equipe 04</v>
      </c>
      <c r="AM8" s="362"/>
      <c r="AN8" s="362"/>
      <c r="AO8" s="362"/>
      <c r="AP8" s="363"/>
      <c r="AQ8" s="23">
        <f t="shared" si="12"/>
        <v>0</v>
      </c>
      <c r="AR8" s="24" t="str">
        <f t="shared" si="13"/>
        <v>u</v>
      </c>
      <c r="AS8" s="25">
        <f t="shared" si="82"/>
        <v>1</v>
      </c>
      <c r="AT8" s="26">
        <f t="shared" si="14"/>
        <v>0</v>
      </c>
      <c r="AU8" s="27">
        <f t="shared" si="15"/>
        <v>0</v>
      </c>
      <c r="AV8" s="28">
        <f t="shared" si="16"/>
        <v>0</v>
      </c>
      <c r="AW8" s="28">
        <f t="shared" si="17"/>
        <v>0</v>
      </c>
      <c r="AX8" s="28">
        <f t="shared" si="18"/>
        <v>0</v>
      </c>
      <c r="AY8" s="28">
        <f t="shared" si="19"/>
        <v>0</v>
      </c>
      <c r="AZ8" s="28">
        <f t="shared" si="20"/>
        <v>0</v>
      </c>
      <c r="BA8" s="29">
        <f t="shared" si="21"/>
        <v>0</v>
      </c>
      <c r="BB8" s="353" t="str">
        <f t="shared" si="22"/>
        <v>Equipe 04</v>
      </c>
      <c r="BC8" s="354"/>
      <c r="BD8" s="354"/>
      <c r="BE8" s="354"/>
      <c r="BF8" s="355"/>
      <c r="BG8" s="58">
        <f t="shared" si="23"/>
        <v>0</v>
      </c>
      <c r="BH8" s="59" t="str">
        <f t="shared" si="24"/>
        <v>u</v>
      </c>
      <c r="BI8" s="60">
        <f t="shared" si="83"/>
        <v>1</v>
      </c>
      <c r="BJ8" s="61">
        <f t="shared" si="25"/>
        <v>0</v>
      </c>
      <c r="BK8" s="62">
        <f t="shared" si="26"/>
        <v>0</v>
      </c>
      <c r="BL8" s="63">
        <f t="shared" si="27"/>
        <v>0</v>
      </c>
      <c r="BM8" s="63">
        <f t="shared" si="28"/>
        <v>0</v>
      </c>
      <c r="BN8" s="63">
        <f t="shared" si="29"/>
        <v>0</v>
      </c>
      <c r="BO8" s="63">
        <f t="shared" si="30"/>
        <v>0</v>
      </c>
      <c r="BP8" s="63">
        <f t="shared" si="31"/>
        <v>0</v>
      </c>
      <c r="BQ8" s="64">
        <f t="shared" si="32"/>
        <v>0</v>
      </c>
      <c r="BR8" s="15">
        <v>4</v>
      </c>
      <c r="BS8" s="8">
        <f t="shared" si="33"/>
        <v>4</v>
      </c>
      <c r="BT8" s="10">
        <v>4</v>
      </c>
      <c r="BU8" s="11">
        <f t="shared" si="34"/>
        <v>4</v>
      </c>
      <c r="BV8" s="9">
        <v>4</v>
      </c>
      <c r="BW8" s="2">
        <f t="shared" si="35"/>
        <v>4</v>
      </c>
      <c r="BX8" s="261" t="str">
        <f>Equipes!A5</f>
        <v>Equipe 04</v>
      </c>
      <c r="BY8" s="261"/>
      <c r="BZ8" s="261"/>
      <c r="CA8" s="261"/>
      <c r="CB8" s="261"/>
      <c r="CC8" s="93">
        <f t="shared" si="36"/>
        <v>1</v>
      </c>
      <c r="CD8" s="3">
        <f>'J07'!CC8-CC8</f>
        <v>0</v>
      </c>
      <c r="CE8" s="4" t="str">
        <f>IF(CC8&gt;'J07'!CC8,'J07'!$CE$14,IF(CC8='J07'!CC8,'J07'!$CU$14,IF(CC8&lt;'J07'!CC8,'J07'!$CT$14)))</f>
        <v>u</v>
      </c>
      <c r="CF8" s="3">
        <f t="shared" si="37"/>
        <v>4</v>
      </c>
      <c r="CG8" s="14">
        <f>SUMPRODUCT(($B$5:$F$13=BX8)*($EG$5:$EG$13))+SUMPRODUCT(($I$5:$M$13=BX8)*($EH$5:$EH$13))+'J07'!CG8</f>
        <v>0</v>
      </c>
      <c r="CH8" s="14">
        <f>SUMPRODUCT(($B$5:$F$13=BX8)*($EI$5:$EI$13))+SUMPRODUCT(($I$5:$M$13=BX8)*($EJ$5:$EJ$13))+'J07'!CH8</f>
        <v>0</v>
      </c>
      <c r="CI8" s="14">
        <f>SUMPRODUCT(($B$5:$F$13=BX8)*($EK$5:$EK$13))+SUMPRODUCT(($I$5:$M$13=BX8)*($EL$5:$EL$13))+'J07'!CI8</f>
        <v>0</v>
      </c>
      <c r="CJ8" s="14">
        <f>SUMPRODUCT(($B$5:$F$13=BX8)*($EM$5:$EM$13))+SUMPRODUCT(($I$5:$M$13=BX8)*($EN$5:$EN$13))+'J07'!CJ8</f>
        <v>0</v>
      </c>
      <c r="CK8" s="14">
        <f>SUMPRODUCT(($B$5:$F$13=BX8)*($EO$5:$EO$13))+SUMPRODUCT(($I$5:$M$13=BX8)*($EP$5:$EP$13))+'J07'!CK8</f>
        <v>0</v>
      </c>
      <c r="CL8" s="14">
        <f>SUMPRODUCT(($B$5:$F$13=BX8)*($EQ$5:$EQ$13))+SUMPRODUCT(($I$5:$M$13=BX8)*($ER$5:$ER$13))+'J07'!CL8</f>
        <v>0</v>
      </c>
      <c r="CM8" s="14">
        <f>SUMPRODUCT(($B$5:$F$13=BX8)*($ES$5:$ES$13))+SUMPRODUCT(($I$5:$M$13=BX8)*($ET$5:$ET$13))+'J07'!CM8</f>
        <v>0</v>
      </c>
      <c r="CN8" s="3">
        <f t="shared" si="50"/>
        <v>0</v>
      </c>
      <c r="CO8" s="212" t="str">
        <f t="shared" si="51"/>
        <v>Equipe 04</v>
      </c>
      <c r="CP8" s="213"/>
      <c r="CQ8" s="213"/>
      <c r="CR8" s="213"/>
      <c r="CS8" s="214"/>
      <c r="CT8" s="93">
        <f t="shared" si="38"/>
        <v>1</v>
      </c>
      <c r="CU8" s="3">
        <f>'J07'!CT8-CT8</f>
        <v>0</v>
      </c>
      <c r="CV8" s="4" t="str">
        <f>IF(CT8&gt;'J07'!CT8,'J07'!$CV$14,IF(CT8='J07'!CT8,'J07'!$CU$14,IF(CT8&lt;'J07'!CT8,'J07'!$CT$14)))</f>
        <v>u</v>
      </c>
      <c r="CW8" s="3">
        <f t="shared" si="39"/>
        <v>4</v>
      </c>
      <c r="CX8" s="14">
        <f>SUMPRODUCT(($B$5:$F$13=CO8)*($EG$5:$EG$13))+'J07'!CX8</f>
        <v>0</v>
      </c>
      <c r="CY8" s="14">
        <f>SUMPRODUCT(($B$5:$F$13=CO8)*($EI$5:$EI$13))+'J07'!CY8</f>
        <v>0</v>
      </c>
      <c r="CZ8" s="14">
        <f>SUMPRODUCT(($B$5:$F$13=CO8)*($EK$5:$EK$13))+'J07'!CZ8</f>
        <v>0</v>
      </c>
      <c r="DA8" s="14">
        <f>SUMPRODUCT(($B$5:$F$13=CO8)*($EM$5:$EM$13))+'J07'!DA8</f>
        <v>0</v>
      </c>
      <c r="DB8" s="14">
        <f>SUMPRODUCT(($B$5:$F$13=CO8)*($EO$5:$EO$13))+'J07'!DB8</f>
        <v>0</v>
      </c>
      <c r="DC8" s="14">
        <f>SUMPRODUCT(($B$5:$F$13=CO8)*($EQ$5:$EQ$13))+'J07'!DC8</f>
        <v>0</v>
      </c>
      <c r="DD8" s="14">
        <f>SUMPRODUCT(($B$5:$F$13=CO8)*($ES$5:$ES$13))+'J07'!DD8</f>
        <v>0</v>
      </c>
      <c r="DE8" s="3">
        <f t="shared" si="52"/>
        <v>0</v>
      </c>
      <c r="DF8" s="212" t="str">
        <f t="shared" si="53"/>
        <v>Equipe 04</v>
      </c>
      <c r="DG8" s="213"/>
      <c r="DH8" s="213"/>
      <c r="DI8" s="213"/>
      <c r="DJ8" s="214"/>
      <c r="DK8" s="93">
        <f t="shared" si="40"/>
        <v>1</v>
      </c>
      <c r="DL8" s="3">
        <f>'J07'!DK8-DK8</f>
        <v>0</v>
      </c>
      <c r="DM8" s="4" t="str">
        <f>IF(DK8&gt;'J07'!DK8,'J07'!$DM$14,IF(DK8='J07'!DK8,'J07'!$DL$14,IF(DK8&lt;'J07'!DK8,'J07'!$DK$14)))</f>
        <v>u</v>
      </c>
      <c r="DN8" s="3">
        <f t="shared" si="41"/>
        <v>4</v>
      </c>
      <c r="DO8" s="14">
        <f>SUMPRODUCT(($I$5:$M$13=DF8)*($EH$5:$EH$13))+'J07'!DO8</f>
        <v>0</v>
      </c>
      <c r="DP8" s="14">
        <f>SUMPRODUCT(($I$5:$M$13=DF8)*($EJ$5:$EJ$13))+'J07'!DP8</f>
        <v>0</v>
      </c>
      <c r="DQ8" s="14">
        <f>SUMPRODUCT(($I$5:$M$13=DF8)*($EL$5:$EL$13))+'J07'!DQ8</f>
        <v>0</v>
      </c>
      <c r="DR8" s="14">
        <f>SUMPRODUCT(($I$5:$M$13=DF8)*($EN$5:$EN$13))+'J07'!DR8</f>
        <v>0</v>
      </c>
      <c r="DS8" s="14">
        <f>SUMPRODUCT(($I$5:$M$13=DF8)*($EP$5:$EP$13))+'J07'!DS8</f>
        <v>0</v>
      </c>
      <c r="DT8" s="14">
        <f>SUMPRODUCT(($I$5:$M$13=DF8)*($ER$5:$ER$13))+'J07'!DT8</f>
        <v>0</v>
      </c>
      <c r="DU8" s="14">
        <f>SUMPRODUCT(($I$5:$M$13=DF8)*($ET$5:$ET$13))+'J07'!DU8</f>
        <v>0</v>
      </c>
      <c r="DV8" s="3">
        <f t="shared" si="54"/>
        <v>0</v>
      </c>
      <c r="DW8" s="6">
        <f t="shared" si="55"/>
        <v>0</v>
      </c>
      <c r="DX8" s="91">
        <f>DW8+0.0000003</f>
        <v>2.9999999999999999E-7</v>
      </c>
      <c r="DY8" s="6">
        <f t="shared" si="56"/>
        <v>0</v>
      </c>
      <c r="DZ8" s="119">
        <f>DY8+0.0000003</f>
        <v>2.9999999999999999E-7</v>
      </c>
      <c r="EA8" s="6">
        <f t="shared" si="57"/>
        <v>0</v>
      </c>
      <c r="EB8" s="119">
        <f>EA8+0.0000003</f>
        <v>2.9999999999999999E-7</v>
      </c>
      <c r="EC8" s="97"/>
      <c r="ED8" s="117"/>
      <c r="EE8" s="117"/>
      <c r="EF8" s="117"/>
      <c r="EG8" s="117"/>
      <c r="EH8" s="117"/>
      <c r="EI8" s="117"/>
      <c r="EJ8" s="117"/>
      <c r="EK8" s="117"/>
      <c r="EL8" s="117"/>
      <c r="EM8" s="117"/>
      <c r="EN8" s="117"/>
      <c r="EO8" s="117"/>
      <c r="EP8" s="117"/>
      <c r="EQ8" s="117"/>
      <c r="ER8" s="117"/>
      <c r="ES8" s="117"/>
      <c r="ET8" s="96"/>
      <c r="EU8" s="205" t="str">
        <f t="shared" si="42"/>
        <v>Equipe 04</v>
      </c>
      <c r="EV8" s="205"/>
      <c r="EW8" s="205"/>
      <c r="EX8" s="205"/>
      <c r="EY8" s="205"/>
      <c r="EZ8" s="109">
        <f t="shared" si="43"/>
        <v>0</v>
      </c>
      <c r="FA8" s="108">
        <f t="shared" si="44"/>
        <v>1</v>
      </c>
      <c r="FB8" s="205" t="str">
        <f t="shared" si="76"/>
        <v>Equipe 04</v>
      </c>
      <c r="FC8" s="205"/>
      <c r="FD8" s="205"/>
      <c r="FE8" s="205"/>
      <c r="FF8" s="205"/>
      <c r="FG8" s="205" t="str">
        <f t="shared" si="45"/>
        <v>Equipe 04</v>
      </c>
      <c r="FH8" s="205"/>
      <c r="FI8" s="205"/>
      <c r="FJ8" s="205"/>
      <c r="FK8" s="205"/>
      <c r="FL8" s="109">
        <f t="shared" si="46"/>
        <v>0</v>
      </c>
      <c r="FM8" s="7">
        <f t="shared" si="47"/>
        <v>1</v>
      </c>
      <c r="FN8" s="205" t="str">
        <f t="shared" si="77"/>
        <v>Equipe 04</v>
      </c>
      <c r="FO8" s="205"/>
      <c r="FP8" s="205"/>
      <c r="FQ8" s="205"/>
      <c r="FR8" s="205"/>
      <c r="FS8" s="205" t="str">
        <f t="shared" si="48"/>
        <v>Equipe 04</v>
      </c>
      <c r="FT8" s="205"/>
      <c r="FU8" s="205"/>
      <c r="FV8" s="205"/>
      <c r="FW8" s="205"/>
      <c r="FX8" s="164">
        <f t="shared" si="78"/>
        <v>0</v>
      </c>
      <c r="FY8" s="108">
        <f t="shared" si="49"/>
        <v>1</v>
      </c>
      <c r="FZ8" s="205" t="str">
        <f t="shared" si="79"/>
        <v>Equipe 04</v>
      </c>
      <c r="GA8" s="205"/>
      <c r="GB8" s="205"/>
      <c r="GC8" s="205"/>
      <c r="GD8" s="205"/>
      <c r="GE8" s="350" t="str">
        <f t="shared" si="80"/>
        <v>Equipe 04</v>
      </c>
      <c r="GF8" s="350"/>
      <c r="GG8" s="350"/>
      <c r="GH8" s="350"/>
      <c r="GI8" s="350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/>
      <c r="GY8" s="30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30"/>
      <c r="HK8" s="30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</row>
    <row r="9" spans="1:240" x14ac:dyDescent="0.25">
      <c r="A9" s="89"/>
      <c r="B9" s="234"/>
      <c r="C9" s="234"/>
      <c r="D9" s="234"/>
      <c r="E9" s="234"/>
      <c r="F9" s="234"/>
      <c r="G9" s="90"/>
      <c r="H9" s="90"/>
      <c r="I9" s="234"/>
      <c r="J9" s="234"/>
      <c r="K9" s="234"/>
      <c r="L9" s="234"/>
      <c r="M9" s="234"/>
      <c r="N9" s="89"/>
      <c r="O9" s="320"/>
      <c r="P9" s="320"/>
      <c r="Q9" s="320"/>
      <c r="R9" s="320"/>
      <c r="S9" s="348"/>
      <c r="T9" s="348"/>
      <c r="U9" s="30"/>
      <c r="V9" s="396" t="str">
        <f t="shared" si="0"/>
        <v>Equipe 05</v>
      </c>
      <c r="W9" s="397"/>
      <c r="X9" s="397"/>
      <c r="Y9" s="397"/>
      <c r="Z9" s="398"/>
      <c r="AA9" s="41">
        <f t="shared" si="1"/>
        <v>0</v>
      </c>
      <c r="AB9" s="42" t="str">
        <f t="shared" si="2"/>
        <v>u</v>
      </c>
      <c r="AC9" s="43">
        <f t="shared" si="81"/>
        <v>1</v>
      </c>
      <c r="AD9" s="44">
        <f t="shared" si="3"/>
        <v>0</v>
      </c>
      <c r="AE9" s="48">
        <f t="shared" si="4"/>
        <v>0</v>
      </c>
      <c r="AF9" s="49">
        <f t="shared" si="5"/>
        <v>0</v>
      </c>
      <c r="AG9" s="49">
        <f t="shared" si="6"/>
        <v>0</v>
      </c>
      <c r="AH9" s="49">
        <f t="shared" si="7"/>
        <v>0</v>
      </c>
      <c r="AI9" s="49">
        <f t="shared" si="8"/>
        <v>0</v>
      </c>
      <c r="AJ9" s="49">
        <f t="shared" si="9"/>
        <v>0</v>
      </c>
      <c r="AK9" s="50">
        <f t="shared" si="10"/>
        <v>0</v>
      </c>
      <c r="AL9" s="361" t="str">
        <f t="shared" si="11"/>
        <v>Equipe 05</v>
      </c>
      <c r="AM9" s="362"/>
      <c r="AN9" s="362"/>
      <c r="AO9" s="362"/>
      <c r="AP9" s="363"/>
      <c r="AQ9" s="23">
        <f t="shared" si="12"/>
        <v>0</v>
      </c>
      <c r="AR9" s="24" t="str">
        <f t="shared" si="13"/>
        <v>u</v>
      </c>
      <c r="AS9" s="25">
        <f t="shared" si="82"/>
        <v>1</v>
      </c>
      <c r="AT9" s="26">
        <f t="shared" si="14"/>
        <v>0</v>
      </c>
      <c r="AU9" s="27">
        <f t="shared" si="15"/>
        <v>0</v>
      </c>
      <c r="AV9" s="28">
        <f t="shared" si="16"/>
        <v>0</v>
      </c>
      <c r="AW9" s="28">
        <f t="shared" si="17"/>
        <v>0</v>
      </c>
      <c r="AX9" s="28">
        <f t="shared" si="18"/>
        <v>0</v>
      </c>
      <c r="AY9" s="28">
        <f t="shared" si="19"/>
        <v>0</v>
      </c>
      <c r="AZ9" s="28">
        <f t="shared" si="20"/>
        <v>0</v>
      </c>
      <c r="BA9" s="29">
        <f t="shared" si="21"/>
        <v>0</v>
      </c>
      <c r="BB9" s="353" t="str">
        <f t="shared" si="22"/>
        <v>Equipe 05</v>
      </c>
      <c r="BC9" s="354"/>
      <c r="BD9" s="354"/>
      <c r="BE9" s="354"/>
      <c r="BF9" s="355"/>
      <c r="BG9" s="58">
        <f t="shared" si="23"/>
        <v>0</v>
      </c>
      <c r="BH9" s="59" t="str">
        <f t="shared" si="24"/>
        <v>u</v>
      </c>
      <c r="BI9" s="60">
        <f t="shared" si="83"/>
        <v>1</v>
      </c>
      <c r="BJ9" s="61">
        <f t="shared" si="25"/>
        <v>0</v>
      </c>
      <c r="BK9" s="62">
        <f t="shared" si="26"/>
        <v>0</v>
      </c>
      <c r="BL9" s="63">
        <f t="shared" si="27"/>
        <v>0</v>
      </c>
      <c r="BM9" s="63">
        <f t="shared" si="28"/>
        <v>0</v>
      </c>
      <c r="BN9" s="63">
        <f t="shared" si="29"/>
        <v>0</v>
      </c>
      <c r="BO9" s="63">
        <f t="shared" si="30"/>
        <v>0</v>
      </c>
      <c r="BP9" s="63">
        <f t="shared" si="31"/>
        <v>0</v>
      </c>
      <c r="BQ9" s="64">
        <f t="shared" si="32"/>
        <v>0</v>
      </c>
      <c r="BR9" s="15">
        <v>5</v>
      </c>
      <c r="BS9" s="8">
        <f t="shared" si="33"/>
        <v>5</v>
      </c>
      <c r="BT9" s="10">
        <v>5</v>
      </c>
      <c r="BU9" s="11">
        <f t="shared" si="34"/>
        <v>5</v>
      </c>
      <c r="BV9" s="9">
        <v>5</v>
      </c>
      <c r="BW9" s="2">
        <f t="shared" si="35"/>
        <v>5</v>
      </c>
      <c r="BX9" s="261" t="str">
        <f>Equipes!A6</f>
        <v>Equipe 05</v>
      </c>
      <c r="BY9" s="261"/>
      <c r="BZ9" s="261"/>
      <c r="CA9" s="261"/>
      <c r="CB9" s="261"/>
      <c r="CC9" s="93">
        <f t="shared" si="36"/>
        <v>1</v>
      </c>
      <c r="CD9" s="3">
        <f>'J07'!CC9-CC9</f>
        <v>0</v>
      </c>
      <c r="CE9" s="4" t="str">
        <f>IF(CC9&gt;'J07'!CC9,'J07'!$CE$14,IF(CC9='J07'!CC9,'J07'!$CU$14,IF(CC9&lt;'J07'!CC9,'J07'!$CT$14)))</f>
        <v>u</v>
      </c>
      <c r="CF9" s="3">
        <f t="shared" si="37"/>
        <v>5</v>
      </c>
      <c r="CG9" s="14">
        <f>SUMPRODUCT(($B$5:$F$13=BX9)*($EG$5:$EG$13))+SUMPRODUCT(($I$5:$M$13=BX9)*($EH$5:$EH$13))+'J07'!CG9</f>
        <v>0</v>
      </c>
      <c r="CH9" s="14">
        <f>SUMPRODUCT(($B$5:$F$13=BX9)*($EI$5:$EI$13))+SUMPRODUCT(($I$5:$M$13=BX9)*($EJ$5:$EJ$13))+'J07'!CH9</f>
        <v>0</v>
      </c>
      <c r="CI9" s="14">
        <f>SUMPRODUCT(($B$5:$F$13=BX9)*($EK$5:$EK$13))+SUMPRODUCT(($I$5:$M$13=BX9)*($EL$5:$EL$13))+'J07'!CI9</f>
        <v>0</v>
      </c>
      <c r="CJ9" s="14">
        <f>SUMPRODUCT(($B$5:$F$13=BX9)*($EM$5:$EM$13))+SUMPRODUCT(($I$5:$M$13=BX9)*($EN$5:$EN$13))+'J07'!CJ9</f>
        <v>0</v>
      </c>
      <c r="CK9" s="14">
        <f>SUMPRODUCT(($B$5:$F$13=BX9)*($EO$5:$EO$13))+SUMPRODUCT(($I$5:$M$13=BX9)*($EP$5:$EP$13))+'J07'!CK9</f>
        <v>0</v>
      </c>
      <c r="CL9" s="14">
        <f>SUMPRODUCT(($B$5:$F$13=BX9)*($EQ$5:$EQ$13))+SUMPRODUCT(($I$5:$M$13=BX9)*($ER$5:$ER$13))+'J07'!CL9</f>
        <v>0</v>
      </c>
      <c r="CM9" s="14">
        <f>SUMPRODUCT(($B$5:$F$13=BX9)*($ES$5:$ES$13))+SUMPRODUCT(($I$5:$M$13=BX9)*($ET$5:$ET$13))+'J07'!CM9</f>
        <v>0</v>
      </c>
      <c r="CN9" s="3">
        <f t="shared" si="50"/>
        <v>0</v>
      </c>
      <c r="CO9" s="212" t="str">
        <f t="shared" si="51"/>
        <v>Equipe 05</v>
      </c>
      <c r="CP9" s="213"/>
      <c r="CQ9" s="213"/>
      <c r="CR9" s="213"/>
      <c r="CS9" s="214"/>
      <c r="CT9" s="93">
        <f t="shared" si="38"/>
        <v>1</v>
      </c>
      <c r="CU9" s="3">
        <f>'J07'!CT9-CT9</f>
        <v>0</v>
      </c>
      <c r="CV9" s="4" t="str">
        <f>IF(CT9&gt;'J07'!CT9,'J07'!$CV$14,IF(CT9='J07'!CT9,'J07'!$CU$14,IF(CT9&lt;'J07'!CT9,'J07'!$CT$14)))</f>
        <v>u</v>
      </c>
      <c r="CW9" s="3">
        <f t="shared" si="39"/>
        <v>5</v>
      </c>
      <c r="CX9" s="14">
        <f>SUMPRODUCT(($B$5:$F$13=CO9)*($EG$5:$EG$13))+'J07'!CX9</f>
        <v>0</v>
      </c>
      <c r="CY9" s="14">
        <f>SUMPRODUCT(($B$5:$F$13=CO9)*($EI$5:$EI$13))+'J07'!CY9</f>
        <v>0</v>
      </c>
      <c r="CZ9" s="14">
        <f>SUMPRODUCT(($B$5:$F$13=CO9)*($EK$5:$EK$13))+'J07'!CZ9</f>
        <v>0</v>
      </c>
      <c r="DA9" s="14">
        <f>SUMPRODUCT(($B$5:$F$13=CO9)*($EM$5:$EM$13))+'J07'!DA9</f>
        <v>0</v>
      </c>
      <c r="DB9" s="14">
        <f>SUMPRODUCT(($B$5:$F$13=CO9)*($EO$5:$EO$13))+'J07'!DB9</f>
        <v>0</v>
      </c>
      <c r="DC9" s="14">
        <f>SUMPRODUCT(($B$5:$F$13=CO9)*($EQ$5:$EQ$13))+'J07'!DC9</f>
        <v>0</v>
      </c>
      <c r="DD9" s="14">
        <f>SUMPRODUCT(($B$5:$F$13=CO9)*($ES$5:$ES$13))+'J07'!DD9</f>
        <v>0</v>
      </c>
      <c r="DE9" s="3">
        <f t="shared" si="52"/>
        <v>0</v>
      </c>
      <c r="DF9" s="212" t="str">
        <f t="shared" si="53"/>
        <v>Equipe 05</v>
      </c>
      <c r="DG9" s="213"/>
      <c r="DH9" s="213"/>
      <c r="DI9" s="213"/>
      <c r="DJ9" s="214"/>
      <c r="DK9" s="93">
        <f t="shared" si="40"/>
        <v>1</v>
      </c>
      <c r="DL9" s="3">
        <f>'J07'!DK9-DK9</f>
        <v>0</v>
      </c>
      <c r="DM9" s="4" t="str">
        <f>IF(DK9&gt;'J07'!DK9,'J07'!$DM$14,IF(DK9='J07'!DK9,'J07'!$DL$14,IF(DK9&lt;'J07'!DK9,'J07'!$DK$14)))</f>
        <v>u</v>
      </c>
      <c r="DN9" s="3">
        <f t="shared" si="41"/>
        <v>5</v>
      </c>
      <c r="DO9" s="14">
        <f>SUMPRODUCT(($I$5:$M$13=DF9)*($EH$5:$EH$13))+'J07'!DO9</f>
        <v>0</v>
      </c>
      <c r="DP9" s="14">
        <f>SUMPRODUCT(($I$5:$M$13=DF9)*($EJ$5:$EJ$13))+'J07'!DP9</f>
        <v>0</v>
      </c>
      <c r="DQ9" s="14">
        <f>SUMPRODUCT(($I$5:$M$13=DF9)*($EL$5:$EL$13))+'J07'!DQ9</f>
        <v>0</v>
      </c>
      <c r="DR9" s="14">
        <f>SUMPRODUCT(($I$5:$M$13=DF9)*($EN$5:$EN$13))+'J07'!DR9</f>
        <v>0</v>
      </c>
      <c r="DS9" s="14">
        <f>SUMPRODUCT(($I$5:$M$13=DF9)*($EP$5:$EP$13))+'J07'!DS9</f>
        <v>0</v>
      </c>
      <c r="DT9" s="14">
        <f>SUMPRODUCT(($I$5:$M$13=DF9)*($ER$5:$ER$13))+'J07'!DT9</f>
        <v>0</v>
      </c>
      <c r="DU9" s="14">
        <f>SUMPRODUCT(($I$5:$M$13=DF9)*($ET$5:$ET$13))+'J07'!DU9</f>
        <v>0</v>
      </c>
      <c r="DV9" s="3">
        <f t="shared" si="54"/>
        <v>0</v>
      </c>
      <c r="DW9" s="6">
        <f t="shared" si="55"/>
        <v>0</v>
      </c>
      <c r="DX9" s="91">
        <f>DW9+0.0000002</f>
        <v>1.9999999999999999E-7</v>
      </c>
      <c r="DY9" s="6">
        <f t="shared" si="56"/>
        <v>0</v>
      </c>
      <c r="DZ9" s="119">
        <f>DY9+0.0000002</f>
        <v>1.9999999999999999E-7</v>
      </c>
      <c r="EA9" s="6">
        <f t="shared" si="57"/>
        <v>0</v>
      </c>
      <c r="EB9" s="119">
        <f>EA9+0.0000002</f>
        <v>1.9999999999999999E-7</v>
      </c>
      <c r="EC9" s="121"/>
      <c r="ED9" s="118"/>
      <c r="EE9" s="118"/>
      <c r="EF9" s="118"/>
      <c r="EG9" s="118"/>
      <c r="EH9" s="118"/>
      <c r="EI9" s="118"/>
      <c r="EJ9" s="118"/>
      <c r="EK9" s="118"/>
      <c r="EL9" s="118"/>
      <c r="EM9" s="118"/>
      <c r="EN9" s="118"/>
      <c r="EO9" s="118"/>
      <c r="EP9" s="118"/>
      <c r="EQ9" s="118"/>
      <c r="ER9" s="118"/>
      <c r="ES9" s="118"/>
      <c r="ET9" s="120"/>
      <c r="EU9" s="205" t="str">
        <f t="shared" si="42"/>
        <v>Equipe 05</v>
      </c>
      <c r="EV9" s="205"/>
      <c r="EW9" s="205"/>
      <c r="EX9" s="205"/>
      <c r="EY9" s="205"/>
      <c r="EZ9" s="109">
        <f t="shared" si="43"/>
        <v>0</v>
      </c>
      <c r="FA9" s="108">
        <f t="shared" si="44"/>
        <v>1</v>
      </c>
      <c r="FB9" s="205" t="str">
        <f t="shared" si="76"/>
        <v>Equipe 05</v>
      </c>
      <c r="FC9" s="205"/>
      <c r="FD9" s="205"/>
      <c r="FE9" s="205"/>
      <c r="FF9" s="205"/>
      <c r="FG9" s="205" t="str">
        <f t="shared" si="45"/>
        <v>Equipe 05</v>
      </c>
      <c r="FH9" s="205"/>
      <c r="FI9" s="205"/>
      <c r="FJ9" s="205"/>
      <c r="FK9" s="205"/>
      <c r="FL9" s="109">
        <f t="shared" si="46"/>
        <v>0</v>
      </c>
      <c r="FM9" s="7">
        <f t="shared" si="47"/>
        <v>1</v>
      </c>
      <c r="FN9" s="205" t="str">
        <f t="shared" si="77"/>
        <v>Equipe 05</v>
      </c>
      <c r="FO9" s="205"/>
      <c r="FP9" s="205"/>
      <c r="FQ9" s="205"/>
      <c r="FR9" s="205"/>
      <c r="FS9" s="205" t="str">
        <f t="shared" si="48"/>
        <v>Equipe 05</v>
      </c>
      <c r="FT9" s="205"/>
      <c r="FU9" s="205"/>
      <c r="FV9" s="205"/>
      <c r="FW9" s="205"/>
      <c r="FX9" s="164">
        <f t="shared" si="78"/>
        <v>0</v>
      </c>
      <c r="FY9" s="108">
        <f t="shared" si="49"/>
        <v>1</v>
      </c>
      <c r="FZ9" s="205" t="str">
        <f t="shared" si="79"/>
        <v>Equipe 05</v>
      </c>
      <c r="GA9" s="205"/>
      <c r="GB9" s="205"/>
      <c r="GC9" s="205"/>
      <c r="GD9" s="205"/>
      <c r="GE9" s="350" t="str">
        <f t="shared" si="80"/>
        <v>Equipe 05</v>
      </c>
      <c r="GF9" s="350"/>
      <c r="GG9" s="350"/>
      <c r="GH9" s="350"/>
      <c r="GI9" s="350"/>
      <c r="GJ9" s="30"/>
      <c r="GK9" s="30"/>
      <c r="GL9" s="30"/>
      <c r="GM9" s="30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30"/>
      <c r="GY9" s="30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30"/>
      <c r="HK9" s="30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30"/>
      <c r="HW9" s="30"/>
      <c r="HX9" s="30"/>
      <c r="HY9" s="30"/>
      <c r="HZ9" s="30"/>
      <c r="IA9" s="30"/>
      <c r="IB9" s="30"/>
      <c r="IC9" s="30"/>
      <c r="ID9" s="30"/>
      <c r="IE9" s="30"/>
      <c r="IF9" s="30"/>
    </row>
    <row r="10" spans="1:240" ht="15.75" thickBot="1" x14ac:dyDescent="0.3">
      <c r="A10" s="89"/>
      <c r="B10" s="234"/>
      <c r="C10" s="234"/>
      <c r="D10" s="234"/>
      <c r="E10" s="234"/>
      <c r="F10" s="234"/>
      <c r="G10" s="90"/>
      <c r="H10" s="90"/>
      <c r="I10" s="234"/>
      <c r="J10" s="234"/>
      <c r="K10" s="234"/>
      <c r="L10" s="234"/>
      <c r="M10" s="234"/>
      <c r="N10" s="89"/>
      <c r="O10" s="320"/>
      <c r="P10" s="320"/>
      <c r="Q10" s="320"/>
      <c r="R10" s="320"/>
      <c r="S10" s="348"/>
      <c r="T10" s="348"/>
      <c r="U10" s="30"/>
      <c r="V10" s="393" t="str">
        <f t="shared" si="0"/>
        <v>Equipe 06</v>
      </c>
      <c r="W10" s="394"/>
      <c r="X10" s="394"/>
      <c r="Y10" s="394"/>
      <c r="Z10" s="395"/>
      <c r="AA10" s="125">
        <f t="shared" si="1"/>
        <v>0</v>
      </c>
      <c r="AB10" s="126" t="str">
        <f t="shared" si="2"/>
        <v>u</v>
      </c>
      <c r="AC10" s="127">
        <f t="shared" si="81"/>
        <v>1</v>
      </c>
      <c r="AD10" s="128">
        <f t="shared" si="3"/>
        <v>0</v>
      </c>
      <c r="AE10" s="159">
        <f t="shared" si="4"/>
        <v>0</v>
      </c>
      <c r="AF10" s="160">
        <f t="shared" si="5"/>
        <v>0</v>
      </c>
      <c r="AG10" s="160">
        <f t="shared" si="6"/>
        <v>0</v>
      </c>
      <c r="AH10" s="160">
        <f t="shared" si="7"/>
        <v>0</v>
      </c>
      <c r="AI10" s="160">
        <f t="shared" si="8"/>
        <v>0</v>
      </c>
      <c r="AJ10" s="160">
        <f t="shared" si="9"/>
        <v>0</v>
      </c>
      <c r="AK10" s="161">
        <f t="shared" si="10"/>
        <v>0</v>
      </c>
      <c r="AL10" s="371" t="str">
        <f t="shared" si="11"/>
        <v>Equipe 06</v>
      </c>
      <c r="AM10" s="372"/>
      <c r="AN10" s="372"/>
      <c r="AO10" s="372"/>
      <c r="AP10" s="373"/>
      <c r="AQ10" s="129">
        <f t="shared" si="12"/>
        <v>0</v>
      </c>
      <c r="AR10" s="130" t="str">
        <f t="shared" si="13"/>
        <v>u</v>
      </c>
      <c r="AS10" s="131">
        <f t="shared" si="82"/>
        <v>1</v>
      </c>
      <c r="AT10" s="132">
        <f t="shared" si="14"/>
        <v>0</v>
      </c>
      <c r="AU10" s="133">
        <f t="shared" si="15"/>
        <v>0</v>
      </c>
      <c r="AV10" s="134">
        <f t="shared" si="16"/>
        <v>0</v>
      </c>
      <c r="AW10" s="134">
        <f t="shared" si="17"/>
        <v>0</v>
      </c>
      <c r="AX10" s="134">
        <f t="shared" si="18"/>
        <v>0</v>
      </c>
      <c r="AY10" s="134">
        <f t="shared" si="19"/>
        <v>0</v>
      </c>
      <c r="AZ10" s="134">
        <f t="shared" si="20"/>
        <v>0</v>
      </c>
      <c r="BA10" s="135">
        <f t="shared" si="21"/>
        <v>0</v>
      </c>
      <c r="BB10" s="368" t="str">
        <f t="shared" si="22"/>
        <v>Equipe 06</v>
      </c>
      <c r="BC10" s="369"/>
      <c r="BD10" s="369"/>
      <c r="BE10" s="369"/>
      <c r="BF10" s="370"/>
      <c r="BG10" s="136">
        <f t="shared" si="23"/>
        <v>0</v>
      </c>
      <c r="BH10" s="137" t="str">
        <f t="shared" si="24"/>
        <v>u</v>
      </c>
      <c r="BI10" s="138">
        <f t="shared" si="83"/>
        <v>1</v>
      </c>
      <c r="BJ10" s="139">
        <f t="shared" si="25"/>
        <v>0</v>
      </c>
      <c r="BK10" s="140">
        <f t="shared" si="26"/>
        <v>0</v>
      </c>
      <c r="BL10" s="141">
        <f t="shared" si="27"/>
        <v>0</v>
      </c>
      <c r="BM10" s="141">
        <f t="shared" si="28"/>
        <v>0</v>
      </c>
      <c r="BN10" s="141">
        <f t="shared" si="29"/>
        <v>0</v>
      </c>
      <c r="BO10" s="141">
        <f t="shared" si="30"/>
        <v>0</v>
      </c>
      <c r="BP10" s="141">
        <f t="shared" si="31"/>
        <v>0</v>
      </c>
      <c r="BQ10" s="142">
        <f t="shared" si="32"/>
        <v>0</v>
      </c>
      <c r="BR10" s="143">
        <v>6</v>
      </c>
      <c r="BS10" s="144">
        <f t="shared" si="33"/>
        <v>6</v>
      </c>
      <c r="BT10" s="145">
        <v>6</v>
      </c>
      <c r="BU10" s="146">
        <f t="shared" si="34"/>
        <v>6</v>
      </c>
      <c r="BV10" s="143">
        <v>6</v>
      </c>
      <c r="BW10" s="147">
        <f t="shared" si="35"/>
        <v>6</v>
      </c>
      <c r="BX10" s="262" t="str">
        <f>Equipes!A7</f>
        <v>Equipe 06</v>
      </c>
      <c r="BY10" s="262"/>
      <c r="BZ10" s="262"/>
      <c r="CA10" s="262"/>
      <c r="CB10" s="262"/>
      <c r="CC10" s="148">
        <f t="shared" si="36"/>
        <v>1</v>
      </c>
      <c r="CD10" s="148">
        <f>'J07'!CC10-CC10</f>
        <v>0</v>
      </c>
      <c r="CE10" s="162" t="str">
        <f>IF(CC10&gt;'J07'!CC10,'J07'!$CE$14,IF(CC10='J07'!CC10,'J07'!$CU$14,IF(CC10&lt;'J07'!CC10,'J07'!$CT$14)))</f>
        <v>u</v>
      </c>
      <c r="CF10" s="148">
        <f t="shared" si="37"/>
        <v>6</v>
      </c>
      <c r="CG10" s="148">
        <f>SUMPRODUCT(($B$5:$F$13=BX10)*($EG$5:$EG$13))+SUMPRODUCT(($I$5:$M$13=BX10)*($EH$5:$EH$13))+'J07'!CG10</f>
        <v>0</v>
      </c>
      <c r="CH10" s="148">
        <f>SUMPRODUCT(($B$5:$F$13=BX10)*($EI$5:$EI$13))+SUMPRODUCT(($I$5:$M$13=BX10)*($EJ$5:$EJ$13))+'J07'!CH10</f>
        <v>0</v>
      </c>
      <c r="CI10" s="148">
        <f>SUMPRODUCT(($B$5:$F$13=BX10)*($EK$5:$EK$13))+SUMPRODUCT(($I$5:$M$13=BX10)*($EL$5:$EL$13))+'J07'!CI10</f>
        <v>0</v>
      </c>
      <c r="CJ10" s="148">
        <f>SUMPRODUCT(($B$5:$F$13=BX10)*($EM$5:$EM$13))+SUMPRODUCT(($I$5:$M$13=BX10)*($EN$5:$EN$13))+'J07'!CJ10</f>
        <v>0</v>
      </c>
      <c r="CK10" s="148">
        <f>SUMPRODUCT(($B$5:$F$13=BX10)*($EO$5:$EO$13))+SUMPRODUCT(($I$5:$M$13=BX10)*($EP$5:$EP$13))+'J07'!CK10</f>
        <v>0</v>
      </c>
      <c r="CL10" s="148">
        <f>SUMPRODUCT(($B$5:$F$13=BX10)*($EQ$5:$EQ$13))+SUMPRODUCT(($I$5:$M$13=BX10)*($ER$5:$ER$13))+'J07'!CL10</f>
        <v>0</v>
      </c>
      <c r="CM10" s="148">
        <f>SUMPRODUCT(($B$5:$F$13=BX10)*($ES$5:$ES$13))+SUMPRODUCT(($I$5:$M$13=BX10)*($ET$5:$ET$13))+'J07'!CM10</f>
        <v>0</v>
      </c>
      <c r="CN10" s="148">
        <f t="shared" si="50"/>
        <v>0</v>
      </c>
      <c r="CO10" s="249" t="str">
        <f t="shared" si="51"/>
        <v>Equipe 06</v>
      </c>
      <c r="CP10" s="250"/>
      <c r="CQ10" s="250"/>
      <c r="CR10" s="250"/>
      <c r="CS10" s="251"/>
      <c r="CT10" s="148">
        <f t="shared" si="38"/>
        <v>1</v>
      </c>
      <c r="CU10" s="148">
        <f>'J07'!CT10-CT10</f>
        <v>0</v>
      </c>
      <c r="CV10" s="162" t="str">
        <f>IF(CT10&gt;'J07'!CT10,'J07'!$CV$14,IF(CT10='J07'!CT10,'J07'!$CU$14,IF(CT10&lt;'J07'!CT10,'J07'!$CT$14)))</f>
        <v>u</v>
      </c>
      <c r="CW10" s="148">
        <f t="shared" si="39"/>
        <v>6</v>
      </c>
      <c r="CX10" s="148">
        <f>SUMPRODUCT(($B$5:$F$13=CO10)*($EG$5:$EG$13))+'J07'!CX10</f>
        <v>0</v>
      </c>
      <c r="CY10" s="148">
        <f>SUMPRODUCT(($B$5:$F$13=CO10)*($EI$5:$EI$13))+'J07'!CY10</f>
        <v>0</v>
      </c>
      <c r="CZ10" s="148">
        <f>SUMPRODUCT(($B$5:$F$13=CO10)*($EK$5:$EK$13))+'J07'!CZ10</f>
        <v>0</v>
      </c>
      <c r="DA10" s="148">
        <f>SUMPRODUCT(($B$5:$F$13=CO10)*($EM$5:$EM$13))+'J07'!DA10</f>
        <v>0</v>
      </c>
      <c r="DB10" s="148">
        <f>SUMPRODUCT(($B$5:$F$13=CO10)*($EO$5:$EO$13))+'J07'!DB10</f>
        <v>0</v>
      </c>
      <c r="DC10" s="148">
        <f>SUMPRODUCT(($B$5:$F$13=CO10)*($EQ$5:$EQ$13))+'J07'!DC10</f>
        <v>0</v>
      </c>
      <c r="DD10" s="148">
        <f>SUMPRODUCT(($B$5:$F$13=CO10)*($ES$5:$ES$13))+'J07'!DD10</f>
        <v>0</v>
      </c>
      <c r="DE10" s="148">
        <f t="shared" si="52"/>
        <v>0</v>
      </c>
      <c r="DF10" s="249" t="str">
        <f t="shared" si="53"/>
        <v>Equipe 06</v>
      </c>
      <c r="DG10" s="250"/>
      <c r="DH10" s="250"/>
      <c r="DI10" s="250"/>
      <c r="DJ10" s="251"/>
      <c r="DK10" s="148">
        <f t="shared" si="40"/>
        <v>1</v>
      </c>
      <c r="DL10" s="148">
        <f>'J07'!DK10-DK10</f>
        <v>0</v>
      </c>
      <c r="DM10" s="162" t="str">
        <f>IF(DK10&gt;'J07'!DK10,'J07'!$DM$14,IF(DK10='J07'!DK10,'J07'!$DL$14,IF(DK10&lt;'J07'!DK10,'J07'!$DK$14)))</f>
        <v>u</v>
      </c>
      <c r="DN10" s="148">
        <f t="shared" si="41"/>
        <v>6</v>
      </c>
      <c r="DO10" s="148">
        <f>SUMPRODUCT(($I$5:$M$13=DF10)*($EH$5:$EH$13))+'J07'!DO10</f>
        <v>0</v>
      </c>
      <c r="DP10" s="148">
        <f>SUMPRODUCT(($I$5:$M$13=DF10)*($EJ$5:$EJ$13))+'J07'!DP10</f>
        <v>0</v>
      </c>
      <c r="DQ10" s="148">
        <f>SUMPRODUCT(($I$5:$M$13=DF10)*($EL$5:$EL$13))+'J07'!DQ10</f>
        <v>0</v>
      </c>
      <c r="DR10" s="148">
        <f>SUMPRODUCT(($I$5:$M$13=DF10)*($EN$5:$EN$13))+'J07'!DR10</f>
        <v>0</v>
      </c>
      <c r="DS10" s="148">
        <f>SUMPRODUCT(($I$5:$M$13=DF10)*($EP$5:$EP$13))+'J07'!DS10</f>
        <v>0</v>
      </c>
      <c r="DT10" s="148">
        <f>SUMPRODUCT(($I$5:$M$13=DF10)*($ER$5:$ER$13))+'J07'!DT10</f>
        <v>0</v>
      </c>
      <c r="DU10" s="148">
        <f>SUMPRODUCT(($I$5:$M$13=DF10)*($ET$5:$ET$13))+'J07'!DU10</f>
        <v>0</v>
      </c>
      <c r="DV10" s="148">
        <f t="shared" si="54"/>
        <v>0</v>
      </c>
      <c r="DW10" s="149">
        <f t="shared" si="55"/>
        <v>0</v>
      </c>
      <c r="DX10" s="149">
        <f>DW10+0.0000001</f>
        <v>9.9999999999999995E-8</v>
      </c>
      <c r="DY10" s="149">
        <f t="shared" si="56"/>
        <v>0</v>
      </c>
      <c r="DZ10" s="149">
        <f>DY10+0.0000001</f>
        <v>9.9999999999999995E-8</v>
      </c>
      <c r="EA10" s="149">
        <f t="shared" si="57"/>
        <v>0</v>
      </c>
      <c r="EB10" s="149">
        <f>EA10+0.0000001</f>
        <v>9.9999999999999995E-8</v>
      </c>
      <c r="EC10" s="116"/>
      <c r="ED10" s="114"/>
      <c r="EE10" s="114"/>
      <c r="EF10" s="114"/>
      <c r="EG10" s="114"/>
      <c r="EH10" s="114"/>
      <c r="EI10" s="114"/>
      <c r="EJ10" s="114"/>
      <c r="EK10" s="114"/>
      <c r="EL10" s="114"/>
      <c r="EM10" s="114"/>
      <c r="EN10" s="114"/>
      <c r="EO10" s="114"/>
      <c r="EP10" s="114"/>
      <c r="EQ10" s="114"/>
      <c r="ER10" s="114"/>
      <c r="ES10" s="114"/>
      <c r="ET10" s="115"/>
      <c r="EU10" s="205" t="str">
        <f t="shared" si="42"/>
        <v>Equipe 06</v>
      </c>
      <c r="EV10" s="205"/>
      <c r="EW10" s="205"/>
      <c r="EX10" s="205"/>
      <c r="EY10" s="205"/>
      <c r="EZ10" s="109">
        <f t="shared" si="43"/>
        <v>0</v>
      </c>
      <c r="FA10" s="108">
        <f t="shared" si="44"/>
        <v>1</v>
      </c>
      <c r="FB10" s="205" t="str">
        <f t="shared" si="76"/>
        <v>Equipe 06</v>
      </c>
      <c r="FC10" s="205"/>
      <c r="FD10" s="205"/>
      <c r="FE10" s="205"/>
      <c r="FF10" s="205"/>
      <c r="FG10" s="205" t="str">
        <f t="shared" si="45"/>
        <v>Equipe 06</v>
      </c>
      <c r="FH10" s="205"/>
      <c r="FI10" s="205"/>
      <c r="FJ10" s="205"/>
      <c r="FK10" s="205"/>
      <c r="FL10" s="109">
        <f t="shared" si="46"/>
        <v>0</v>
      </c>
      <c r="FM10" s="7">
        <f t="shared" si="47"/>
        <v>1</v>
      </c>
      <c r="FN10" s="205" t="str">
        <f t="shared" si="77"/>
        <v>Equipe 06</v>
      </c>
      <c r="FO10" s="205"/>
      <c r="FP10" s="205"/>
      <c r="FQ10" s="205"/>
      <c r="FR10" s="205"/>
      <c r="FS10" s="205" t="str">
        <f t="shared" si="48"/>
        <v>Equipe 06</v>
      </c>
      <c r="FT10" s="205"/>
      <c r="FU10" s="205"/>
      <c r="FV10" s="205"/>
      <c r="FW10" s="205"/>
      <c r="FX10" s="164">
        <f t="shared" si="78"/>
        <v>0</v>
      </c>
      <c r="FY10" s="108">
        <f t="shared" si="49"/>
        <v>1</v>
      </c>
      <c r="FZ10" s="205" t="str">
        <f t="shared" si="79"/>
        <v>Equipe 06</v>
      </c>
      <c r="GA10" s="205"/>
      <c r="GB10" s="205"/>
      <c r="GC10" s="205"/>
      <c r="GD10" s="205"/>
      <c r="GE10" s="350" t="str">
        <f t="shared" si="80"/>
        <v>Equipe 06</v>
      </c>
      <c r="GF10" s="350"/>
      <c r="GG10" s="350"/>
      <c r="GH10" s="350"/>
      <c r="GI10" s="350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/>
      <c r="GY10" s="30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30"/>
      <c r="HK10" s="30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30"/>
      <c r="HW10" s="30"/>
      <c r="HX10" s="30"/>
      <c r="HY10" s="30"/>
      <c r="HZ10" s="30"/>
      <c r="IA10" s="30"/>
      <c r="IB10" s="30"/>
      <c r="IC10" s="30"/>
      <c r="ID10" s="30"/>
      <c r="IE10" s="30"/>
      <c r="IF10" s="30"/>
    </row>
    <row r="11" spans="1:240" ht="15.75" thickTop="1" x14ac:dyDescent="0.25">
      <c r="A11" s="89"/>
      <c r="B11" s="234"/>
      <c r="C11" s="234"/>
      <c r="D11" s="234"/>
      <c r="E11" s="234"/>
      <c r="F11" s="234"/>
      <c r="G11" s="90"/>
      <c r="H11" s="90"/>
      <c r="I11" s="234"/>
      <c r="J11" s="234"/>
      <c r="K11" s="234"/>
      <c r="L11" s="234"/>
      <c r="M11" s="234"/>
      <c r="N11" s="89"/>
      <c r="O11" s="320"/>
      <c r="P11" s="320"/>
      <c r="Q11" s="320"/>
      <c r="R11" s="320"/>
      <c r="S11" s="348"/>
      <c r="T11" s="348"/>
      <c r="U11" s="30"/>
      <c r="V11" s="367"/>
      <c r="W11" s="367"/>
      <c r="X11" s="367"/>
      <c r="Y11" s="367"/>
      <c r="Z11" s="367"/>
      <c r="AA11" s="150"/>
      <c r="AB11" s="151"/>
      <c r="AC11" s="152"/>
      <c r="AD11" s="153"/>
      <c r="AE11" s="150"/>
      <c r="AF11" s="150"/>
      <c r="AG11" s="150"/>
      <c r="AH11" s="150"/>
      <c r="AI11" s="150"/>
      <c r="AJ11" s="150"/>
      <c r="AK11" s="150"/>
      <c r="AL11" s="367"/>
      <c r="AM11" s="367"/>
      <c r="AN11" s="367"/>
      <c r="AO11" s="367"/>
      <c r="AP11" s="367"/>
      <c r="AQ11" s="150"/>
      <c r="AR11" s="151"/>
      <c r="AS11" s="152"/>
      <c r="AT11" s="153"/>
      <c r="AU11" s="150"/>
      <c r="AV11" s="150"/>
      <c r="AW11" s="150"/>
      <c r="AX11" s="150"/>
      <c r="AY11" s="150"/>
      <c r="AZ11" s="150"/>
      <c r="BA11" s="150"/>
      <c r="BB11" s="367"/>
      <c r="BC11" s="367"/>
      <c r="BD11" s="367"/>
      <c r="BE11" s="367"/>
      <c r="BF11" s="367"/>
      <c r="BG11" s="150"/>
      <c r="BH11" s="151"/>
      <c r="BI11" s="152"/>
      <c r="BJ11" s="153"/>
      <c r="BK11" s="150"/>
      <c r="BL11" s="150"/>
      <c r="BM11" s="150"/>
      <c r="BN11" s="150"/>
      <c r="BO11" s="150"/>
      <c r="BP11" s="150"/>
      <c r="BQ11" s="150"/>
      <c r="BR11" s="154"/>
      <c r="BS11" s="154"/>
      <c r="BT11" s="154"/>
      <c r="BU11" s="154"/>
      <c r="BV11" s="154"/>
      <c r="BW11" s="154"/>
      <c r="BX11" s="252"/>
      <c r="BY11" s="252"/>
      <c r="BZ11" s="252"/>
      <c r="CA11" s="252"/>
      <c r="CB11" s="252"/>
      <c r="CC11" s="155"/>
      <c r="CD11" s="155"/>
      <c r="CE11" s="163"/>
      <c r="CF11" s="155"/>
      <c r="CG11" s="155"/>
      <c r="CH11" s="155"/>
      <c r="CI11" s="155"/>
      <c r="CJ11" s="155"/>
      <c r="CK11" s="155"/>
      <c r="CL11" s="155"/>
      <c r="CM11" s="155"/>
      <c r="CN11" s="155"/>
      <c r="CO11" s="252"/>
      <c r="CP11" s="252"/>
      <c r="CQ11" s="252"/>
      <c r="CR11" s="252"/>
      <c r="CS11" s="252"/>
      <c r="CT11" s="155"/>
      <c r="CU11" s="155"/>
      <c r="CV11" s="163"/>
      <c r="CW11" s="155"/>
      <c r="CX11" s="155"/>
      <c r="CY11" s="155"/>
      <c r="CZ11" s="155"/>
      <c r="DA11" s="155"/>
      <c r="DB11" s="155"/>
      <c r="DC11" s="155"/>
      <c r="DD11" s="155"/>
      <c r="DE11" s="155"/>
      <c r="DF11" s="252"/>
      <c r="DG11" s="252"/>
      <c r="DH11" s="252"/>
      <c r="DI11" s="252"/>
      <c r="DJ11" s="252"/>
      <c r="DK11" s="155"/>
      <c r="DL11" s="155"/>
      <c r="DM11" s="163"/>
      <c r="DN11" s="155"/>
      <c r="DO11" s="155"/>
      <c r="DP11" s="155"/>
      <c r="DQ11" s="155"/>
      <c r="DR11" s="155"/>
      <c r="DS11" s="155"/>
      <c r="DT11" s="155"/>
      <c r="DU11" s="155"/>
      <c r="DV11" s="155"/>
      <c r="DW11" s="156"/>
      <c r="DX11" s="156"/>
      <c r="DY11" s="156"/>
      <c r="DZ11" s="156"/>
      <c r="EA11" s="156"/>
      <c r="EB11" s="156"/>
      <c r="EC11" s="118"/>
      <c r="ED11" s="114"/>
      <c r="EE11" s="114"/>
      <c r="EF11" s="114"/>
      <c r="EG11" s="114"/>
      <c r="EH11" s="114"/>
      <c r="EI11" s="114"/>
      <c r="EJ11" s="114"/>
      <c r="EK11" s="114"/>
      <c r="EL11" s="114"/>
      <c r="EM11" s="114"/>
      <c r="EN11" s="114"/>
      <c r="EO11" s="114"/>
      <c r="EP11" s="114"/>
      <c r="EQ11" s="114"/>
      <c r="ER11" s="114"/>
      <c r="ES11" s="114"/>
      <c r="ET11" s="118"/>
      <c r="EU11" s="206"/>
      <c r="EV11" s="206"/>
      <c r="EW11" s="206"/>
      <c r="EX11" s="206"/>
      <c r="EY11" s="206"/>
      <c r="EZ11" s="79"/>
      <c r="FA11" s="117"/>
      <c r="FB11" s="206"/>
      <c r="FC11" s="206"/>
      <c r="FD11" s="206"/>
      <c r="FE11" s="206"/>
      <c r="FF11" s="206"/>
      <c r="FG11" s="206"/>
      <c r="FH11" s="206"/>
      <c r="FI11" s="206"/>
      <c r="FJ11" s="206"/>
      <c r="FK11" s="206"/>
      <c r="FL11" s="79"/>
      <c r="FM11" s="80"/>
      <c r="FN11" s="206"/>
      <c r="FO11" s="206"/>
      <c r="FP11" s="206"/>
      <c r="FQ11" s="206"/>
      <c r="FR11" s="206"/>
      <c r="FS11" s="206"/>
      <c r="FT11" s="206"/>
      <c r="FU11" s="206"/>
      <c r="FV11" s="206"/>
      <c r="FW11" s="206"/>
      <c r="FX11" s="79"/>
      <c r="FY11" s="117"/>
      <c r="FZ11" s="206"/>
      <c r="GA11" s="206"/>
      <c r="GB11" s="206"/>
      <c r="GC11" s="206"/>
      <c r="GD11" s="206"/>
      <c r="GE11" s="206"/>
      <c r="GF11" s="206"/>
      <c r="GG11" s="206"/>
      <c r="GH11" s="206"/>
      <c r="GI11" s="206"/>
      <c r="GJ11" s="30"/>
      <c r="GK11" s="30"/>
      <c r="GL11" s="30"/>
      <c r="GM11" s="30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30"/>
      <c r="GY11" s="30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30"/>
      <c r="HK11" s="30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30"/>
      <c r="HW11" s="30"/>
      <c r="HX11" s="30"/>
      <c r="HY11" s="30"/>
      <c r="HZ11" s="30"/>
      <c r="IA11" s="30"/>
      <c r="IB11" s="30"/>
      <c r="IC11" s="30"/>
      <c r="ID11" s="30"/>
      <c r="IE11" s="30"/>
      <c r="IF11" s="30"/>
    </row>
    <row r="12" spans="1:240" ht="15.75" thickBot="1" x14ac:dyDescent="0.3">
      <c r="A12" s="89"/>
      <c r="B12" s="234"/>
      <c r="C12" s="234"/>
      <c r="D12" s="234"/>
      <c r="E12" s="234"/>
      <c r="F12" s="234"/>
      <c r="G12" s="90"/>
      <c r="H12" s="90"/>
      <c r="I12" s="234"/>
      <c r="J12" s="234"/>
      <c r="K12" s="234"/>
      <c r="L12" s="234"/>
      <c r="M12" s="234"/>
      <c r="N12" s="89"/>
      <c r="O12" s="320"/>
      <c r="P12" s="320"/>
      <c r="Q12" s="320"/>
      <c r="R12" s="320"/>
      <c r="S12" s="348"/>
      <c r="T12" s="348"/>
      <c r="U12" s="30"/>
      <c r="V12" s="360"/>
      <c r="W12" s="360"/>
      <c r="X12" s="360"/>
      <c r="Y12" s="360"/>
      <c r="Z12" s="360"/>
      <c r="AA12" s="83"/>
      <c r="AB12" s="84"/>
      <c r="AC12" s="85"/>
      <c r="AD12" s="86"/>
      <c r="AE12" s="83"/>
      <c r="AF12" s="83"/>
      <c r="AG12" s="83"/>
      <c r="AH12" s="83"/>
      <c r="AI12" s="83"/>
      <c r="AJ12" s="83"/>
      <c r="AK12" s="83"/>
      <c r="AL12" s="360"/>
      <c r="AM12" s="360"/>
      <c r="AN12" s="360"/>
      <c r="AO12" s="360"/>
      <c r="AP12" s="360"/>
      <c r="AQ12" s="83"/>
      <c r="AR12" s="84"/>
      <c r="AS12" s="85"/>
      <c r="AT12" s="86"/>
      <c r="AU12" s="83"/>
      <c r="AV12" s="83"/>
      <c r="AW12" s="83"/>
      <c r="AX12" s="83"/>
      <c r="AY12" s="83"/>
      <c r="AZ12" s="83"/>
      <c r="BA12" s="83"/>
      <c r="BB12" s="360"/>
      <c r="BC12" s="360"/>
      <c r="BD12" s="360"/>
      <c r="BE12" s="360"/>
      <c r="BF12" s="360"/>
      <c r="BG12" s="83"/>
      <c r="BH12" s="84"/>
      <c r="BI12" s="85"/>
      <c r="BJ12" s="86"/>
      <c r="BK12" s="83"/>
      <c r="BL12" s="83"/>
      <c r="BM12" s="83"/>
      <c r="BN12" s="83"/>
      <c r="BO12" s="83"/>
      <c r="BP12" s="83"/>
      <c r="BQ12" s="83"/>
      <c r="BR12" s="118"/>
      <c r="BS12" s="118"/>
      <c r="BT12" s="118"/>
      <c r="BU12" s="118"/>
      <c r="BV12" s="118"/>
      <c r="BW12" s="118"/>
      <c r="BX12" s="235"/>
      <c r="BY12" s="235"/>
      <c r="BZ12" s="235"/>
      <c r="CA12" s="235"/>
      <c r="CB12" s="235"/>
      <c r="CC12" s="122"/>
      <c r="CD12" s="122"/>
      <c r="CE12" s="88"/>
      <c r="CF12" s="122"/>
      <c r="CG12" s="122"/>
      <c r="CH12" s="122"/>
      <c r="CI12" s="122"/>
      <c r="CJ12" s="122"/>
      <c r="CK12" s="122"/>
      <c r="CL12" s="122"/>
      <c r="CM12" s="122"/>
      <c r="CN12" s="122"/>
      <c r="CO12" s="235"/>
      <c r="CP12" s="235"/>
      <c r="CQ12" s="235"/>
      <c r="CR12" s="235"/>
      <c r="CS12" s="235"/>
      <c r="CT12" s="122"/>
      <c r="CU12" s="122"/>
      <c r="CV12" s="88"/>
      <c r="CW12" s="122"/>
      <c r="CX12" s="122"/>
      <c r="CY12" s="122"/>
      <c r="CZ12" s="122"/>
      <c r="DA12" s="122"/>
      <c r="DB12" s="122"/>
      <c r="DC12" s="122"/>
      <c r="DD12" s="122"/>
      <c r="DE12" s="122"/>
      <c r="DF12" s="235"/>
      <c r="DG12" s="235"/>
      <c r="DH12" s="235"/>
      <c r="DI12" s="235"/>
      <c r="DJ12" s="235"/>
      <c r="DK12" s="122"/>
      <c r="DL12" s="122"/>
      <c r="DM12" s="88"/>
      <c r="DN12" s="122"/>
      <c r="DO12" s="122"/>
      <c r="DP12" s="122"/>
      <c r="DQ12" s="122"/>
      <c r="DR12" s="122"/>
      <c r="DS12" s="122"/>
      <c r="DT12" s="122"/>
      <c r="DU12" s="122"/>
      <c r="DV12" s="122"/>
      <c r="DW12" s="81"/>
      <c r="DX12" s="81"/>
      <c r="DY12" s="81"/>
      <c r="DZ12" s="81"/>
      <c r="EA12" s="81"/>
      <c r="EB12" s="81"/>
      <c r="EC12" s="118"/>
      <c r="ED12" s="110"/>
      <c r="EE12" s="110"/>
      <c r="EF12" s="110"/>
      <c r="EG12" s="110"/>
      <c r="EH12" s="110"/>
      <c r="EI12" s="110"/>
      <c r="EJ12" s="110"/>
      <c r="EK12" s="110"/>
      <c r="EL12" s="110"/>
      <c r="EM12" s="110"/>
      <c r="EN12" s="110"/>
      <c r="EO12" s="110"/>
      <c r="EP12" s="110"/>
      <c r="EQ12" s="110"/>
      <c r="ER12" s="110"/>
      <c r="ES12" s="110"/>
      <c r="ET12" s="118"/>
      <c r="EU12" s="191"/>
      <c r="EV12" s="191"/>
      <c r="EW12" s="191"/>
      <c r="EX12" s="191"/>
      <c r="EY12" s="191"/>
      <c r="EZ12" s="81"/>
      <c r="FA12" s="118"/>
      <c r="FB12" s="191"/>
      <c r="FC12" s="191"/>
      <c r="FD12" s="191"/>
      <c r="FE12" s="191"/>
      <c r="FF12" s="191"/>
      <c r="FG12" s="191"/>
      <c r="FH12" s="191"/>
      <c r="FI12" s="191"/>
      <c r="FJ12" s="191"/>
      <c r="FK12" s="191"/>
      <c r="FL12" s="81"/>
      <c r="FM12" s="82"/>
      <c r="FN12" s="191"/>
      <c r="FO12" s="191"/>
      <c r="FP12" s="191"/>
      <c r="FQ12" s="191"/>
      <c r="FR12" s="191"/>
      <c r="FS12" s="191"/>
      <c r="FT12" s="191"/>
      <c r="FU12" s="191"/>
      <c r="FV12" s="191"/>
      <c r="FW12" s="191"/>
      <c r="FX12" s="81"/>
      <c r="FY12" s="118"/>
      <c r="FZ12" s="191"/>
      <c r="GA12" s="191"/>
      <c r="GB12" s="191"/>
      <c r="GC12" s="191"/>
      <c r="GD12" s="191"/>
      <c r="GE12" s="191"/>
      <c r="GF12" s="191"/>
      <c r="GG12" s="191"/>
      <c r="GH12" s="191"/>
      <c r="GI12" s="191"/>
      <c r="GJ12" s="30"/>
      <c r="GK12" s="30"/>
      <c r="GL12" s="30"/>
      <c r="GM12" s="30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30"/>
      <c r="GY12" s="30"/>
      <c r="GZ12" s="30"/>
      <c r="HA12" s="30"/>
      <c r="HB12" s="30"/>
      <c r="HC12" s="30"/>
      <c r="HD12" s="30"/>
      <c r="HE12" s="30"/>
      <c r="HF12" s="30"/>
      <c r="HG12" s="30"/>
      <c r="HH12" s="30"/>
      <c r="HI12" s="30"/>
      <c r="HJ12" s="30"/>
      <c r="HK12" s="30"/>
      <c r="HL12" s="30"/>
      <c r="HM12" s="30"/>
      <c r="HN12" s="30"/>
      <c r="HO12" s="30"/>
      <c r="HP12" s="30"/>
      <c r="HQ12" s="30"/>
      <c r="HR12" s="30"/>
      <c r="HS12" s="30"/>
      <c r="HT12" s="30"/>
      <c r="HU12" s="30"/>
      <c r="HV12" s="30"/>
      <c r="HW12" s="30"/>
      <c r="HX12" s="30"/>
      <c r="HY12" s="30"/>
      <c r="HZ12" s="30"/>
      <c r="IA12" s="30"/>
      <c r="IB12" s="30"/>
      <c r="IC12" s="30"/>
      <c r="ID12" s="30"/>
      <c r="IE12" s="30"/>
      <c r="IF12" s="30"/>
    </row>
    <row r="13" spans="1:240" ht="15.75" thickTop="1" x14ac:dyDescent="0.25">
      <c r="A13" s="89"/>
      <c r="B13" s="234"/>
      <c r="C13" s="234"/>
      <c r="D13" s="234"/>
      <c r="E13" s="234"/>
      <c r="F13" s="234"/>
      <c r="G13" s="90"/>
      <c r="H13" s="90"/>
      <c r="I13" s="234"/>
      <c r="J13" s="234"/>
      <c r="K13" s="234"/>
      <c r="L13" s="234"/>
      <c r="M13" s="234"/>
      <c r="N13" s="89"/>
      <c r="O13" s="320"/>
      <c r="P13" s="320"/>
      <c r="Q13" s="320"/>
      <c r="R13" s="320"/>
      <c r="S13" s="348"/>
      <c r="T13" s="348"/>
      <c r="U13" s="30"/>
      <c r="V13" s="360"/>
      <c r="W13" s="360"/>
      <c r="X13" s="360"/>
      <c r="Y13" s="360"/>
      <c r="Z13" s="360"/>
      <c r="AA13" s="83"/>
      <c r="AB13" s="84"/>
      <c r="AC13" s="85"/>
      <c r="AD13" s="86"/>
      <c r="AE13" s="322" t="s">
        <v>42</v>
      </c>
      <c r="AF13" s="323"/>
      <c r="AG13" s="323"/>
      <c r="AH13" s="324"/>
      <c r="AI13" s="328">
        <f>SUM(G5:H13)</f>
        <v>0</v>
      </c>
      <c r="AJ13" s="329"/>
      <c r="AK13" s="330"/>
      <c r="AL13" s="360"/>
      <c r="AM13" s="360"/>
      <c r="AN13" s="360"/>
      <c r="AO13" s="360"/>
      <c r="AP13" s="360"/>
      <c r="AQ13" s="83"/>
      <c r="AR13" s="84"/>
      <c r="AS13" s="85"/>
      <c r="AT13" s="86"/>
      <c r="AU13" s="83"/>
      <c r="AV13" s="83"/>
      <c r="AW13" s="83"/>
      <c r="AX13" s="83"/>
      <c r="AY13" s="83"/>
      <c r="AZ13" s="83"/>
      <c r="BA13" s="83"/>
      <c r="BB13" s="360"/>
      <c r="BC13" s="360"/>
      <c r="BD13" s="360"/>
      <c r="BE13" s="360"/>
      <c r="BF13" s="360"/>
      <c r="BG13" s="83"/>
      <c r="BH13" s="84"/>
      <c r="BI13" s="85"/>
      <c r="BJ13" s="86"/>
      <c r="BK13" s="83"/>
      <c r="BL13" s="83"/>
      <c r="BM13" s="83"/>
      <c r="BN13" s="83"/>
      <c r="BO13" s="83"/>
      <c r="BP13" s="83"/>
      <c r="BQ13" s="83"/>
      <c r="BR13" s="118"/>
      <c r="BS13" s="118"/>
      <c r="BT13" s="118"/>
      <c r="BU13" s="118"/>
      <c r="BV13" s="118"/>
      <c r="BW13" s="118"/>
      <c r="BX13" s="235"/>
      <c r="BY13" s="235"/>
      <c r="BZ13" s="235"/>
      <c r="CA13" s="235"/>
      <c r="CB13" s="235"/>
      <c r="CC13" s="32" t="s">
        <v>23</v>
      </c>
      <c r="CD13" s="32" t="s">
        <v>22</v>
      </c>
      <c r="CE13" s="32" t="s">
        <v>24</v>
      </c>
      <c r="CF13" s="122"/>
      <c r="CG13" s="122"/>
      <c r="CH13" s="122"/>
      <c r="CI13" s="122"/>
      <c r="CJ13" s="122"/>
      <c r="CK13" s="122"/>
      <c r="CL13" s="122"/>
      <c r="CM13" s="122"/>
      <c r="CN13" s="122"/>
      <c r="CO13" s="235"/>
      <c r="CP13" s="235"/>
      <c r="CQ13" s="235"/>
      <c r="CR13" s="235"/>
      <c r="CS13" s="235"/>
      <c r="CT13" s="32" t="s">
        <v>23</v>
      </c>
      <c r="CU13" s="32" t="s">
        <v>22</v>
      </c>
      <c r="CV13" s="32" t="s">
        <v>24</v>
      </c>
      <c r="CW13" s="122"/>
      <c r="CX13" s="122"/>
      <c r="CY13" s="122"/>
      <c r="CZ13" s="122"/>
      <c r="DA13" s="122"/>
      <c r="DB13" s="122"/>
      <c r="DC13" s="122"/>
      <c r="DD13" s="122"/>
      <c r="DE13" s="122"/>
      <c r="DF13" s="235"/>
      <c r="DG13" s="235"/>
      <c r="DH13" s="235"/>
      <c r="DI13" s="235"/>
      <c r="DJ13" s="235"/>
      <c r="DK13" s="32" t="s">
        <v>23</v>
      </c>
      <c r="DL13" s="32" t="s">
        <v>22</v>
      </c>
      <c r="DM13" s="32" t="s">
        <v>24</v>
      </c>
      <c r="DN13" s="122"/>
      <c r="DO13" s="122"/>
      <c r="DP13" s="122"/>
      <c r="DQ13" s="122"/>
      <c r="DR13" s="122"/>
      <c r="DS13" s="122"/>
      <c r="DT13" s="122"/>
      <c r="DU13" s="122"/>
      <c r="DV13" s="122"/>
      <c r="DW13" s="81"/>
      <c r="DX13" s="81"/>
      <c r="DY13" s="81"/>
      <c r="DZ13" s="81"/>
      <c r="EA13" s="81"/>
      <c r="EB13" s="81"/>
      <c r="EC13" s="114"/>
      <c r="ED13" s="103"/>
      <c r="EE13" s="103"/>
      <c r="EF13" s="103"/>
      <c r="EG13" s="103"/>
      <c r="EH13" s="103"/>
      <c r="EI13" s="103"/>
      <c r="EJ13" s="103"/>
      <c r="EK13" s="103"/>
      <c r="EL13" s="103"/>
      <c r="EM13" s="103"/>
      <c r="EN13" s="103"/>
      <c r="EO13" s="103"/>
      <c r="EP13" s="103"/>
      <c r="EQ13" s="103"/>
      <c r="ER13" s="103"/>
      <c r="ES13" s="103"/>
      <c r="ET13" s="114"/>
      <c r="EU13" s="191"/>
      <c r="EV13" s="191"/>
      <c r="EW13" s="191"/>
      <c r="EX13" s="191"/>
      <c r="EY13" s="191"/>
      <c r="EZ13" s="81"/>
      <c r="FA13" s="118"/>
      <c r="FB13" s="191"/>
      <c r="FC13" s="191"/>
      <c r="FD13" s="191"/>
      <c r="FE13" s="191"/>
      <c r="FF13" s="191"/>
      <c r="FG13" s="191"/>
      <c r="FH13" s="191"/>
      <c r="FI13" s="191"/>
      <c r="FJ13" s="191"/>
      <c r="FK13" s="191"/>
      <c r="FL13" s="81"/>
      <c r="FM13" s="82"/>
      <c r="FN13" s="191"/>
      <c r="FO13" s="191"/>
      <c r="FP13" s="191"/>
      <c r="FQ13" s="191"/>
      <c r="FR13" s="191"/>
      <c r="FS13" s="191"/>
      <c r="FT13" s="191"/>
      <c r="FU13" s="191"/>
      <c r="FV13" s="191"/>
      <c r="FW13" s="191"/>
      <c r="FX13" s="81"/>
      <c r="FY13" s="118"/>
      <c r="FZ13" s="191"/>
      <c r="GA13" s="191"/>
      <c r="GB13" s="191"/>
      <c r="GC13" s="191"/>
      <c r="GD13" s="191"/>
      <c r="GE13" s="191"/>
      <c r="GF13" s="191"/>
      <c r="GG13" s="191"/>
      <c r="GH13" s="191"/>
      <c r="GI13" s="191"/>
      <c r="GJ13" s="30"/>
      <c r="GK13" s="30"/>
      <c r="GL13" s="30"/>
      <c r="GM13" s="30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30"/>
      <c r="GY13" s="30"/>
      <c r="GZ13" s="30"/>
      <c r="HA13" s="30"/>
      <c r="HB13" s="30"/>
      <c r="HC13" s="30"/>
      <c r="HD13" s="30"/>
      <c r="HE13" s="30"/>
      <c r="HF13" s="30"/>
      <c r="HG13" s="30"/>
      <c r="HH13" s="30"/>
      <c r="HI13" s="30"/>
      <c r="HJ13" s="30"/>
      <c r="HK13" s="30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30"/>
      <c r="HW13" s="30"/>
      <c r="HX13" s="30"/>
      <c r="HY13" s="30"/>
      <c r="HZ13" s="30"/>
      <c r="IA13" s="30"/>
      <c r="IB13" s="30"/>
      <c r="IC13" s="30"/>
      <c r="ID13" s="30"/>
      <c r="IE13" s="30"/>
      <c r="IF13" s="30"/>
    </row>
    <row r="14" spans="1:240" x14ac:dyDescent="0.25">
      <c r="A14" s="30"/>
      <c r="B14" s="165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30"/>
      <c r="O14" s="30"/>
      <c r="P14" s="30"/>
      <c r="Q14" s="30"/>
      <c r="R14" s="30"/>
      <c r="S14" s="30"/>
      <c r="T14" s="30"/>
      <c r="U14" s="30"/>
      <c r="V14" s="360"/>
      <c r="W14" s="360"/>
      <c r="X14" s="360"/>
      <c r="Y14" s="360"/>
      <c r="Z14" s="360"/>
      <c r="AA14" s="83"/>
      <c r="AB14" s="84"/>
      <c r="AC14" s="85"/>
      <c r="AD14" s="86"/>
      <c r="AE14" s="325"/>
      <c r="AF14" s="326"/>
      <c r="AG14" s="326"/>
      <c r="AH14" s="327"/>
      <c r="AI14" s="331"/>
      <c r="AJ14" s="332"/>
      <c r="AK14" s="333"/>
      <c r="AL14" s="360"/>
      <c r="AM14" s="360"/>
      <c r="AN14" s="360"/>
      <c r="AO14" s="360"/>
      <c r="AP14" s="360"/>
      <c r="AQ14" s="83"/>
      <c r="AR14" s="84"/>
      <c r="AS14" s="85"/>
      <c r="AT14" s="86"/>
      <c r="AU14" s="83"/>
      <c r="AV14" s="83"/>
      <c r="AW14" s="83"/>
      <c r="AX14" s="83"/>
      <c r="AY14" s="83"/>
      <c r="AZ14" s="83"/>
      <c r="BA14" s="83"/>
      <c r="BB14" s="360"/>
      <c r="BC14" s="360"/>
      <c r="BD14" s="360"/>
      <c r="BE14" s="360"/>
      <c r="BF14" s="360"/>
      <c r="BG14" s="83"/>
      <c r="BH14" s="84"/>
      <c r="BI14" s="85"/>
      <c r="BJ14" s="86"/>
      <c r="BK14" s="83"/>
      <c r="BL14" s="83"/>
      <c r="BM14" s="83"/>
      <c r="BN14" s="83"/>
      <c r="BO14" s="83"/>
      <c r="BP14" s="83"/>
      <c r="BQ14" s="83"/>
      <c r="BR14" s="114"/>
      <c r="BS14" s="114"/>
      <c r="BT14" s="114"/>
      <c r="BU14" s="114"/>
      <c r="BV14" s="114"/>
      <c r="BW14" s="114"/>
      <c r="BX14" s="235"/>
      <c r="BY14" s="235"/>
      <c r="BZ14" s="235"/>
      <c r="CA14" s="235"/>
      <c r="CB14" s="235"/>
      <c r="CC14" s="30" t="s">
        <v>23</v>
      </c>
      <c r="CD14" s="30" t="s">
        <v>22</v>
      </c>
      <c r="CE14" s="30" t="s">
        <v>24</v>
      </c>
      <c r="CF14" s="114"/>
      <c r="CG14" s="113"/>
      <c r="CH14" s="113"/>
      <c r="CI14" s="113"/>
      <c r="CJ14" s="113"/>
      <c r="CK14" s="113"/>
      <c r="CL14" s="113"/>
      <c r="CM14" s="113"/>
      <c r="CN14" s="113"/>
      <c r="CO14" s="235"/>
      <c r="CP14" s="235"/>
      <c r="CQ14" s="235"/>
      <c r="CR14" s="235"/>
      <c r="CS14" s="235"/>
      <c r="CT14" s="30" t="s">
        <v>23</v>
      </c>
      <c r="CU14" s="30" t="s">
        <v>22</v>
      </c>
      <c r="CV14" s="30" t="s">
        <v>24</v>
      </c>
      <c r="CW14" s="113"/>
      <c r="CX14" s="113"/>
      <c r="CY14" s="113"/>
      <c r="CZ14" s="113"/>
      <c r="DA14" s="113"/>
      <c r="DB14" s="113"/>
      <c r="DC14" s="113"/>
      <c r="DD14" s="113"/>
      <c r="DE14" s="113"/>
      <c r="DF14" s="235"/>
      <c r="DG14" s="235"/>
      <c r="DH14" s="235"/>
      <c r="DI14" s="235"/>
      <c r="DJ14" s="235"/>
      <c r="DK14" s="30" t="s">
        <v>23</v>
      </c>
      <c r="DL14" s="30" t="s">
        <v>22</v>
      </c>
      <c r="DM14" s="30" t="s">
        <v>24</v>
      </c>
      <c r="DN14" s="113"/>
      <c r="DO14" s="113"/>
      <c r="DP14" s="113"/>
      <c r="DQ14" s="113"/>
      <c r="DR14" s="113"/>
      <c r="DS14" s="113"/>
      <c r="DT14" s="113"/>
      <c r="DU14" s="113"/>
      <c r="DV14" s="113"/>
      <c r="DW14" s="81"/>
      <c r="DX14" s="81"/>
      <c r="DY14" s="81"/>
      <c r="DZ14" s="81"/>
      <c r="EA14" s="81"/>
      <c r="EB14" s="81"/>
      <c r="EC14" s="30"/>
      <c r="ED14" s="30"/>
      <c r="EE14" s="30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30"/>
      <c r="EQ14" s="30"/>
      <c r="ER14" s="30"/>
      <c r="ES14" s="30"/>
      <c r="ET14" s="30"/>
      <c r="EU14" s="191"/>
      <c r="EV14" s="191"/>
      <c r="EW14" s="191"/>
      <c r="EX14" s="191"/>
      <c r="EY14" s="191"/>
      <c r="EZ14" s="81"/>
      <c r="FA14" s="114"/>
      <c r="FB14" s="191"/>
      <c r="FC14" s="191"/>
      <c r="FD14" s="191"/>
      <c r="FE14" s="191"/>
      <c r="FF14" s="191"/>
      <c r="FG14" s="191"/>
      <c r="FH14" s="191"/>
      <c r="FI14" s="191"/>
      <c r="FJ14" s="191"/>
      <c r="FK14" s="191"/>
      <c r="FL14" s="81"/>
      <c r="FM14" s="82"/>
      <c r="FN14" s="191"/>
      <c r="FO14" s="191"/>
      <c r="FP14" s="191"/>
      <c r="FQ14" s="191"/>
      <c r="FR14" s="191"/>
      <c r="FS14" s="191"/>
      <c r="FT14" s="191"/>
      <c r="FU14" s="191"/>
      <c r="FV14" s="191"/>
      <c r="FW14" s="191"/>
      <c r="FX14" s="81"/>
      <c r="FY14" s="114"/>
      <c r="FZ14" s="191"/>
      <c r="GA14" s="191"/>
      <c r="GB14" s="191"/>
      <c r="GC14" s="191"/>
      <c r="GD14" s="191"/>
      <c r="GE14" s="191"/>
      <c r="GF14" s="191"/>
      <c r="GG14" s="191"/>
      <c r="GH14" s="191"/>
      <c r="GI14" s="191"/>
      <c r="GJ14" s="30"/>
      <c r="GK14" s="30"/>
      <c r="GL14" s="30"/>
      <c r="GM14" s="30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30"/>
      <c r="GY14" s="30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30"/>
      <c r="HK14" s="30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30"/>
      <c r="HW14" s="30"/>
      <c r="HX14" s="30"/>
      <c r="HY14" s="30"/>
      <c r="HZ14" s="30"/>
      <c r="IA14" s="30"/>
      <c r="IB14" s="30"/>
      <c r="IC14" s="30"/>
      <c r="ID14" s="30"/>
      <c r="IE14" s="30"/>
      <c r="IF14" s="30"/>
    </row>
    <row r="15" spans="1:240" x14ac:dyDescent="0.25">
      <c r="A15" s="273"/>
      <c r="B15" s="273"/>
      <c r="C15" s="273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30"/>
      <c r="R15" s="30"/>
      <c r="S15" s="30"/>
      <c r="T15" s="30"/>
      <c r="U15" s="30"/>
      <c r="V15" s="360"/>
      <c r="W15" s="360"/>
      <c r="X15" s="360"/>
      <c r="Y15" s="360"/>
      <c r="Z15" s="360"/>
      <c r="AA15" s="83"/>
      <c r="AB15" s="84"/>
      <c r="AC15" s="85"/>
      <c r="AD15" s="86"/>
      <c r="AE15" s="198" t="s">
        <v>43</v>
      </c>
      <c r="AF15" s="199"/>
      <c r="AG15" s="199"/>
      <c r="AH15" s="199"/>
      <c r="AI15" s="196">
        <f>AI13+'J07'!AI15:AK16</f>
        <v>0</v>
      </c>
      <c r="AJ15" s="196"/>
      <c r="AK15" s="197"/>
      <c r="AL15" s="360"/>
      <c r="AM15" s="360"/>
      <c r="AN15" s="360"/>
      <c r="AO15" s="360"/>
      <c r="AP15" s="360"/>
      <c r="AQ15" s="83"/>
      <c r="AR15" s="84"/>
      <c r="AS15" s="85"/>
      <c r="AT15" s="86"/>
      <c r="AU15" s="83"/>
      <c r="AV15" s="83"/>
      <c r="AW15" s="83"/>
      <c r="AX15" s="83"/>
      <c r="AY15" s="83"/>
      <c r="AZ15" s="83"/>
      <c r="BA15" s="83"/>
      <c r="BB15" s="360"/>
      <c r="BC15" s="360"/>
      <c r="BD15" s="360"/>
      <c r="BE15" s="360"/>
      <c r="BF15" s="360"/>
      <c r="BG15" s="83"/>
      <c r="BH15" s="84"/>
      <c r="BI15" s="85"/>
      <c r="BJ15" s="86"/>
      <c r="BK15" s="83"/>
      <c r="BL15" s="83"/>
      <c r="BM15" s="83"/>
      <c r="BN15" s="83"/>
      <c r="BO15" s="83"/>
      <c r="BP15" s="83"/>
      <c r="BQ15" s="83"/>
      <c r="BR15" s="110"/>
      <c r="BS15" s="110"/>
      <c r="BT15" s="110"/>
      <c r="BU15" s="110"/>
      <c r="BV15" s="110"/>
      <c r="BW15" s="110"/>
      <c r="BX15" s="235"/>
      <c r="BY15" s="235"/>
      <c r="BZ15" s="235"/>
      <c r="CA15" s="235"/>
      <c r="CB15" s="235"/>
      <c r="CC15" s="112"/>
      <c r="CD15" s="112"/>
      <c r="CE15" s="112"/>
      <c r="CF15" s="110"/>
      <c r="CG15" s="107"/>
      <c r="CH15" s="107"/>
      <c r="CI15" s="107"/>
      <c r="CJ15" s="107"/>
      <c r="CK15" s="107"/>
      <c r="CL15" s="107"/>
      <c r="CM15" s="107"/>
      <c r="CN15" s="107"/>
      <c r="CO15" s="235"/>
      <c r="CP15" s="235"/>
      <c r="CQ15" s="235"/>
      <c r="CR15" s="235"/>
      <c r="CS15" s="235"/>
      <c r="CT15" s="112"/>
      <c r="CU15" s="112"/>
      <c r="CV15" s="112"/>
      <c r="CW15" s="107"/>
      <c r="CX15" s="107"/>
      <c r="CY15" s="107"/>
      <c r="CZ15" s="107"/>
      <c r="DA15" s="107"/>
      <c r="DB15" s="107"/>
      <c r="DC15" s="107"/>
      <c r="DD15" s="107"/>
      <c r="DE15" s="107"/>
      <c r="DF15" s="235"/>
      <c r="DG15" s="235"/>
      <c r="DH15" s="235"/>
      <c r="DI15" s="235"/>
      <c r="DJ15" s="235"/>
      <c r="DK15" s="112"/>
      <c r="DL15" s="112"/>
      <c r="DM15" s="112"/>
      <c r="DN15" s="107"/>
      <c r="DO15" s="107"/>
      <c r="DP15" s="107"/>
      <c r="DQ15" s="107"/>
      <c r="DR15" s="107"/>
      <c r="DS15" s="107"/>
      <c r="DT15" s="107"/>
      <c r="DU15" s="107"/>
      <c r="DV15" s="107"/>
      <c r="DW15" s="81"/>
      <c r="DX15" s="81"/>
      <c r="DY15" s="81"/>
      <c r="DZ15" s="81"/>
      <c r="EA15" s="81"/>
      <c r="EB15" s="81"/>
      <c r="EC15" s="30"/>
      <c r="ED15" s="30"/>
      <c r="EE15" s="30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191"/>
      <c r="EV15" s="191"/>
      <c r="EW15" s="191"/>
      <c r="EX15" s="191"/>
      <c r="EY15" s="191"/>
      <c r="EZ15" s="81"/>
      <c r="FA15" s="110"/>
      <c r="FB15" s="191"/>
      <c r="FC15" s="191"/>
      <c r="FD15" s="191"/>
      <c r="FE15" s="191"/>
      <c r="FF15" s="191"/>
      <c r="FG15" s="191"/>
      <c r="FH15" s="191"/>
      <c r="FI15" s="191"/>
      <c r="FJ15" s="191"/>
      <c r="FK15" s="191"/>
      <c r="FL15" s="81"/>
      <c r="FM15" s="82"/>
      <c r="FN15" s="191"/>
      <c r="FO15" s="191"/>
      <c r="FP15" s="191"/>
      <c r="FQ15" s="191"/>
      <c r="FR15" s="191"/>
      <c r="FS15" s="191"/>
      <c r="FT15" s="191"/>
      <c r="FU15" s="191"/>
      <c r="FV15" s="191"/>
      <c r="FW15" s="191"/>
      <c r="FX15" s="81"/>
      <c r="FY15" s="110"/>
      <c r="FZ15" s="191"/>
      <c r="GA15" s="191"/>
      <c r="GB15" s="191"/>
      <c r="GC15" s="191"/>
      <c r="GD15" s="191"/>
      <c r="GE15" s="191"/>
      <c r="GF15" s="191"/>
      <c r="GG15" s="191"/>
      <c r="GH15" s="191"/>
      <c r="GI15" s="191"/>
      <c r="GJ15" s="30"/>
      <c r="GK15" s="30"/>
      <c r="GL15" s="30"/>
      <c r="GM15" s="30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30"/>
      <c r="GY15" s="30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30"/>
      <c r="HK15" s="30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30"/>
      <c r="HW15" s="30"/>
      <c r="HX15" s="30"/>
      <c r="HY15" s="30"/>
      <c r="HZ15" s="30"/>
      <c r="IA15" s="30"/>
      <c r="IB15" s="30"/>
      <c r="IC15" s="30"/>
      <c r="ID15" s="30"/>
      <c r="IE15" s="30"/>
      <c r="IF15" s="30"/>
    </row>
    <row r="16" spans="1:240" x14ac:dyDescent="0.25">
      <c r="A16" s="273"/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30"/>
      <c r="R16" s="30"/>
      <c r="S16" s="30"/>
      <c r="T16" s="30"/>
      <c r="U16" s="30"/>
      <c r="V16" s="360"/>
      <c r="W16" s="360"/>
      <c r="X16" s="360"/>
      <c r="Y16" s="360"/>
      <c r="Z16" s="360"/>
      <c r="AA16" s="83"/>
      <c r="AB16" s="84"/>
      <c r="AC16" s="85"/>
      <c r="AD16" s="86"/>
      <c r="AE16" s="198"/>
      <c r="AF16" s="199"/>
      <c r="AG16" s="199"/>
      <c r="AH16" s="199"/>
      <c r="AI16" s="196"/>
      <c r="AJ16" s="196"/>
      <c r="AK16" s="197"/>
      <c r="AL16" s="360"/>
      <c r="AM16" s="360"/>
      <c r="AN16" s="360"/>
      <c r="AO16" s="360"/>
      <c r="AP16" s="360"/>
      <c r="AQ16" s="83"/>
      <c r="AR16" s="84"/>
      <c r="AS16" s="85"/>
      <c r="AT16" s="86"/>
      <c r="AU16" s="83"/>
      <c r="AV16" s="83"/>
      <c r="AW16" s="83"/>
      <c r="AX16" s="83"/>
      <c r="AY16" s="83"/>
      <c r="AZ16" s="83"/>
      <c r="BA16" s="83"/>
      <c r="BB16" s="360"/>
      <c r="BC16" s="360"/>
      <c r="BD16" s="360"/>
      <c r="BE16" s="360"/>
      <c r="BF16" s="360"/>
      <c r="BG16" s="83"/>
      <c r="BH16" s="84"/>
      <c r="BI16" s="85"/>
      <c r="BJ16" s="86"/>
      <c r="BK16" s="83"/>
      <c r="BL16" s="83"/>
      <c r="BM16" s="83"/>
      <c r="BN16" s="83"/>
      <c r="BO16" s="83"/>
      <c r="BP16" s="83"/>
      <c r="BQ16" s="83"/>
      <c r="BR16" s="110"/>
      <c r="BS16" s="110"/>
      <c r="BT16" s="110"/>
      <c r="BU16" s="110"/>
      <c r="BV16" s="110"/>
      <c r="BW16" s="110"/>
      <c r="BX16" s="235"/>
      <c r="BY16" s="235"/>
      <c r="BZ16" s="235"/>
      <c r="CA16" s="235"/>
      <c r="CB16" s="235"/>
      <c r="CC16" s="106"/>
      <c r="CD16" s="106"/>
      <c r="CE16" s="106"/>
      <c r="CF16" s="110"/>
      <c r="CG16" s="107"/>
      <c r="CH16" s="107"/>
      <c r="CI16" s="107"/>
      <c r="CJ16" s="107"/>
      <c r="CK16" s="107"/>
      <c r="CL16" s="107"/>
      <c r="CM16" s="107"/>
      <c r="CN16" s="107"/>
      <c r="CO16" s="235"/>
      <c r="CP16" s="235"/>
      <c r="CQ16" s="235"/>
      <c r="CR16" s="235"/>
      <c r="CS16" s="235"/>
      <c r="CT16" s="106"/>
      <c r="CU16" s="106"/>
      <c r="CV16" s="106"/>
      <c r="CW16" s="107"/>
      <c r="CX16" s="107"/>
      <c r="CY16" s="107"/>
      <c r="CZ16" s="107"/>
      <c r="DA16" s="107"/>
      <c r="DB16" s="107"/>
      <c r="DC16" s="107"/>
      <c r="DD16" s="107"/>
      <c r="DE16" s="107"/>
      <c r="DF16" s="235"/>
      <c r="DG16" s="235"/>
      <c r="DH16" s="235"/>
      <c r="DI16" s="235"/>
      <c r="DJ16" s="235"/>
      <c r="DK16" s="106"/>
      <c r="DL16" s="106"/>
      <c r="DM16" s="106"/>
      <c r="DN16" s="107"/>
      <c r="DO16" s="107"/>
      <c r="DP16" s="107"/>
      <c r="DQ16" s="107"/>
      <c r="DR16" s="107"/>
      <c r="DS16" s="107"/>
      <c r="DT16" s="107"/>
      <c r="DU16" s="107"/>
      <c r="DV16" s="107"/>
      <c r="DW16" s="81"/>
      <c r="DX16" s="81"/>
      <c r="DY16" s="81"/>
      <c r="DZ16" s="81"/>
      <c r="EA16" s="81"/>
      <c r="EB16" s="81"/>
      <c r="EC16" s="30"/>
      <c r="ED16" s="30"/>
      <c r="EE16" s="30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191"/>
      <c r="EV16" s="191"/>
      <c r="EW16" s="191"/>
      <c r="EX16" s="191"/>
      <c r="EY16" s="191"/>
      <c r="EZ16" s="81"/>
      <c r="FA16" s="110"/>
      <c r="FB16" s="191"/>
      <c r="FC16" s="191"/>
      <c r="FD16" s="191"/>
      <c r="FE16" s="191"/>
      <c r="FF16" s="191"/>
      <c r="FG16" s="191"/>
      <c r="FH16" s="191"/>
      <c r="FI16" s="191"/>
      <c r="FJ16" s="191"/>
      <c r="FK16" s="191"/>
      <c r="FL16" s="81"/>
      <c r="FM16" s="82"/>
      <c r="FN16" s="191"/>
      <c r="FO16" s="191"/>
      <c r="FP16" s="191"/>
      <c r="FQ16" s="191"/>
      <c r="FR16" s="191"/>
      <c r="FS16" s="191"/>
      <c r="FT16" s="191"/>
      <c r="FU16" s="191"/>
      <c r="FV16" s="191"/>
      <c r="FW16" s="191"/>
      <c r="FX16" s="81"/>
      <c r="FY16" s="110"/>
      <c r="FZ16" s="191"/>
      <c r="GA16" s="191"/>
      <c r="GB16" s="191"/>
      <c r="GC16" s="191"/>
      <c r="GD16" s="191"/>
      <c r="GE16" s="191"/>
      <c r="GF16" s="191"/>
      <c r="GG16" s="191"/>
      <c r="GH16" s="191"/>
      <c r="GI16" s="191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30"/>
      <c r="GY16" s="30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30"/>
      <c r="HK16" s="30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30"/>
      <c r="HW16" s="30"/>
      <c r="HX16" s="30"/>
      <c r="HY16" s="30"/>
      <c r="HZ16" s="30"/>
      <c r="IA16" s="30"/>
      <c r="IB16" s="30"/>
      <c r="IC16" s="30"/>
      <c r="ID16" s="30"/>
      <c r="IE16" s="30"/>
      <c r="IF16" s="30"/>
    </row>
    <row r="17" spans="1:240" x14ac:dyDescent="0.25">
      <c r="A17" s="273"/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30"/>
      <c r="R17" s="30"/>
      <c r="S17" s="30"/>
      <c r="T17" s="30"/>
      <c r="U17" s="30"/>
      <c r="V17" s="360"/>
      <c r="W17" s="360"/>
      <c r="X17" s="360"/>
      <c r="Y17" s="360"/>
      <c r="Z17" s="360"/>
      <c r="AA17" s="83"/>
      <c r="AB17" s="84"/>
      <c r="AC17" s="85"/>
      <c r="AD17" s="86"/>
      <c r="AE17" s="198" t="s">
        <v>41</v>
      </c>
      <c r="AF17" s="199"/>
      <c r="AG17" s="199"/>
      <c r="AH17" s="199"/>
      <c r="AI17" s="192" t="str">
        <f>IF(AE5=0,"",SUM(AI5:AI12)/SUM(AE5:AE12)*2)</f>
        <v/>
      </c>
      <c r="AJ17" s="192"/>
      <c r="AK17" s="193"/>
      <c r="AL17" s="360"/>
      <c r="AM17" s="360"/>
      <c r="AN17" s="360"/>
      <c r="AO17" s="360"/>
      <c r="AP17" s="360"/>
      <c r="AQ17" s="83"/>
      <c r="AR17" s="84"/>
      <c r="AS17" s="85"/>
      <c r="AT17" s="86"/>
      <c r="AU17" s="83"/>
      <c r="AV17" s="83"/>
      <c r="AW17" s="83"/>
      <c r="AX17" s="83"/>
      <c r="AY17" s="83"/>
      <c r="AZ17" s="83"/>
      <c r="BA17" s="83"/>
      <c r="BB17" s="360"/>
      <c r="BC17" s="360"/>
      <c r="BD17" s="360"/>
      <c r="BE17" s="360"/>
      <c r="BF17" s="360"/>
      <c r="BG17" s="83"/>
      <c r="BH17" s="84"/>
      <c r="BI17" s="85"/>
      <c r="BJ17" s="86"/>
      <c r="BK17" s="83"/>
      <c r="BL17" s="83"/>
      <c r="BM17" s="83"/>
      <c r="BN17" s="83"/>
      <c r="BO17" s="83"/>
      <c r="BP17" s="83"/>
      <c r="BQ17" s="83"/>
      <c r="BR17" s="103"/>
      <c r="BS17" s="103"/>
      <c r="BT17" s="103"/>
      <c r="BU17" s="103"/>
      <c r="BV17" s="103"/>
      <c r="BW17" s="103"/>
      <c r="BX17" s="235"/>
      <c r="BY17" s="235"/>
      <c r="BZ17" s="235"/>
      <c r="CA17" s="235"/>
      <c r="CB17" s="235"/>
      <c r="CC17" s="106"/>
      <c r="CD17" s="106"/>
      <c r="CE17" s="106"/>
      <c r="CF17" s="103"/>
      <c r="CG17" s="104"/>
      <c r="CH17" s="104"/>
      <c r="CI17" s="104"/>
      <c r="CJ17" s="104"/>
      <c r="CK17" s="104"/>
      <c r="CL17" s="104"/>
      <c r="CM17" s="104"/>
      <c r="CN17" s="104"/>
      <c r="CO17" s="235"/>
      <c r="CP17" s="235"/>
      <c r="CQ17" s="235"/>
      <c r="CR17" s="235"/>
      <c r="CS17" s="235"/>
      <c r="CT17" s="106"/>
      <c r="CU17" s="106"/>
      <c r="CV17" s="106"/>
      <c r="CW17" s="104"/>
      <c r="CX17" s="104"/>
      <c r="CY17" s="104"/>
      <c r="CZ17" s="104"/>
      <c r="DA17" s="104"/>
      <c r="DB17" s="104"/>
      <c r="DC17" s="104"/>
      <c r="DD17" s="104"/>
      <c r="DE17" s="104"/>
      <c r="DF17" s="235"/>
      <c r="DG17" s="235"/>
      <c r="DH17" s="235"/>
      <c r="DI17" s="235"/>
      <c r="DJ17" s="235"/>
      <c r="DK17" s="106"/>
      <c r="DL17" s="106"/>
      <c r="DM17" s="106"/>
      <c r="DN17" s="104"/>
      <c r="DO17" s="104"/>
      <c r="DP17" s="104"/>
      <c r="DQ17" s="104"/>
      <c r="DR17" s="104"/>
      <c r="DS17" s="104"/>
      <c r="DT17" s="104"/>
      <c r="DU17" s="104"/>
      <c r="DV17" s="104"/>
      <c r="DW17" s="81"/>
      <c r="DX17" s="81"/>
      <c r="DY17" s="81"/>
      <c r="DZ17" s="81"/>
      <c r="EA17" s="81"/>
      <c r="EB17" s="81"/>
      <c r="EC17" s="30"/>
      <c r="ED17" s="30"/>
      <c r="EE17" s="30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30"/>
      <c r="EQ17" s="30"/>
      <c r="ER17" s="30"/>
      <c r="ES17" s="30"/>
      <c r="ET17" s="30"/>
      <c r="EU17" s="191"/>
      <c r="EV17" s="191"/>
      <c r="EW17" s="191"/>
      <c r="EX17" s="191"/>
      <c r="EY17" s="191"/>
      <c r="EZ17" s="81"/>
      <c r="FA17" s="103"/>
      <c r="FB17" s="191"/>
      <c r="FC17" s="191"/>
      <c r="FD17" s="191"/>
      <c r="FE17" s="191"/>
      <c r="FF17" s="191"/>
      <c r="FG17" s="191"/>
      <c r="FH17" s="191"/>
      <c r="FI17" s="191"/>
      <c r="FJ17" s="191"/>
      <c r="FK17" s="191"/>
      <c r="FL17" s="81"/>
      <c r="FM17" s="82"/>
      <c r="FN17" s="191"/>
      <c r="FO17" s="191"/>
      <c r="FP17" s="191"/>
      <c r="FQ17" s="191"/>
      <c r="FR17" s="191"/>
      <c r="FS17" s="191"/>
      <c r="FT17" s="191"/>
      <c r="FU17" s="191"/>
      <c r="FV17" s="191"/>
      <c r="FW17" s="191"/>
      <c r="FX17" s="81"/>
      <c r="FY17" s="103"/>
      <c r="FZ17" s="191"/>
      <c r="GA17" s="191"/>
      <c r="GB17" s="191"/>
      <c r="GC17" s="191"/>
      <c r="GD17" s="191"/>
      <c r="GE17" s="191"/>
      <c r="GF17" s="191"/>
      <c r="GG17" s="191"/>
      <c r="GH17" s="191"/>
      <c r="GI17" s="191"/>
      <c r="GJ17" s="30"/>
      <c r="GK17" s="30"/>
      <c r="GL17" s="30"/>
      <c r="GM17" s="30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30"/>
      <c r="GY17" s="30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30"/>
      <c r="HK17" s="30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30"/>
      <c r="HW17" s="30"/>
      <c r="HX17" s="30"/>
      <c r="HY17" s="30"/>
      <c r="HZ17" s="30"/>
      <c r="IA17" s="30"/>
      <c r="IB17" s="30"/>
      <c r="IC17" s="30"/>
      <c r="ID17" s="30"/>
      <c r="IE17" s="30"/>
      <c r="IF17" s="30"/>
    </row>
    <row r="18" spans="1:240" ht="15.75" thickBot="1" x14ac:dyDescent="0.3">
      <c r="A18" s="273"/>
      <c r="B18" s="273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30"/>
      <c r="R18" s="30"/>
      <c r="S18" s="30"/>
      <c r="T18" s="30"/>
      <c r="U18" s="30"/>
      <c r="V18" s="360"/>
      <c r="W18" s="360"/>
      <c r="X18" s="360"/>
      <c r="Y18" s="360"/>
      <c r="Z18" s="360"/>
      <c r="AA18" s="83"/>
      <c r="AB18" s="84"/>
      <c r="AC18" s="85"/>
      <c r="AD18" s="86"/>
      <c r="AE18" s="200"/>
      <c r="AF18" s="201"/>
      <c r="AG18" s="201"/>
      <c r="AH18" s="201"/>
      <c r="AI18" s="194"/>
      <c r="AJ18" s="194"/>
      <c r="AK18" s="195"/>
      <c r="AL18" s="360"/>
      <c r="AM18" s="360"/>
      <c r="AN18" s="360"/>
      <c r="AO18" s="360"/>
      <c r="AP18" s="360"/>
      <c r="AQ18" s="83"/>
      <c r="AR18" s="84"/>
      <c r="AS18" s="85"/>
      <c r="AT18" s="86"/>
      <c r="AU18" s="83"/>
      <c r="AV18" s="83"/>
      <c r="AW18" s="83"/>
      <c r="AX18" s="83"/>
      <c r="AY18" s="83"/>
      <c r="AZ18" s="83"/>
      <c r="BA18" s="83"/>
      <c r="BB18" s="360"/>
      <c r="BC18" s="360"/>
      <c r="BD18" s="360"/>
      <c r="BE18" s="360"/>
      <c r="BF18" s="360"/>
      <c r="BG18" s="83"/>
      <c r="BH18" s="84"/>
      <c r="BI18" s="85"/>
      <c r="BJ18" s="86"/>
      <c r="BK18" s="83"/>
      <c r="BL18" s="83"/>
      <c r="BM18" s="83"/>
      <c r="BN18" s="83"/>
      <c r="BO18" s="83"/>
      <c r="BP18" s="83"/>
      <c r="BQ18" s="83"/>
      <c r="BR18" s="103"/>
      <c r="BS18" s="103"/>
      <c r="BT18" s="103"/>
      <c r="BU18" s="103"/>
      <c r="BV18" s="103"/>
      <c r="BW18" s="103"/>
      <c r="BX18" s="235"/>
      <c r="BY18" s="235"/>
      <c r="BZ18" s="235"/>
      <c r="CA18" s="235"/>
      <c r="CB18" s="235"/>
      <c r="CC18" s="105"/>
      <c r="CD18" s="105"/>
      <c r="CE18" s="105"/>
      <c r="CF18" s="103"/>
      <c r="CG18" s="104"/>
      <c r="CH18" s="104"/>
      <c r="CI18" s="104"/>
      <c r="CJ18" s="104"/>
      <c r="CK18" s="104"/>
      <c r="CL18" s="104"/>
      <c r="CM18" s="104"/>
      <c r="CN18" s="104"/>
      <c r="CO18" s="235"/>
      <c r="CP18" s="235"/>
      <c r="CQ18" s="235"/>
      <c r="CR18" s="235"/>
      <c r="CS18" s="235"/>
      <c r="CT18" s="105"/>
      <c r="CU18" s="105"/>
      <c r="CV18" s="105"/>
      <c r="CW18" s="104"/>
      <c r="CX18" s="104"/>
      <c r="CY18" s="104"/>
      <c r="CZ18" s="104"/>
      <c r="DA18" s="104"/>
      <c r="DB18" s="104"/>
      <c r="DC18" s="104"/>
      <c r="DD18" s="104"/>
      <c r="DE18" s="104"/>
      <c r="DF18" s="235"/>
      <c r="DG18" s="235"/>
      <c r="DH18" s="235"/>
      <c r="DI18" s="235"/>
      <c r="DJ18" s="235"/>
      <c r="DK18" s="105"/>
      <c r="DL18" s="105"/>
      <c r="DM18" s="105"/>
      <c r="DN18" s="104"/>
      <c r="DO18" s="104"/>
      <c r="DP18" s="104"/>
      <c r="DQ18" s="104"/>
      <c r="DR18" s="104"/>
      <c r="DS18" s="104"/>
      <c r="DT18" s="104"/>
      <c r="DU18" s="104"/>
      <c r="DV18" s="104"/>
      <c r="DW18" s="81"/>
      <c r="DX18" s="81"/>
      <c r="DY18" s="81"/>
      <c r="DZ18" s="81"/>
      <c r="EA18" s="81"/>
      <c r="EB18" s="81"/>
      <c r="EC18" s="30"/>
      <c r="ED18" s="30"/>
      <c r="EE18" s="30"/>
      <c r="EF18" s="30"/>
      <c r="EG18" s="30"/>
      <c r="EH18" s="36"/>
      <c r="EI18" s="30"/>
      <c r="EJ18" s="30"/>
      <c r="EK18" s="30"/>
      <c r="EL18" s="30"/>
      <c r="EM18" s="30"/>
      <c r="EN18" s="30"/>
      <c r="EO18" s="30"/>
      <c r="EP18" s="30"/>
      <c r="EQ18" s="30"/>
      <c r="ER18" s="30"/>
      <c r="ES18" s="30"/>
      <c r="ET18" s="30"/>
      <c r="EU18" s="191"/>
      <c r="EV18" s="191"/>
      <c r="EW18" s="191"/>
      <c r="EX18" s="191"/>
      <c r="EY18" s="191"/>
      <c r="EZ18" s="81"/>
      <c r="FA18" s="103"/>
      <c r="FB18" s="191"/>
      <c r="FC18" s="191"/>
      <c r="FD18" s="191"/>
      <c r="FE18" s="191"/>
      <c r="FF18" s="191"/>
      <c r="FG18" s="191"/>
      <c r="FH18" s="191"/>
      <c r="FI18" s="191"/>
      <c r="FJ18" s="191"/>
      <c r="FK18" s="191"/>
      <c r="FL18" s="81"/>
      <c r="FM18" s="82"/>
      <c r="FN18" s="191"/>
      <c r="FO18" s="191"/>
      <c r="FP18" s="191"/>
      <c r="FQ18" s="191"/>
      <c r="FR18" s="191"/>
      <c r="FS18" s="191"/>
      <c r="FT18" s="191"/>
      <c r="FU18" s="191"/>
      <c r="FV18" s="191"/>
      <c r="FW18" s="191"/>
      <c r="FX18" s="81"/>
      <c r="FY18" s="103"/>
      <c r="FZ18" s="191"/>
      <c r="GA18" s="191"/>
      <c r="GB18" s="191"/>
      <c r="GC18" s="191"/>
      <c r="GD18" s="191"/>
      <c r="GE18" s="191"/>
      <c r="GF18" s="191"/>
      <c r="GG18" s="191"/>
      <c r="GH18" s="191"/>
      <c r="GI18" s="191"/>
      <c r="GJ18" s="30"/>
      <c r="GK18" s="30"/>
      <c r="GL18" s="30"/>
      <c r="GM18" s="30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30"/>
      <c r="GY18" s="30"/>
      <c r="GZ18" s="30"/>
      <c r="HA18" s="30"/>
      <c r="HB18" s="30"/>
      <c r="HC18" s="30"/>
      <c r="HD18" s="30"/>
      <c r="HE18" s="30"/>
      <c r="HF18" s="30"/>
      <c r="HG18" s="30"/>
      <c r="HH18" s="30"/>
      <c r="HI18" s="30"/>
      <c r="HJ18" s="30"/>
      <c r="HK18" s="30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30"/>
      <c r="HW18" s="30"/>
      <c r="HX18" s="30"/>
      <c r="HY18" s="30"/>
      <c r="HZ18" s="30"/>
      <c r="IA18" s="30"/>
      <c r="IB18" s="30"/>
      <c r="IC18" s="30"/>
      <c r="ID18" s="30"/>
      <c r="IE18" s="30"/>
      <c r="IF18" s="30"/>
    </row>
    <row r="19" spans="1:240" ht="15.75" thickTop="1" x14ac:dyDescent="0.25">
      <c r="A19" s="273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30"/>
      <c r="R19" s="30"/>
      <c r="S19" s="30"/>
      <c r="T19" s="30"/>
      <c r="U19" s="30"/>
      <c r="V19" s="360"/>
      <c r="W19" s="360"/>
      <c r="X19" s="360"/>
      <c r="Y19" s="360"/>
      <c r="Z19" s="360"/>
      <c r="AA19" s="83"/>
      <c r="AB19" s="84"/>
      <c r="AC19" s="85"/>
      <c r="AD19" s="86"/>
      <c r="AE19" s="112"/>
      <c r="AF19" s="112"/>
      <c r="AG19" s="112"/>
      <c r="AH19" s="112"/>
      <c r="AI19" s="112"/>
      <c r="AJ19" s="112"/>
      <c r="AK19" s="112"/>
      <c r="AL19" s="360"/>
      <c r="AM19" s="360"/>
      <c r="AN19" s="360"/>
      <c r="AO19" s="360"/>
      <c r="AP19" s="360"/>
      <c r="AQ19" s="83"/>
      <c r="AR19" s="84"/>
      <c r="AS19" s="85"/>
      <c r="AT19" s="86"/>
      <c r="AU19" s="83"/>
      <c r="AV19" s="83"/>
      <c r="AW19" s="83"/>
      <c r="AX19" s="83"/>
      <c r="AY19" s="83"/>
      <c r="AZ19" s="83"/>
      <c r="BA19" s="83"/>
      <c r="BB19" s="360"/>
      <c r="BC19" s="360"/>
      <c r="BD19" s="360"/>
      <c r="BE19" s="360"/>
      <c r="BF19" s="360"/>
      <c r="BG19" s="83"/>
      <c r="BH19" s="84"/>
      <c r="BI19" s="85"/>
      <c r="BJ19" s="86"/>
      <c r="BK19" s="83"/>
      <c r="BL19" s="83"/>
      <c r="BM19" s="83"/>
      <c r="BN19" s="83"/>
      <c r="BO19" s="83"/>
      <c r="BP19" s="83"/>
      <c r="BQ19" s="83"/>
      <c r="BR19" s="98"/>
      <c r="BS19" s="98"/>
      <c r="BT19" s="98"/>
      <c r="BU19" s="98"/>
      <c r="BV19" s="98"/>
      <c r="BW19" s="98"/>
      <c r="BX19" s="235"/>
      <c r="BY19" s="235"/>
      <c r="BZ19" s="235"/>
      <c r="CA19" s="235"/>
      <c r="CB19" s="235"/>
      <c r="CC19" s="105"/>
      <c r="CD19" s="105"/>
      <c r="CE19" s="105"/>
      <c r="CF19" s="98"/>
      <c r="CG19" s="99"/>
      <c r="CH19" s="99"/>
      <c r="CI19" s="99"/>
      <c r="CJ19" s="99"/>
      <c r="CK19" s="99"/>
      <c r="CL19" s="99"/>
      <c r="CM19" s="99"/>
      <c r="CN19" s="99"/>
      <c r="CO19" s="235"/>
      <c r="CP19" s="235"/>
      <c r="CQ19" s="235"/>
      <c r="CR19" s="235"/>
      <c r="CS19" s="235"/>
      <c r="CT19" s="105"/>
      <c r="CU19" s="105"/>
      <c r="CV19" s="105"/>
      <c r="CW19" s="99"/>
      <c r="CX19" s="99"/>
      <c r="CY19" s="99"/>
      <c r="CZ19" s="99"/>
      <c r="DA19" s="99"/>
      <c r="DB19" s="99"/>
      <c r="DC19" s="99"/>
      <c r="DD19" s="99"/>
      <c r="DE19" s="99"/>
      <c r="DF19" s="235"/>
      <c r="DG19" s="235"/>
      <c r="DH19" s="235"/>
      <c r="DI19" s="235"/>
      <c r="DJ19" s="235"/>
      <c r="DK19" s="105"/>
      <c r="DL19" s="105"/>
      <c r="DM19" s="105"/>
      <c r="DN19" s="99"/>
      <c r="DO19" s="99"/>
      <c r="DP19" s="99"/>
      <c r="DQ19" s="99"/>
      <c r="DR19" s="99"/>
      <c r="DS19" s="99"/>
      <c r="DT19" s="99"/>
      <c r="DU19" s="99"/>
      <c r="DV19" s="99"/>
      <c r="DW19" s="81"/>
      <c r="DX19" s="81"/>
      <c r="DY19" s="81"/>
      <c r="DZ19" s="81"/>
      <c r="EA19" s="81"/>
      <c r="EB19" s="81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191"/>
      <c r="EV19" s="191"/>
      <c r="EW19" s="191"/>
      <c r="EX19" s="191"/>
      <c r="EY19" s="191"/>
      <c r="EZ19" s="81"/>
      <c r="FA19" s="98"/>
      <c r="FB19" s="191"/>
      <c r="FC19" s="191"/>
      <c r="FD19" s="191"/>
      <c r="FE19" s="191"/>
      <c r="FF19" s="191"/>
      <c r="FG19" s="191"/>
      <c r="FH19" s="191"/>
      <c r="FI19" s="191"/>
      <c r="FJ19" s="191"/>
      <c r="FK19" s="191"/>
      <c r="FL19" s="81"/>
      <c r="FM19" s="82"/>
      <c r="FN19" s="191"/>
      <c r="FO19" s="191"/>
      <c r="FP19" s="191"/>
      <c r="FQ19" s="191"/>
      <c r="FR19" s="191"/>
      <c r="FS19" s="191"/>
      <c r="FT19" s="191"/>
      <c r="FU19" s="191"/>
      <c r="FV19" s="191"/>
      <c r="FW19" s="191"/>
      <c r="FX19" s="81"/>
      <c r="FY19" s="98"/>
      <c r="FZ19" s="191"/>
      <c r="GA19" s="191"/>
      <c r="GB19" s="191"/>
      <c r="GC19" s="191"/>
      <c r="GD19" s="191"/>
      <c r="GE19" s="191"/>
      <c r="GF19" s="191"/>
      <c r="GG19" s="191"/>
      <c r="GH19" s="191"/>
      <c r="GI19" s="191"/>
      <c r="GJ19" s="30"/>
      <c r="GK19" s="30"/>
      <c r="GL19" s="30"/>
      <c r="GM19" s="30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30"/>
      <c r="HK19" s="30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30"/>
      <c r="HW19" s="30"/>
      <c r="HX19" s="30"/>
      <c r="HY19" s="30"/>
      <c r="HZ19" s="30"/>
      <c r="IA19" s="30"/>
      <c r="IB19" s="30"/>
      <c r="IC19" s="30"/>
      <c r="ID19" s="30"/>
      <c r="IE19" s="30"/>
      <c r="IF19" s="30"/>
    </row>
    <row r="20" spans="1:240" x14ac:dyDescent="0.25">
      <c r="A20" s="273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273"/>
      <c r="Q20" s="30"/>
      <c r="R20" s="30"/>
      <c r="S20" s="30"/>
      <c r="T20" s="30"/>
      <c r="U20" s="30"/>
      <c r="V20" s="360"/>
      <c r="W20" s="360"/>
      <c r="X20" s="360"/>
      <c r="Y20" s="360"/>
      <c r="Z20" s="360"/>
      <c r="AA20" s="83"/>
      <c r="AB20" s="84"/>
      <c r="AC20" s="85"/>
      <c r="AD20" s="86"/>
      <c r="AE20" s="112"/>
      <c r="AF20" s="112"/>
      <c r="AG20" s="112"/>
      <c r="AH20" s="112"/>
      <c r="AI20" s="112"/>
      <c r="AJ20" s="112"/>
      <c r="AK20" s="112"/>
      <c r="AL20" s="360"/>
      <c r="AM20" s="360"/>
      <c r="AN20" s="360"/>
      <c r="AO20" s="360"/>
      <c r="AP20" s="360"/>
      <c r="AQ20" s="83"/>
      <c r="AR20" s="84"/>
      <c r="AS20" s="85"/>
      <c r="AT20" s="86"/>
      <c r="AU20" s="83"/>
      <c r="AV20" s="83"/>
      <c r="AW20" s="83"/>
      <c r="AX20" s="83"/>
      <c r="AY20" s="83"/>
      <c r="AZ20" s="83"/>
      <c r="BA20" s="83"/>
      <c r="BB20" s="360"/>
      <c r="BC20" s="360"/>
      <c r="BD20" s="360"/>
      <c r="BE20" s="360"/>
      <c r="BF20" s="360"/>
      <c r="BG20" s="83"/>
      <c r="BH20" s="84"/>
      <c r="BI20" s="85"/>
      <c r="BJ20" s="86"/>
      <c r="BK20" s="83"/>
      <c r="BL20" s="83"/>
      <c r="BM20" s="83"/>
      <c r="BN20" s="83"/>
      <c r="BO20" s="83"/>
      <c r="BP20" s="83"/>
      <c r="BQ20" s="83"/>
      <c r="BR20" s="95"/>
      <c r="BS20" s="95"/>
      <c r="BT20" s="95"/>
      <c r="BU20" s="95"/>
      <c r="BV20" s="95"/>
      <c r="BW20" s="95"/>
      <c r="BX20" s="235"/>
      <c r="BY20" s="235"/>
      <c r="BZ20" s="235"/>
      <c r="CA20" s="235"/>
      <c r="CB20" s="235"/>
      <c r="CC20" s="100"/>
      <c r="CD20" s="100"/>
      <c r="CE20" s="100"/>
      <c r="CF20" s="95"/>
      <c r="CG20" s="94"/>
      <c r="CH20" s="94"/>
      <c r="CI20" s="94"/>
      <c r="CJ20" s="94"/>
      <c r="CK20" s="94"/>
      <c r="CL20" s="94"/>
      <c r="CM20" s="94"/>
      <c r="CN20" s="94"/>
      <c r="CO20" s="235"/>
      <c r="CP20" s="235"/>
      <c r="CQ20" s="235"/>
      <c r="CR20" s="235"/>
      <c r="CS20" s="235"/>
      <c r="CT20" s="100"/>
      <c r="CU20" s="100"/>
      <c r="CV20" s="100"/>
      <c r="CW20" s="95"/>
      <c r="CX20" s="94"/>
      <c r="CY20" s="94"/>
      <c r="CZ20" s="94"/>
      <c r="DA20" s="94"/>
      <c r="DB20" s="94"/>
      <c r="DC20" s="94"/>
      <c r="DD20" s="94"/>
      <c r="DE20" s="94"/>
      <c r="DF20" s="235"/>
      <c r="DG20" s="235"/>
      <c r="DH20" s="235"/>
      <c r="DI20" s="235"/>
      <c r="DJ20" s="235"/>
      <c r="DK20" s="100"/>
      <c r="DL20" s="100"/>
      <c r="DM20" s="100"/>
      <c r="DN20" s="95"/>
      <c r="DO20" s="94"/>
      <c r="DP20" s="94"/>
      <c r="DQ20" s="94"/>
      <c r="DR20" s="94"/>
      <c r="DS20" s="94"/>
      <c r="DT20" s="94"/>
      <c r="DU20" s="94"/>
      <c r="DV20" s="94"/>
      <c r="DW20" s="81"/>
      <c r="DX20" s="81"/>
      <c r="DY20" s="81"/>
      <c r="DZ20" s="81"/>
      <c r="EA20" s="81"/>
      <c r="EB20" s="33"/>
      <c r="EC20" s="30"/>
      <c r="ED20" s="30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30"/>
      <c r="EQ20" s="30"/>
      <c r="ER20" s="30"/>
      <c r="ES20" s="30"/>
      <c r="ET20" s="30"/>
      <c r="EU20" s="191"/>
      <c r="EV20" s="191"/>
      <c r="EW20" s="191"/>
      <c r="EX20" s="191"/>
      <c r="EY20" s="191"/>
      <c r="EZ20" s="81"/>
      <c r="FA20" s="98"/>
      <c r="FB20" s="191"/>
      <c r="FC20" s="191"/>
      <c r="FD20" s="191"/>
      <c r="FE20" s="191"/>
      <c r="FF20" s="191"/>
      <c r="FG20" s="191"/>
      <c r="FH20" s="191"/>
      <c r="FI20" s="191"/>
      <c r="FJ20" s="191"/>
      <c r="FK20" s="191"/>
      <c r="FL20" s="81"/>
      <c r="FM20" s="82"/>
      <c r="FN20" s="191"/>
      <c r="FO20" s="191"/>
      <c r="FP20" s="191"/>
      <c r="FQ20" s="191"/>
      <c r="FR20" s="191"/>
      <c r="FS20" s="191"/>
      <c r="FT20" s="191"/>
      <c r="FU20" s="191"/>
      <c r="FV20" s="191"/>
      <c r="FW20" s="191"/>
      <c r="FX20" s="81"/>
      <c r="FY20" s="98"/>
      <c r="FZ20" s="191"/>
      <c r="GA20" s="191"/>
      <c r="GB20" s="191"/>
      <c r="GC20" s="191"/>
      <c r="GD20" s="191"/>
      <c r="GE20" s="191"/>
      <c r="GF20" s="191"/>
      <c r="GG20" s="191"/>
      <c r="GH20" s="191"/>
      <c r="GI20" s="191"/>
      <c r="GJ20" s="30"/>
      <c r="GK20" s="30"/>
      <c r="GL20" s="30"/>
      <c r="GM20" s="30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30"/>
      <c r="GY20" s="30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30"/>
      <c r="HK20" s="30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30"/>
      <c r="HW20" s="30"/>
      <c r="HX20" s="30"/>
      <c r="HY20" s="30"/>
      <c r="HZ20" s="30"/>
      <c r="IA20" s="30"/>
      <c r="IB20" s="30"/>
      <c r="IC20" s="30"/>
      <c r="ID20" s="30"/>
      <c r="IE20" s="30"/>
      <c r="IF20" s="30"/>
    </row>
    <row r="21" spans="1:240" ht="15.75" customHeight="1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30"/>
      <c r="R21" s="30"/>
      <c r="S21" s="30"/>
      <c r="T21" s="30"/>
      <c r="U21" s="30"/>
      <c r="V21" s="360"/>
      <c r="W21" s="360"/>
      <c r="X21" s="360"/>
      <c r="Y21" s="360"/>
      <c r="Z21" s="360"/>
      <c r="AA21" s="83"/>
      <c r="AB21" s="84"/>
      <c r="AC21" s="85"/>
      <c r="AD21" s="86"/>
      <c r="AE21" s="112"/>
      <c r="AF21" s="112"/>
      <c r="AG21" s="112"/>
      <c r="AH21" s="112"/>
      <c r="AI21" s="112"/>
      <c r="AJ21" s="112"/>
      <c r="AK21" s="112"/>
      <c r="AL21" s="360"/>
      <c r="AM21" s="360"/>
      <c r="AN21" s="360"/>
      <c r="AO21" s="360"/>
      <c r="AP21" s="360"/>
      <c r="AQ21" s="83"/>
      <c r="AR21" s="84"/>
      <c r="AS21" s="85"/>
      <c r="AT21" s="86"/>
      <c r="AU21" s="83"/>
      <c r="AV21" s="83"/>
      <c r="AW21" s="83"/>
      <c r="AX21" s="83"/>
      <c r="AY21" s="83"/>
      <c r="AZ21" s="83"/>
      <c r="BA21" s="83"/>
      <c r="BB21" s="360"/>
      <c r="BC21" s="360"/>
      <c r="BD21" s="360"/>
      <c r="BE21" s="360"/>
      <c r="BF21" s="360"/>
      <c r="BG21" s="83"/>
      <c r="BH21" s="84"/>
      <c r="BI21" s="85"/>
      <c r="BJ21" s="86"/>
      <c r="BK21" s="83"/>
      <c r="BL21" s="83"/>
      <c r="BM21" s="83"/>
      <c r="BN21" s="83"/>
      <c r="BO21" s="83"/>
      <c r="BP21" s="83"/>
      <c r="BQ21" s="83"/>
      <c r="BR21" s="95"/>
      <c r="BS21" s="95"/>
      <c r="BT21" s="95"/>
      <c r="BU21" s="95"/>
      <c r="BV21" s="95"/>
      <c r="BW21" s="95"/>
      <c r="BX21" s="235"/>
      <c r="BY21" s="235"/>
      <c r="BZ21" s="235"/>
      <c r="CA21" s="235"/>
      <c r="CB21" s="235"/>
      <c r="CC21" s="100"/>
      <c r="CD21" s="100"/>
      <c r="CE21" s="100"/>
      <c r="CF21" s="95"/>
      <c r="CG21" s="94"/>
      <c r="CH21" s="94"/>
      <c r="CI21" s="94"/>
      <c r="CJ21" s="94"/>
      <c r="CK21" s="94"/>
      <c r="CL21" s="94"/>
      <c r="CM21" s="94"/>
      <c r="CN21" s="94"/>
      <c r="CO21" s="235"/>
      <c r="CP21" s="235"/>
      <c r="CQ21" s="235"/>
      <c r="CR21" s="235"/>
      <c r="CS21" s="235"/>
      <c r="CT21" s="100"/>
      <c r="CU21" s="100"/>
      <c r="CV21" s="100"/>
      <c r="CW21" s="95"/>
      <c r="CX21" s="94"/>
      <c r="CY21" s="94"/>
      <c r="CZ21" s="94"/>
      <c r="DA21" s="94"/>
      <c r="DB21" s="94"/>
      <c r="DC21" s="94"/>
      <c r="DD21" s="94"/>
      <c r="DE21" s="94"/>
      <c r="DF21" s="235"/>
      <c r="DG21" s="235"/>
      <c r="DH21" s="235"/>
      <c r="DI21" s="235"/>
      <c r="DJ21" s="235"/>
      <c r="DK21" s="100"/>
      <c r="DL21" s="100"/>
      <c r="DM21" s="100"/>
      <c r="DN21" s="95"/>
      <c r="DO21" s="94"/>
      <c r="DP21" s="94"/>
      <c r="DQ21" s="94"/>
      <c r="DR21" s="94"/>
      <c r="DS21" s="94"/>
      <c r="DT21" s="94"/>
      <c r="DU21" s="94"/>
      <c r="DV21" s="94"/>
      <c r="DW21" s="81"/>
      <c r="DX21" s="81"/>
      <c r="DY21" s="81"/>
      <c r="DZ21" s="81"/>
      <c r="EA21" s="81"/>
      <c r="EB21" s="81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92"/>
      <c r="EQ21" s="30"/>
      <c r="ER21" s="30"/>
      <c r="ES21" s="30"/>
      <c r="ET21" s="30"/>
      <c r="EU21" s="191"/>
      <c r="EV21" s="191"/>
      <c r="EW21" s="191"/>
      <c r="EX21" s="191"/>
      <c r="EY21" s="191"/>
      <c r="EZ21" s="81"/>
      <c r="FA21" s="95"/>
      <c r="FB21" s="191"/>
      <c r="FC21" s="191"/>
      <c r="FD21" s="191"/>
      <c r="FE21" s="191"/>
      <c r="FF21" s="191"/>
      <c r="FG21" s="191"/>
      <c r="FH21" s="191"/>
      <c r="FI21" s="191"/>
      <c r="FJ21" s="191"/>
      <c r="FK21" s="191"/>
      <c r="FL21" s="81"/>
      <c r="FM21" s="82"/>
      <c r="FN21" s="191"/>
      <c r="FO21" s="191"/>
      <c r="FP21" s="191"/>
      <c r="FQ21" s="191"/>
      <c r="FR21" s="191"/>
      <c r="FS21" s="191"/>
      <c r="FT21" s="191"/>
      <c r="FU21" s="191"/>
      <c r="FV21" s="191"/>
      <c r="FW21" s="191"/>
      <c r="FX21" s="81"/>
      <c r="FY21" s="95"/>
      <c r="FZ21" s="191"/>
      <c r="GA21" s="191"/>
      <c r="GB21" s="191"/>
      <c r="GC21" s="191"/>
      <c r="GD21" s="191"/>
      <c r="GE21" s="191"/>
      <c r="GF21" s="191"/>
      <c r="GG21" s="191"/>
      <c r="GH21" s="191"/>
      <c r="GI21" s="191"/>
      <c r="GJ21" s="30"/>
      <c r="GK21" s="30"/>
      <c r="GL21" s="30"/>
      <c r="GM21" s="30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30"/>
      <c r="GY21" s="30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30"/>
      <c r="HK21" s="30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30"/>
      <c r="HW21" s="30"/>
      <c r="HX21" s="30"/>
      <c r="HY21" s="30"/>
      <c r="HZ21" s="30"/>
      <c r="IA21" s="30"/>
      <c r="IB21" s="30"/>
      <c r="IC21" s="30"/>
      <c r="ID21" s="30"/>
      <c r="IE21" s="30"/>
      <c r="IF21" s="30"/>
    </row>
    <row r="22" spans="1:240" ht="15.75" customHeight="1" x14ac:dyDescent="0.25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30"/>
      <c r="R22" s="30"/>
      <c r="S22" s="30"/>
      <c r="T22" s="30"/>
      <c r="U22" s="30"/>
      <c r="V22" s="360"/>
      <c r="W22" s="360"/>
      <c r="X22" s="360"/>
      <c r="Y22" s="360"/>
      <c r="Z22" s="360"/>
      <c r="AA22" s="83"/>
      <c r="AB22" s="84"/>
      <c r="AC22" s="85"/>
      <c r="AD22" s="86"/>
      <c r="AE22" s="112"/>
      <c r="AF22" s="112"/>
      <c r="AG22" s="112"/>
      <c r="AH22" s="112"/>
      <c r="AI22" s="112"/>
      <c r="AJ22" s="112"/>
      <c r="AK22" s="112"/>
      <c r="AL22" s="360"/>
      <c r="AM22" s="360"/>
      <c r="AN22" s="360"/>
      <c r="AO22" s="360"/>
      <c r="AP22" s="360"/>
      <c r="AQ22" s="83"/>
      <c r="AR22" s="84"/>
      <c r="AS22" s="85"/>
      <c r="AT22" s="86"/>
      <c r="AU22" s="83"/>
      <c r="AV22" s="83"/>
      <c r="AW22" s="83"/>
      <c r="AX22" s="83"/>
      <c r="AY22" s="83"/>
      <c r="AZ22" s="83"/>
      <c r="BA22" s="83"/>
      <c r="BB22" s="360"/>
      <c r="BC22" s="360"/>
      <c r="BD22" s="360"/>
      <c r="BE22" s="360"/>
      <c r="BF22" s="360"/>
      <c r="BG22" s="83"/>
      <c r="BH22" s="84"/>
      <c r="BI22" s="85"/>
      <c r="BJ22" s="86"/>
      <c r="BK22" s="83"/>
      <c r="BL22" s="83"/>
      <c r="BM22" s="83"/>
      <c r="BN22" s="83"/>
      <c r="BO22" s="83"/>
      <c r="BP22" s="83"/>
      <c r="BQ22" s="83"/>
      <c r="BR22" s="78"/>
      <c r="BS22" s="78"/>
      <c r="BT22" s="78"/>
      <c r="BU22" s="78"/>
      <c r="BV22" s="78"/>
      <c r="BW22" s="78"/>
      <c r="BX22" s="235"/>
      <c r="BY22" s="235"/>
      <c r="BZ22" s="235"/>
      <c r="CA22" s="235"/>
      <c r="CB22" s="235"/>
      <c r="CC22" s="92"/>
      <c r="CD22" s="92"/>
      <c r="CE22" s="92"/>
      <c r="CF22" s="78"/>
      <c r="CG22" s="87"/>
      <c r="CH22" s="87"/>
      <c r="CI22" s="87"/>
      <c r="CJ22" s="87"/>
      <c r="CK22" s="87"/>
      <c r="CL22" s="87"/>
      <c r="CM22" s="87"/>
      <c r="CN22" s="87"/>
      <c r="CO22" s="235"/>
      <c r="CP22" s="235"/>
      <c r="CQ22" s="235"/>
      <c r="CR22" s="235"/>
      <c r="CS22" s="235"/>
      <c r="CT22" s="92"/>
      <c r="CU22" s="92"/>
      <c r="CV22" s="92"/>
      <c r="CW22" s="78"/>
      <c r="CX22" s="87"/>
      <c r="CY22" s="87"/>
      <c r="CZ22" s="87"/>
      <c r="DA22" s="87"/>
      <c r="DB22" s="87"/>
      <c r="DC22" s="87"/>
      <c r="DD22" s="87"/>
      <c r="DE22" s="87"/>
      <c r="DF22" s="235"/>
      <c r="DG22" s="235"/>
      <c r="DH22" s="235"/>
      <c r="DI22" s="235"/>
      <c r="DJ22" s="235"/>
      <c r="DK22" s="92"/>
      <c r="DL22" s="92"/>
      <c r="DM22" s="92"/>
      <c r="DN22" s="78"/>
      <c r="DO22" s="87"/>
      <c r="DP22" s="87"/>
      <c r="DQ22" s="87"/>
      <c r="DR22" s="87"/>
      <c r="DS22" s="87"/>
      <c r="DT22" s="87"/>
      <c r="DU22" s="87"/>
      <c r="DV22" s="87"/>
      <c r="DW22" s="81"/>
      <c r="DX22" s="81"/>
      <c r="DY22" s="81"/>
      <c r="DZ22" s="81"/>
      <c r="EA22" s="81"/>
      <c r="EB22" s="33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191"/>
      <c r="EV22" s="191"/>
      <c r="EW22" s="191"/>
      <c r="EX22" s="191"/>
      <c r="EY22" s="191"/>
      <c r="EZ22" s="81"/>
      <c r="FA22" s="95"/>
      <c r="FB22" s="191"/>
      <c r="FC22" s="191"/>
      <c r="FD22" s="191"/>
      <c r="FE22" s="191"/>
      <c r="FF22" s="191"/>
      <c r="FG22" s="191"/>
      <c r="FH22" s="191"/>
      <c r="FI22" s="191"/>
      <c r="FJ22" s="191"/>
      <c r="FK22" s="191"/>
      <c r="FL22" s="81"/>
      <c r="FM22" s="82"/>
      <c r="FN22" s="191"/>
      <c r="FO22" s="191"/>
      <c r="FP22" s="191"/>
      <c r="FQ22" s="191"/>
      <c r="FR22" s="191"/>
      <c r="FS22" s="191"/>
      <c r="FT22" s="191"/>
      <c r="FU22" s="191"/>
      <c r="FV22" s="191"/>
      <c r="FW22" s="191"/>
      <c r="FX22" s="81"/>
      <c r="FY22" s="95"/>
      <c r="FZ22" s="209"/>
      <c r="GA22" s="210"/>
      <c r="GB22" s="210"/>
      <c r="GC22" s="210"/>
      <c r="GD22" s="211"/>
      <c r="GE22" s="209"/>
      <c r="GF22" s="210"/>
      <c r="GG22" s="210"/>
      <c r="GH22" s="210"/>
      <c r="GI22" s="211"/>
      <c r="GJ22" s="30"/>
      <c r="GK22" s="30"/>
      <c r="GL22" s="30"/>
      <c r="GM22" s="30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30"/>
      <c r="GY22" s="30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30"/>
      <c r="HK22" s="30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30"/>
      <c r="HW22" s="30"/>
      <c r="HX22" s="30"/>
      <c r="HY22" s="30"/>
      <c r="HZ22" s="30"/>
      <c r="IA22" s="30"/>
      <c r="IB22" s="30"/>
      <c r="IC22" s="30"/>
      <c r="ID22" s="30"/>
      <c r="IE22" s="30"/>
      <c r="IF22" s="30"/>
    </row>
    <row r="23" spans="1:240" ht="15.75" customHeight="1" x14ac:dyDescent="0.25">
      <c r="A23" s="273"/>
      <c r="B23" s="273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30"/>
      <c r="R23" s="30"/>
      <c r="S23" s="30"/>
      <c r="T23" s="30"/>
      <c r="U23" s="30"/>
      <c r="V23" s="360"/>
      <c r="W23" s="360"/>
      <c r="X23" s="360"/>
      <c r="Y23" s="360"/>
      <c r="Z23" s="360"/>
      <c r="AA23" s="83"/>
      <c r="AB23" s="84"/>
      <c r="AC23" s="85"/>
      <c r="AD23" s="86"/>
      <c r="AE23" s="112"/>
      <c r="AF23" s="112"/>
      <c r="AG23" s="112"/>
      <c r="AH23" s="112"/>
      <c r="AI23" s="112"/>
      <c r="AJ23" s="112"/>
      <c r="AK23" s="112"/>
      <c r="AL23" s="360"/>
      <c r="AM23" s="360"/>
      <c r="AN23" s="360"/>
      <c r="AO23" s="360"/>
      <c r="AP23" s="360"/>
      <c r="AQ23" s="83"/>
      <c r="AR23" s="84"/>
      <c r="AS23" s="85"/>
      <c r="AT23" s="86"/>
      <c r="AU23" s="83"/>
      <c r="AV23" s="83"/>
      <c r="AW23" s="83"/>
      <c r="AX23" s="83"/>
      <c r="AY23" s="83"/>
      <c r="AZ23" s="83"/>
      <c r="BA23" s="83"/>
      <c r="BB23" s="360"/>
      <c r="BC23" s="360"/>
      <c r="BD23" s="360"/>
      <c r="BE23" s="360"/>
      <c r="BF23" s="360"/>
      <c r="BG23" s="83"/>
      <c r="BH23" s="84"/>
      <c r="BI23" s="85"/>
      <c r="BJ23" s="86"/>
      <c r="BK23" s="83"/>
      <c r="BL23" s="83"/>
      <c r="BM23" s="83"/>
      <c r="BN23" s="83"/>
      <c r="BO23" s="83"/>
      <c r="BP23" s="83"/>
      <c r="BQ23" s="83"/>
      <c r="BR23" s="78"/>
      <c r="BS23" s="78"/>
      <c r="BT23" s="78"/>
      <c r="BU23" s="78"/>
      <c r="BV23" s="78"/>
      <c r="BW23" s="78"/>
      <c r="BX23" s="235"/>
      <c r="BY23" s="235"/>
      <c r="BZ23" s="235"/>
      <c r="CA23" s="235"/>
      <c r="CB23" s="235"/>
      <c r="CC23" s="92"/>
      <c r="CD23" s="92"/>
      <c r="CE23" s="92"/>
      <c r="CF23" s="78"/>
      <c r="CG23" s="87"/>
      <c r="CH23" s="87"/>
      <c r="CI23" s="87"/>
      <c r="CJ23" s="87"/>
      <c r="CK23" s="87"/>
      <c r="CL23" s="87"/>
      <c r="CM23" s="87"/>
      <c r="CN23" s="87"/>
      <c r="CO23" s="235"/>
      <c r="CP23" s="235"/>
      <c r="CQ23" s="235"/>
      <c r="CR23" s="235"/>
      <c r="CS23" s="235"/>
      <c r="CT23" s="92"/>
      <c r="CU23" s="92"/>
      <c r="CV23" s="92"/>
      <c r="CW23" s="78"/>
      <c r="CX23" s="87"/>
      <c r="CY23" s="87"/>
      <c r="CZ23" s="87"/>
      <c r="DA23" s="87"/>
      <c r="DB23" s="87"/>
      <c r="DC23" s="87"/>
      <c r="DD23" s="87"/>
      <c r="DE23" s="87"/>
      <c r="DF23" s="235"/>
      <c r="DG23" s="235"/>
      <c r="DH23" s="235"/>
      <c r="DI23" s="235"/>
      <c r="DJ23" s="235"/>
      <c r="DK23" s="92"/>
      <c r="DL23" s="92"/>
      <c r="DM23" s="92"/>
      <c r="DN23" s="78"/>
      <c r="DO23" s="87"/>
      <c r="DP23" s="87"/>
      <c r="DQ23" s="87"/>
      <c r="DR23" s="87"/>
      <c r="DS23" s="87"/>
      <c r="DT23" s="87"/>
      <c r="DU23" s="87"/>
      <c r="DV23" s="87"/>
      <c r="DW23" s="81"/>
      <c r="DX23" s="81"/>
      <c r="DY23" s="81"/>
      <c r="DZ23" s="81"/>
      <c r="EA23" s="81"/>
      <c r="EB23" s="81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191"/>
      <c r="EV23" s="191"/>
      <c r="EW23" s="191"/>
      <c r="EX23" s="191"/>
      <c r="EY23" s="191"/>
      <c r="EZ23" s="81"/>
      <c r="FA23" s="78"/>
      <c r="FB23" s="191"/>
      <c r="FC23" s="191"/>
      <c r="FD23" s="191"/>
      <c r="FE23" s="191"/>
      <c r="FF23" s="191"/>
      <c r="FG23" s="191"/>
      <c r="FH23" s="191"/>
      <c r="FI23" s="191"/>
      <c r="FJ23" s="191"/>
      <c r="FK23" s="191"/>
      <c r="FL23" s="81"/>
      <c r="FM23" s="82"/>
      <c r="FN23" s="191"/>
      <c r="FO23" s="191"/>
      <c r="FP23" s="191"/>
      <c r="FQ23" s="191"/>
      <c r="FR23" s="191"/>
      <c r="FS23" s="191"/>
      <c r="FT23" s="191"/>
      <c r="FU23" s="191"/>
      <c r="FV23" s="191"/>
      <c r="FW23" s="191"/>
      <c r="FX23" s="81"/>
      <c r="FY23" s="78"/>
      <c r="FZ23" s="209"/>
      <c r="GA23" s="210"/>
      <c r="GB23" s="210"/>
      <c r="GC23" s="210"/>
      <c r="GD23" s="211"/>
      <c r="GE23" s="209"/>
      <c r="GF23" s="210"/>
      <c r="GG23" s="210"/>
      <c r="GH23" s="210"/>
      <c r="GI23" s="211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30"/>
      <c r="HK23" s="30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30"/>
      <c r="HW23" s="30"/>
      <c r="HX23" s="30"/>
      <c r="HY23" s="30"/>
      <c r="HZ23" s="30"/>
      <c r="IA23" s="30"/>
      <c r="IB23" s="30"/>
      <c r="IC23" s="30"/>
      <c r="ID23" s="30"/>
      <c r="IE23" s="30"/>
      <c r="IF23" s="30"/>
    </row>
    <row r="24" spans="1:240" x14ac:dyDescent="0.25">
      <c r="A24" s="273"/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30"/>
      <c r="R24" s="30"/>
      <c r="S24" s="30"/>
      <c r="T24" s="30"/>
      <c r="U24" s="30"/>
      <c r="V24" s="360"/>
      <c r="W24" s="360"/>
      <c r="X24" s="360"/>
      <c r="Y24" s="360"/>
      <c r="Z24" s="360"/>
      <c r="AA24" s="83"/>
      <c r="AB24" s="84"/>
      <c r="AC24" s="85"/>
      <c r="AD24" s="86"/>
      <c r="AE24" s="112"/>
      <c r="AF24" s="112"/>
      <c r="AG24" s="112"/>
      <c r="AH24" s="112"/>
      <c r="AI24" s="112"/>
      <c r="AJ24" s="112"/>
      <c r="AK24" s="112"/>
      <c r="AL24" s="360"/>
      <c r="AM24" s="360"/>
      <c r="AN24" s="360"/>
      <c r="AO24" s="360"/>
      <c r="AP24" s="360"/>
      <c r="AQ24" s="83"/>
      <c r="AR24" s="84"/>
      <c r="AS24" s="85"/>
      <c r="AT24" s="86"/>
      <c r="AU24" s="83"/>
      <c r="AV24" s="83"/>
      <c r="AW24" s="83"/>
      <c r="AX24" s="83"/>
      <c r="AY24" s="83"/>
      <c r="AZ24" s="83"/>
      <c r="BA24" s="83"/>
      <c r="BB24" s="360"/>
      <c r="BC24" s="360"/>
      <c r="BD24" s="360"/>
      <c r="BE24" s="360"/>
      <c r="BF24" s="360"/>
      <c r="BG24" s="83"/>
      <c r="BH24" s="84"/>
      <c r="BI24" s="85"/>
      <c r="BJ24" s="86"/>
      <c r="BK24" s="83"/>
      <c r="BL24" s="83"/>
      <c r="BM24" s="83"/>
      <c r="BN24" s="83"/>
      <c r="BO24" s="83"/>
      <c r="BP24" s="83"/>
      <c r="BQ24" s="83"/>
      <c r="BR24" s="78"/>
      <c r="BS24" s="78"/>
      <c r="BT24" s="78"/>
      <c r="BU24" s="78"/>
      <c r="BV24" s="78"/>
      <c r="BW24" s="78"/>
      <c r="BX24" s="235"/>
      <c r="BY24" s="235"/>
      <c r="BZ24" s="235"/>
      <c r="CA24" s="235"/>
      <c r="CB24" s="235"/>
      <c r="CC24" s="87"/>
      <c r="CD24" s="87"/>
      <c r="CE24" s="88"/>
      <c r="CF24" s="78"/>
      <c r="CG24" s="87"/>
      <c r="CH24" s="87"/>
      <c r="CI24" s="87"/>
      <c r="CJ24" s="87"/>
      <c r="CK24" s="87"/>
      <c r="CL24" s="87"/>
      <c r="CM24" s="87"/>
      <c r="CN24" s="87"/>
      <c r="CO24" s="235"/>
      <c r="CP24" s="235"/>
      <c r="CQ24" s="235"/>
      <c r="CR24" s="235"/>
      <c r="CS24" s="235"/>
      <c r="CT24" s="87"/>
      <c r="CU24" s="87"/>
      <c r="CV24" s="88"/>
      <c r="CW24" s="78"/>
      <c r="CX24" s="87"/>
      <c r="CY24" s="87"/>
      <c r="CZ24" s="87"/>
      <c r="DA24" s="87"/>
      <c r="DB24" s="87"/>
      <c r="DC24" s="87"/>
      <c r="DD24" s="87"/>
      <c r="DE24" s="87"/>
      <c r="DF24" s="235"/>
      <c r="DG24" s="235"/>
      <c r="DH24" s="235"/>
      <c r="DI24" s="235"/>
      <c r="DJ24" s="235"/>
      <c r="DK24" s="87"/>
      <c r="DL24" s="87"/>
      <c r="DM24" s="88"/>
      <c r="DN24" s="78"/>
      <c r="DO24" s="87"/>
      <c r="DP24" s="87"/>
      <c r="DQ24" s="87"/>
      <c r="DR24" s="87"/>
      <c r="DS24" s="87"/>
      <c r="DT24" s="87"/>
      <c r="DU24" s="87"/>
      <c r="DV24" s="87"/>
      <c r="DW24" s="81"/>
      <c r="DX24" s="81"/>
      <c r="DY24" s="81"/>
      <c r="DZ24" s="81"/>
      <c r="EA24" s="81"/>
      <c r="EB24" s="81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191"/>
      <c r="EV24" s="191"/>
      <c r="EW24" s="191"/>
      <c r="EX24" s="191"/>
      <c r="EY24" s="191"/>
      <c r="EZ24" s="81"/>
      <c r="FA24" s="78"/>
      <c r="FB24" s="191"/>
      <c r="FC24" s="191"/>
      <c r="FD24" s="191"/>
      <c r="FE24" s="191"/>
      <c r="FF24" s="191"/>
      <c r="FG24" s="191"/>
      <c r="FH24" s="191"/>
      <c r="FI24" s="191"/>
      <c r="FJ24" s="191"/>
      <c r="FK24" s="191"/>
      <c r="FL24" s="81"/>
      <c r="FM24" s="82"/>
      <c r="FN24" s="191"/>
      <c r="FO24" s="191"/>
      <c r="FP24" s="191"/>
      <c r="FQ24" s="191"/>
      <c r="FR24" s="191"/>
      <c r="FS24" s="191"/>
      <c r="FT24" s="191"/>
      <c r="FU24" s="191"/>
      <c r="FV24" s="191"/>
      <c r="FW24" s="191"/>
      <c r="FX24" s="81"/>
      <c r="FY24" s="78"/>
      <c r="FZ24" s="209"/>
      <c r="GA24" s="210"/>
      <c r="GB24" s="210"/>
      <c r="GC24" s="210"/>
      <c r="GD24" s="211"/>
      <c r="GE24" s="209"/>
      <c r="GF24" s="210"/>
      <c r="GG24" s="210"/>
      <c r="GH24" s="210"/>
      <c r="GI24" s="211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30"/>
      <c r="HK24" s="30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30"/>
      <c r="HW24" s="30"/>
      <c r="HX24" s="30"/>
      <c r="HY24" s="30"/>
      <c r="HZ24" s="30"/>
      <c r="IA24" s="30"/>
      <c r="IB24" s="30"/>
      <c r="IC24" s="30"/>
      <c r="ID24" s="30"/>
      <c r="IE24" s="30"/>
      <c r="IF24" s="30"/>
    </row>
    <row r="25" spans="1:240" x14ac:dyDescent="0.25">
      <c r="A25" s="273"/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30"/>
      <c r="R25" s="30"/>
      <c r="S25" s="30"/>
      <c r="T25" s="30"/>
      <c r="U25" s="30"/>
      <c r="V25" s="360"/>
      <c r="W25" s="360"/>
      <c r="X25" s="360"/>
      <c r="Y25" s="360"/>
      <c r="Z25" s="360"/>
      <c r="AA25" s="83"/>
      <c r="AB25" s="84"/>
      <c r="AC25" s="85"/>
      <c r="AD25" s="86"/>
      <c r="AE25" s="112"/>
      <c r="AF25" s="112"/>
      <c r="AG25" s="112"/>
      <c r="AH25" s="112"/>
      <c r="AI25" s="112"/>
      <c r="AJ25" s="112"/>
      <c r="AK25" s="112"/>
      <c r="AL25" s="360"/>
      <c r="AM25" s="360"/>
      <c r="AN25" s="360"/>
      <c r="AO25" s="360"/>
      <c r="AP25" s="360"/>
      <c r="AQ25" s="83"/>
      <c r="AR25" s="84"/>
      <c r="AS25" s="85"/>
      <c r="AT25" s="86"/>
      <c r="AU25" s="83"/>
      <c r="AV25" s="83"/>
      <c r="AW25" s="83"/>
      <c r="AX25" s="83"/>
      <c r="AY25" s="83"/>
      <c r="AZ25" s="83"/>
      <c r="BA25" s="83"/>
      <c r="BB25" s="360"/>
      <c r="BC25" s="360"/>
      <c r="BD25" s="360"/>
      <c r="BE25" s="360"/>
      <c r="BF25" s="360"/>
      <c r="BG25" s="83"/>
      <c r="BH25" s="84"/>
      <c r="BI25" s="85"/>
      <c r="BJ25" s="86"/>
      <c r="BK25" s="83"/>
      <c r="BL25" s="83"/>
      <c r="BM25" s="83"/>
      <c r="BN25" s="83"/>
      <c r="BO25" s="83"/>
      <c r="BP25" s="83"/>
      <c r="BQ25" s="83"/>
      <c r="BR25" s="78"/>
      <c r="BS25" s="78"/>
      <c r="BT25" s="78"/>
      <c r="BU25" s="78"/>
      <c r="BV25" s="78"/>
      <c r="BW25" s="78"/>
      <c r="BX25" s="235"/>
      <c r="BY25" s="235"/>
      <c r="BZ25" s="235"/>
      <c r="CA25" s="235"/>
      <c r="CB25" s="235"/>
      <c r="CC25" s="87"/>
      <c r="CD25" s="87"/>
      <c r="CE25" s="88"/>
      <c r="CF25" s="78"/>
      <c r="CG25" s="87"/>
      <c r="CH25" s="87"/>
      <c r="CI25" s="87"/>
      <c r="CJ25" s="87"/>
      <c r="CK25" s="87"/>
      <c r="CL25" s="87"/>
      <c r="CM25" s="87"/>
      <c r="CN25" s="87"/>
      <c r="CO25" s="235"/>
      <c r="CP25" s="235"/>
      <c r="CQ25" s="235"/>
      <c r="CR25" s="235"/>
      <c r="CS25" s="235"/>
      <c r="CT25" s="87"/>
      <c r="CU25" s="87"/>
      <c r="CV25" s="88"/>
      <c r="CW25" s="78"/>
      <c r="CX25" s="87"/>
      <c r="CY25" s="87"/>
      <c r="CZ25" s="87"/>
      <c r="DA25" s="87"/>
      <c r="DB25" s="87"/>
      <c r="DC25" s="87"/>
      <c r="DD25" s="87"/>
      <c r="DE25" s="87"/>
      <c r="DF25" s="235"/>
      <c r="DG25" s="235"/>
      <c r="DH25" s="235"/>
      <c r="DI25" s="235"/>
      <c r="DJ25" s="235"/>
      <c r="DK25" s="87"/>
      <c r="DL25" s="87"/>
      <c r="DM25" s="88"/>
      <c r="DN25" s="78"/>
      <c r="DO25" s="87"/>
      <c r="DP25" s="87"/>
      <c r="DQ25" s="87"/>
      <c r="DR25" s="87"/>
      <c r="DS25" s="87"/>
      <c r="DT25" s="87"/>
      <c r="DU25" s="87"/>
      <c r="DV25" s="87"/>
      <c r="DW25" s="81"/>
      <c r="DX25" s="81"/>
      <c r="DY25" s="81"/>
      <c r="DZ25" s="81"/>
      <c r="EA25" s="81"/>
      <c r="EB25" s="81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191"/>
      <c r="EV25" s="191"/>
      <c r="EW25" s="191"/>
      <c r="EX25" s="191"/>
      <c r="EY25" s="191"/>
      <c r="EZ25" s="81"/>
      <c r="FA25" s="78"/>
      <c r="FB25" s="191"/>
      <c r="FC25" s="191"/>
      <c r="FD25" s="191"/>
      <c r="FE25" s="191"/>
      <c r="FF25" s="191"/>
      <c r="FG25" s="191"/>
      <c r="FH25" s="191"/>
      <c r="FI25" s="191"/>
      <c r="FJ25" s="191"/>
      <c r="FK25" s="191"/>
      <c r="FL25" s="81"/>
      <c r="FM25" s="82"/>
      <c r="FN25" s="191"/>
      <c r="FO25" s="191"/>
      <c r="FP25" s="191"/>
      <c r="FQ25" s="191"/>
      <c r="FR25" s="191"/>
      <c r="FS25" s="191"/>
      <c r="FT25" s="191"/>
      <c r="FU25" s="191"/>
      <c r="FV25" s="191"/>
      <c r="FW25" s="191"/>
      <c r="FX25" s="81"/>
      <c r="FY25" s="78"/>
      <c r="FZ25" s="209"/>
      <c r="GA25" s="210"/>
      <c r="GB25" s="210"/>
      <c r="GC25" s="210"/>
      <c r="GD25" s="211"/>
      <c r="GE25" s="209"/>
      <c r="GF25" s="210"/>
      <c r="GG25" s="210"/>
      <c r="GH25" s="210"/>
      <c r="GI25" s="211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/>
      <c r="GY25" s="30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30"/>
      <c r="HK25" s="30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30"/>
      <c r="HW25" s="30"/>
      <c r="HX25" s="30"/>
      <c r="HY25" s="30"/>
      <c r="HZ25" s="30"/>
      <c r="IA25" s="30"/>
      <c r="IB25" s="30"/>
      <c r="IC25" s="30"/>
      <c r="ID25" s="30"/>
      <c r="IE25" s="30"/>
      <c r="IF25" s="30"/>
    </row>
    <row r="26" spans="1:240" ht="15" customHeight="1" x14ac:dyDescent="0.25">
      <c r="A26" s="273"/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112"/>
      <c r="AF26" s="112"/>
      <c r="AG26" s="112"/>
      <c r="AH26" s="112"/>
      <c r="AI26" s="112"/>
      <c r="AJ26" s="112"/>
      <c r="AK26" s="112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6"/>
      <c r="CD26" s="36"/>
      <c r="CE26" s="36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6"/>
      <c r="CU26" s="36"/>
      <c r="CV26" s="36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6"/>
      <c r="DL26" s="36"/>
      <c r="DM26" s="36"/>
      <c r="DN26" s="30"/>
      <c r="DO26" s="30"/>
      <c r="DP26" s="30"/>
      <c r="DQ26" s="30"/>
      <c r="DR26" s="30"/>
      <c r="DS26" s="30"/>
      <c r="DT26" s="30"/>
      <c r="DU26" s="30"/>
      <c r="DV26" s="30"/>
      <c r="DW26" s="33"/>
      <c r="DX26" s="33"/>
      <c r="DY26" s="33"/>
      <c r="DZ26" s="33"/>
      <c r="EA26" s="33"/>
      <c r="EB26" s="33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3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3"/>
      <c r="FM26" s="33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3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30"/>
      <c r="GM26" s="30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30"/>
      <c r="GY26" s="30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30"/>
      <c r="HK26" s="30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30"/>
      <c r="HW26" s="30"/>
      <c r="HX26" s="30"/>
      <c r="HY26" s="30"/>
      <c r="HZ26" s="30"/>
      <c r="IA26" s="30"/>
      <c r="IB26" s="30"/>
      <c r="IC26" s="30"/>
      <c r="ID26" s="30"/>
      <c r="IE26" s="30"/>
      <c r="IF26" s="30"/>
    </row>
    <row r="27" spans="1:240" ht="15" customHeight="1" x14ac:dyDescent="0.25">
      <c r="A27" s="273"/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106"/>
      <c r="AF27" s="106"/>
      <c r="AG27" s="106"/>
      <c r="AH27" s="106"/>
      <c r="AI27" s="106"/>
      <c r="AJ27" s="106"/>
      <c r="AK27" s="106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6"/>
      <c r="CD27" s="36"/>
      <c r="CE27" s="36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6"/>
      <c r="CU27" s="36"/>
      <c r="CV27" s="36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6"/>
      <c r="DL27" s="36"/>
      <c r="DM27" s="36"/>
      <c r="DN27" s="30"/>
      <c r="DO27" s="30"/>
      <c r="DP27" s="30"/>
      <c r="DQ27" s="30"/>
      <c r="DR27" s="30"/>
      <c r="DS27" s="30"/>
      <c r="DT27" s="30"/>
      <c r="DU27" s="30"/>
      <c r="DV27" s="30"/>
      <c r="DW27" s="33"/>
      <c r="DX27" s="33"/>
      <c r="DY27" s="33"/>
      <c r="DZ27" s="33"/>
      <c r="EA27" s="33"/>
      <c r="EB27" s="33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3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3"/>
      <c r="FM27" s="33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3"/>
      <c r="FY27" s="30"/>
      <c r="FZ27" s="30"/>
      <c r="GA27" s="30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/>
      <c r="GY27" s="30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30"/>
      <c r="HK27" s="30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30"/>
      <c r="HW27" s="30"/>
      <c r="HX27" s="30"/>
      <c r="HY27" s="30"/>
      <c r="HZ27" s="30"/>
      <c r="IA27" s="30"/>
      <c r="IB27" s="30"/>
      <c r="IC27" s="30"/>
      <c r="ID27" s="30"/>
      <c r="IE27" s="30"/>
      <c r="IF27" s="30"/>
    </row>
    <row r="28" spans="1:240" x14ac:dyDescent="0.25">
      <c r="A28" s="273"/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106"/>
      <c r="AF28" s="106"/>
      <c r="AG28" s="106"/>
      <c r="AH28" s="106"/>
      <c r="AI28" s="106"/>
      <c r="AJ28" s="106"/>
      <c r="AK28" s="106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3"/>
      <c r="DX28" s="33"/>
      <c r="DY28" s="33"/>
      <c r="DZ28" s="33"/>
      <c r="EA28" s="33"/>
      <c r="EB28" s="33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3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3"/>
      <c r="FM28" s="33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3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30"/>
      <c r="GM28" s="30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30"/>
      <c r="GY28" s="30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30"/>
      <c r="HK28" s="30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30"/>
      <c r="HW28" s="30"/>
      <c r="HX28" s="30"/>
      <c r="HY28" s="30"/>
      <c r="HZ28" s="30"/>
      <c r="IA28" s="30"/>
      <c r="IB28" s="30"/>
      <c r="IC28" s="30"/>
      <c r="ID28" s="30"/>
      <c r="IE28" s="30"/>
      <c r="IF28" s="30"/>
    </row>
    <row r="29" spans="1:240" x14ac:dyDescent="0.25">
      <c r="A29" s="273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106"/>
      <c r="AF29" s="106"/>
      <c r="AG29" s="106"/>
      <c r="AH29" s="106"/>
      <c r="AI29" s="106"/>
      <c r="AJ29" s="106"/>
      <c r="AK29" s="106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3"/>
      <c r="DX29" s="33"/>
      <c r="DY29" s="33"/>
      <c r="DZ29" s="33"/>
      <c r="EA29" s="33"/>
      <c r="EB29" s="33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3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3"/>
      <c r="FM29" s="33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3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</row>
    <row r="30" spans="1:240" x14ac:dyDescent="0.25">
      <c r="A30" s="273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105"/>
      <c r="AF30" s="105"/>
      <c r="AG30" s="105"/>
      <c r="AH30" s="105"/>
      <c r="AI30" s="105"/>
      <c r="AJ30" s="105"/>
      <c r="AK30" s="105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3"/>
      <c r="DX30" s="33"/>
      <c r="DY30" s="33"/>
      <c r="DZ30" s="33"/>
      <c r="EA30" s="33"/>
      <c r="EB30" s="33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3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3"/>
      <c r="FM30" s="33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3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30"/>
      <c r="GM30" s="30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30"/>
      <c r="GY30" s="30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30"/>
      <c r="HK30" s="30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30"/>
      <c r="HW30" s="30"/>
      <c r="HX30" s="30"/>
      <c r="HY30" s="30"/>
      <c r="HZ30" s="30"/>
      <c r="IA30" s="30"/>
      <c r="IB30" s="30"/>
      <c r="IC30" s="30"/>
      <c r="ID30" s="30"/>
      <c r="IE30" s="30"/>
      <c r="IF30" s="30"/>
    </row>
    <row r="31" spans="1:240" x14ac:dyDescent="0.25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105"/>
      <c r="AF31" s="105"/>
      <c r="AG31" s="105"/>
      <c r="AH31" s="105"/>
      <c r="AI31" s="105"/>
      <c r="AJ31" s="105"/>
      <c r="AK31" s="105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3"/>
      <c r="DX31" s="33"/>
      <c r="DY31" s="33"/>
      <c r="DZ31" s="33"/>
      <c r="EA31" s="33"/>
      <c r="EB31" s="33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3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3"/>
      <c r="FM31" s="33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3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/>
      <c r="GY31" s="30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30"/>
      <c r="HK31" s="30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30"/>
      <c r="HW31" s="30"/>
      <c r="HX31" s="30"/>
      <c r="HY31" s="30"/>
      <c r="HZ31" s="30"/>
      <c r="IA31" s="30"/>
      <c r="IB31" s="30"/>
      <c r="IC31" s="30"/>
      <c r="ID31" s="30"/>
      <c r="IE31" s="30"/>
      <c r="IF31" s="30"/>
    </row>
    <row r="32" spans="1:240" x14ac:dyDescent="0.25">
      <c r="A32" s="273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105"/>
      <c r="AF32" s="105"/>
      <c r="AG32" s="105"/>
      <c r="AH32" s="105"/>
      <c r="AI32" s="105"/>
      <c r="AJ32" s="105"/>
      <c r="AK32" s="105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3"/>
      <c r="DX32" s="33"/>
      <c r="DY32" s="33"/>
      <c r="DZ32" s="33"/>
      <c r="EA32" s="33"/>
      <c r="EB32" s="33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3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3"/>
      <c r="FM32" s="33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3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</row>
    <row r="33" spans="1:240" x14ac:dyDescent="0.25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100"/>
      <c r="AF33" s="100"/>
      <c r="AG33" s="100"/>
      <c r="AH33" s="100"/>
      <c r="AI33" s="100"/>
      <c r="AJ33" s="100"/>
      <c r="AK33" s="10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3"/>
      <c r="DX33" s="33"/>
      <c r="DY33" s="33"/>
      <c r="DZ33" s="33"/>
      <c r="EA33" s="33"/>
      <c r="EB33" s="33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3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3"/>
      <c r="FM33" s="33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3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30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30"/>
      <c r="HK33" s="3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</row>
    <row r="34" spans="1:240" x14ac:dyDescent="0.25">
      <c r="A34" s="273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100"/>
      <c r="AF34" s="100"/>
      <c r="AG34" s="100"/>
      <c r="AH34" s="100"/>
      <c r="AI34" s="100"/>
      <c r="AJ34" s="100"/>
      <c r="AK34" s="10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3"/>
      <c r="DX34" s="33"/>
      <c r="DY34" s="33"/>
      <c r="DZ34" s="33"/>
      <c r="EA34" s="33"/>
      <c r="EB34" s="33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3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3"/>
      <c r="FM34" s="33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3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30"/>
      <c r="GM34" s="30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30"/>
      <c r="GY34" s="30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30"/>
      <c r="HK34" s="30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30"/>
      <c r="HW34" s="30"/>
      <c r="HX34" s="30"/>
      <c r="HY34" s="30"/>
      <c r="HZ34" s="30"/>
      <c r="IA34" s="30"/>
      <c r="IB34" s="30"/>
      <c r="IC34" s="30"/>
      <c r="ID34" s="30"/>
      <c r="IE34" s="30"/>
      <c r="IF34" s="30"/>
    </row>
    <row r="35" spans="1:240" x14ac:dyDescent="0.25">
      <c r="A35" s="273"/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100"/>
      <c r="AF35" s="100"/>
      <c r="AG35" s="100"/>
      <c r="AH35" s="100"/>
      <c r="AI35" s="100"/>
      <c r="AJ35" s="100"/>
      <c r="AK35" s="10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3"/>
      <c r="DX35" s="33"/>
      <c r="DY35" s="33"/>
      <c r="DZ35" s="33"/>
      <c r="EA35" s="33"/>
      <c r="EB35" s="33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3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3"/>
      <c r="FM35" s="33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3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30"/>
      <c r="HK35" s="30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30"/>
      <c r="HW35" s="30"/>
      <c r="HX35" s="30"/>
      <c r="HY35" s="30"/>
      <c r="HZ35" s="30"/>
      <c r="IA35" s="30"/>
      <c r="IB35" s="30"/>
      <c r="IC35" s="30"/>
      <c r="ID35" s="30"/>
      <c r="IE35" s="30"/>
      <c r="IF35" s="30"/>
    </row>
    <row r="36" spans="1:240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3"/>
      <c r="DX36" s="33"/>
      <c r="DY36" s="33"/>
      <c r="DZ36" s="33"/>
      <c r="EA36" s="33"/>
      <c r="EB36" s="33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3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3"/>
      <c r="FM36" s="33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3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30"/>
      <c r="GM36" s="30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30"/>
      <c r="GY36" s="30"/>
      <c r="GZ36" s="30"/>
      <c r="HA36" s="30"/>
      <c r="HB36" s="30"/>
      <c r="HC36" s="30"/>
      <c r="HD36" s="30"/>
      <c r="HE36" s="30"/>
      <c r="HF36" s="30"/>
      <c r="HG36" s="30"/>
      <c r="HH36" s="30"/>
      <c r="HI36" s="30"/>
      <c r="HJ36" s="30"/>
      <c r="HK36" s="30"/>
      <c r="HL36" s="30"/>
      <c r="HM36" s="30"/>
      <c r="HN36" s="30"/>
      <c r="HO36" s="30"/>
      <c r="HP36" s="30"/>
      <c r="HQ36" s="30"/>
      <c r="HR36" s="30"/>
      <c r="HS36" s="30"/>
      <c r="HT36" s="30"/>
      <c r="HU36" s="30"/>
      <c r="HV36" s="30"/>
      <c r="HW36" s="30"/>
      <c r="HX36" s="30"/>
      <c r="HY36" s="30"/>
      <c r="HZ36" s="30"/>
      <c r="IA36" s="30"/>
      <c r="IB36" s="30"/>
      <c r="IC36" s="30"/>
      <c r="ID36" s="30"/>
      <c r="IE36" s="30"/>
      <c r="IF36" s="30"/>
    </row>
    <row r="37" spans="1:240" x14ac:dyDescent="0.2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3"/>
      <c r="DX37" s="33"/>
      <c r="DY37" s="33"/>
      <c r="DZ37" s="33"/>
      <c r="EA37" s="33"/>
      <c r="EB37" s="33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3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3"/>
      <c r="FM37" s="33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3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30"/>
      <c r="GM37" s="30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30"/>
      <c r="GY37" s="30"/>
      <c r="GZ37" s="30"/>
      <c r="HA37" s="30"/>
      <c r="HB37" s="30"/>
      <c r="HC37" s="30"/>
      <c r="HD37" s="30"/>
      <c r="HE37" s="30"/>
      <c r="HF37" s="30"/>
      <c r="HG37" s="30"/>
      <c r="HH37" s="30"/>
      <c r="HI37" s="30"/>
      <c r="HJ37" s="30"/>
      <c r="HK37" s="30"/>
      <c r="HL37" s="30"/>
      <c r="HM37" s="30"/>
      <c r="HN37" s="30"/>
      <c r="HO37" s="30"/>
      <c r="HP37" s="30"/>
      <c r="HQ37" s="30"/>
      <c r="HR37" s="30"/>
      <c r="HS37" s="30"/>
      <c r="HT37" s="30"/>
      <c r="HU37" s="30"/>
      <c r="HV37" s="30"/>
      <c r="HW37" s="30"/>
      <c r="HX37" s="30"/>
      <c r="HY37" s="30"/>
      <c r="HZ37" s="30"/>
      <c r="IA37" s="30"/>
      <c r="IB37" s="30"/>
      <c r="IC37" s="30"/>
      <c r="ID37" s="30"/>
      <c r="IE37" s="30"/>
      <c r="IF37" s="30"/>
    </row>
    <row r="38" spans="1:240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3"/>
      <c r="DX38" s="33"/>
      <c r="DY38" s="33"/>
      <c r="DZ38" s="33"/>
      <c r="EA38" s="33"/>
      <c r="EB38" s="33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3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3"/>
      <c r="FM38" s="33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3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30"/>
      <c r="GM38" s="30"/>
      <c r="GN38" s="30"/>
      <c r="GO38" s="30"/>
      <c r="GP38" s="30"/>
      <c r="GQ38" s="30"/>
      <c r="GR38" s="30"/>
      <c r="GS38" s="30"/>
      <c r="GT38" s="30"/>
      <c r="GU38" s="30"/>
      <c r="GV38" s="30"/>
      <c r="GW38" s="30"/>
      <c r="GX38" s="30"/>
      <c r="GY38" s="30"/>
      <c r="GZ38" s="30"/>
      <c r="HA38" s="30"/>
      <c r="HB38" s="30"/>
      <c r="HC38" s="30"/>
      <c r="HD38" s="30"/>
      <c r="HE38" s="30"/>
      <c r="HF38" s="30"/>
      <c r="HG38" s="30"/>
      <c r="HH38" s="30"/>
      <c r="HI38" s="30"/>
      <c r="HJ38" s="30"/>
      <c r="HK38" s="30"/>
      <c r="HL38" s="30"/>
      <c r="HM38" s="30"/>
      <c r="HN38" s="30"/>
      <c r="HO38" s="30"/>
      <c r="HP38" s="30"/>
      <c r="HQ38" s="30"/>
      <c r="HR38" s="30"/>
      <c r="HS38" s="30"/>
      <c r="HT38" s="30"/>
      <c r="HU38" s="30"/>
      <c r="HV38" s="30"/>
      <c r="HW38" s="30"/>
      <c r="HX38" s="30"/>
      <c r="HY38" s="30"/>
      <c r="HZ38" s="30"/>
      <c r="IA38" s="30"/>
      <c r="IB38" s="30"/>
      <c r="IC38" s="30"/>
      <c r="ID38" s="30"/>
      <c r="IE38" s="30"/>
      <c r="IF38" s="30"/>
    </row>
    <row r="39" spans="1:240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3"/>
      <c r="DX39" s="33"/>
      <c r="DY39" s="33"/>
      <c r="DZ39" s="33"/>
      <c r="EA39" s="33"/>
      <c r="EB39" s="33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3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3"/>
      <c r="FM39" s="33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3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30"/>
      <c r="GM39" s="30"/>
      <c r="GN39" s="30"/>
      <c r="GO39" s="30"/>
      <c r="GP39" s="30"/>
      <c r="GQ39" s="30"/>
      <c r="GR39" s="30"/>
      <c r="GS39" s="30"/>
      <c r="GT39" s="30"/>
      <c r="GU39" s="30"/>
      <c r="GV39" s="30"/>
      <c r="GW39" s="30"/>
      <c r="GX39" s="30"/>
      <c r="GY39" s="30"/>
      <c r="GZ39" s="30"/>
      <c r="HA39" s="30"/>
      <c r="HB39" s="30"/>
      <c r="HC39" s="30"/>
      <c r="HD39" s="30"/>
      <c r="HE39" s="30"/>
      <c r="HF39" s="30"/>
      <c r="HG39" s="30"/>
      <c r="HH39" s="30"/>
      <c r="HI39" s="30"/>
      <c r="HJ39" s="30"/>
      <c r="HK39" s="30"/>
      <c r="HL39" s="30"/>
      <c r="HM39" s="30"/>
      <c r="HN39" s="30"/>
      <c r="HO39" s="30"/>
      <c r="HP39" s="30"/>
      <c r="HQ39" s="30"/>
      <c r="HR39" s="30"/>
      <c r="HS39" s="30"/>
      <c r="HT39" s="30"/>
      <c r="HU39" s="30"/>
      <c r="HV39" s="30"/>
      <c r="HW39" s="30"/>
      <c r="HX39" s="30"/>
      <c r="HY39" s="30"/>
      <c r="HZ39" s="30"/>
      <c r="IA39" s="30"/>
      <c r="IB39" s="30"/>
      <c r="IC39" s="30"/>
      <c r="ID39" s="30"/>
      <c r="IE39" s="30"/>
      <c r="IF39" s="30"/>
    </row>
    <row r="40" spans="1:240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3"/>
      <c r="DX40" s="33"/>
      <c r="DY40" s="33"/>
      <c r="DZ40" s="33"/>
      <c r="EA40" s="33"/>
      <c r="EB40" s="33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3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3"/>
      <c r="FM40" s="33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3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30"/>
      <c r="GM40" s="30"/>
      <c r="GN40" s="30"/>
      <c r="GO40" s="30"/>
      <c r="GP40" s="30"/>
      <c r="GQ40" s="30"/>
      <c r="GR40" s="30"/>
      <c r="GS40" s="30"/>
      <c r="GT40" s="30"/>
      <c r="GU40" s="30"/>
      <c r="GV40" s="30"/>
      <c r="GW40" s="30"/>
      <c r="GX40" s="30"/>
      <c r="GY40" s="30"/>
      <c r="GZ40" s="30"/>
      <c r="HA40" s="30"/>
      <c r="HB40" s="30"/>
      <c r="HC40" s="30"/>
      <c r="HD40" s="30"/>
      <c r="HE40" s="30"/>
      <c r="HF40" s="30"/>
      <c r="HG40" s="30"/>
      <c r="HH40" s="30"/>
      <c r="HI40" s="30"/>
      <c r="HJ40" s="30"/>
      <c r="HK40" s="30"/>
      <c r="HL40" s="30"/>
      <c r="HM40" s="30"/>
      <c r="HN40" s="30"/>
      <c r="HO40" s="30"/>
      <c r="HP40" s="30"/>
      <c r="HQ40" s="30"/>
      <c r="HR40" s="30"/>
      <c r="HS40" s="30"/>
      <c r="HT40" s="30"/>
      <c r="HU40" s="30"/>
      <c r="HV40" s="30"/>
      <c r="HW40" s="30"/>
      <c r="HX40" s="30"/>
      <c r="HY40" s="30"/>
      <c r="HZ40" s="30"/>
      <c r="IA40" s="30"/>
      <c r="IB40" s="30"/>
      <c r="IC40" s="30"/>
      <c r="ID40" s="30"/>
      <c r="IE40" s="30"/>
      <c r="IF40" s="30"/>
    </row>
    <row r="41" spans="1:240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3"/>
      <c r="DX41" s="33"/>
      <c r="DY41" s="33"/>
      <c r="DZ41" s="33"/>
      <c r="EA41" s="33"/>
      <c r="EB41" s="33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3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3"/>
      <c r="FM41" s="33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3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30"/>
      <c r="GM41" s="30"/>
      <c r="GN41" s="30"/>
      <c r="GO41" s="30"/>
      <c r="GP41" s="30"/>
      <c r="GQ41" s="30"/>
      <c r="GR41" s="30"/>
      <c r="GS41" s="30"/>
      <c r="GT41" s="30"/>
      <c r="GU41" s="30"/>
      <c r="GV41" s="30"/>
      <c r="GW41" s="30"/>
      <c r="GX41" s="30"/>
      <c r="GY41" s="30"/>
      <c r="GZ41" s="30"/>
      <c r="HA41" s="30"/>
      <c r="HB41" s="30"/>
      <c r="HC41" s="30"/>
      <c r="HD41" s="30"/>
      <c r="HE41" s="30"/>
      <c r="HF41" s="30"/>
      <c r="HG41" s="30"/>
      <c r="HH41" s="30"/>
      <c r="HI41" s="30"/>
      <c r="HJ41" s="30"/>
      <c r="HK41" s="30"/>
      <c r="HL41" s="30"/>
      <c r="HM41" s="30"/>
      <c r="HN41" s="30"/>
      <c r="HO41" s="30"/>
      <c r="HP41" s="30"/>
      <c r="HQ41" s="30"/>
      <c r="HR41" s="30"/>
      <c r="HS41" s="30"/>
      <c r="HT41" s="30"/>
      <c r="HU41" s="30"/>
      <c r="HV41" s="30"/>
      <c r="HW41" s="30"/>
      <c r="HX41" s="30"/>
      <c r="HY41" s="30"/>
      <c r="HZ41" s="30"/>
      <c r="IA41" s="30"/>
      <c r="IB41" s="30"/>
      <c r="IC41" s="30"/>
      <c r="ID41" s="30"/>
      <c r="IE41" s="30"/>
      <c r="IF41" s="30"/>
    </row>
    <row r="42" spans="1:240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3"/>
      <c r="DX42" s="33"/>
      <c r="DY42" s="33"/>
      <c r="DZ42" s="33"/>
      <c r="EA42" s="33"/>
      <c r="EB42" s="33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3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3"/>
      <c r="FM42" s="33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3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30"/>
      <c r="GM42" s="30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30"/>
      <c r="GY42" s="30"/>
      <c r="GZ42" s="30"/>
      <c r="HA42" s="30"/>
      <c r="HB42" s="30"/>
      <c r="HC42" s="30"/>
      <c r="HD42" s="30"/>
      <c r="HE42" s="30"/>
      <c r="HF42" s="30"/>
      <c r="HG42" s="30"/>
      <c r="HH42" s="30"/>
      <c r="HI42" s="30"/>
      <c r="HJ42" s="30"/>
      <c r="HK42" s="30"/>
      <c r="HL42" s="30"/>
      <c r="HM42" s="30"/>
      <c r="HN42" s="30"/>
      <c r="HO42" s="30"/>
      <c r="HP42" s="30"/>
      <c r="HQ42" s="30"/>
      <c r="HR42" s="30"/>
      <c r="HS42" s="30"/>
      <c r="HT42" s="30"/>
      <c r="HU42" s="30"/>
      <c r="HV42" s="30"/>
      <c r="HW42" s="30"/>
      <c r="HX42" s="30"/>
      <c r="HY42" s="30"/>
      <c r="HZ42" s="30"/>
      <c r="IA42" s="30"/>
      <c r="IB42" s="30"/>
      <c r="IC42" s="30"/>
      <c r="ID42" s="30"/>
      <c r="IE42" s="30"/>
      <c r="IF42" s="30"/>
    </row>
    <row r="43" spans="1:240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3"/>
      <c r="DX43" s="33"/>
      <c r="DY43" s="33"/>
      <c r="DZ43" s="33"/>
      <c r="EA43" s="33"/>
      <c r="EB43" s="33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3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3"/>
      <c r="FM43" s="33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3"/>
      <c r="FY43" s="30"/>
      <c r="FZ43" s="30"/>
      <c r="GA43" s="30"/>
      <c r="GB43" s="30"/>
      <c r="GC43" s="30"/>
      <c r="GD43" s="30"/>
      <c r="GE43" s="30"/>
      <c r="GF43" s="30"/>
      <c r="GG43" s="30"/>
      <c r="GH43" s="30"/>
      <c r="GI43" s="30"/>
      <c r="GJ43" s="30"/>
      <c r="GK43" s="30"/>
      <c r="GL43" s="30"/>
      <c r="GM43" s="30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30"/>
      <c r="GY43" s="30"/>
      <c r="GZ43" s="30"/>
      <c r="HA43" s="30"/>
      <c r="HB43" s="30"/>
      <c r="HC43" s="30"/>
      <c r="HD43" s="30"/>
      <c r="HE43" s="30"/>
      <c r="HF43" s="30"/>
      <c r="HG43" s="30"/>
      <c r="HH43" s="30"/>
      <c r="HI43" s="30"/>
      <c r="HJ43" s="30"/>
      <c r="HK43" s="30"/>
      <c r="HL43" s="30"/>
      <c r="HM43" s="30"/>
      <c r="HN43" s="30"/>
      <c r="HO43" s="30"/>
      <c r="HP43" s="30"/>
      <c r="HQ43" s="30"/>
      <c r="HR43" s="30"/>
      <c r="HS43" s="30"/>
      <c r="HT43" s="30"/>
      <c r="HU43" s="30"/>
      <c r="HV43" s="30"/>
      <c r="HW43" s="30"/>
      <c r="HX43" s="30"/>
      <c r="HY43" s="30"/>
      <c r="HZ43" s="30"/>
      <c r="IA43" s="30"/>
      <c r="IB43" s="30"/>
      <c r="IC43" s="30"/>
      <c r="ID43" s="30"/>
      <c r="IE43" s="30"/>
      <c r="IF43" s="30"/>
    </row>
    <row r="44" spans="1:240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3"/>
      <c r="DX44" s="33"/>
      <c r="DY44" s="33"/>
      <c r="DZ44" s="33"/>
      <c r="EA44" s="33"/>
      <c r="EB44" s="33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3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3"/>
      <c r="FM44" s="33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3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30"/>
      <c r="GM44" s="30"/>
      <c r="GN44" s="30"/>
      <c r="GO44" s="30"/>
      <c r="GP44" s="30"/>
      <c r="GQ44" s="30"/>
      <c r="GR44" s="30"/>
      <c r="GS44" s="30"/>
      <c r="GT44" s="30"/>
      <c r="GU44" s="30"/>
      <c r="GV44" s="30"/>
      <c r="GW44" s="30"/>
      <c r="GX44" s="30"/>
      <c r="GY44" s="30"/>
      <c r="GZ44" s="30"/>
      <c r="HA44" s="30"/>
      <c r="HB44" s="30"/>
      <c r="HC44" s="30"/>
      <c r="HD44" s="30"/>
      <c r="HE44" s="30"/>
      <c r="HF44" s="30"/>
      <c r="HG44" s="30"/>
      <c r="HH44" s="30"/>
      <c r="HI44" s="30"/>
      <c r="HJ44" s="30"/>
      <c r="HK44" s="30"/>
      <c r="HL44" s="30"/>
      <c r="HM44" s="30"/>
      <c r="HN44" s="30"/>
      <c r="HO44" s="30"/>
      <c r="HP44" s="30"/>
      <c r="HQ44" s="30"/>
      <c r="HR44" s="30"/>
      <c r="HS44" s="30"/>
      <c r="HT44" s="30"/>
      <c r="HU44" s="30"/>
      <c r="HV44" s="30"/>
      <c r="HW44" s="30"/>
      <c r="HX44" s="30"/>
      <c r="HY44" s="30"/>
      <c r="HZ44" s="30"/>
      <c r="IA44" s="30"/>
      <c r="IB44" s="30"/>
      <c r="IC44" s="30"/>
      <c r="ID44" s="30"/>
      <c r="IE44" s="30"/>
      <c r="IF44" s="30"/>
    </row>
    <row r="45" spans="1:240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3"/>
      <c r="DX45" s="33"/>
      <c r="DY45" s="33"/>
      <c r="DZ45" s="33"/>
      <c r="EA45" s="33"/>
      <c r="EB45" s="33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3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3"/>
      <c r="FM45" s="33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3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30"/>
      <c r="GM45" s="30"/>
      <c r="GN45" s="30"/>
      <c r="GO45" s="30"/>
      <c r="GP45" s="30"/>
      <c r="GQ45" s="30"/>
      <c r="GR45" s="30"/>
      <c r="GS45" s="30"/>
      <c r="GT45" s="30"/>
      <c r="GU45" s="30"/>
      <c r="GV45" s="30"/>
      <c r="GW45" s="30"/>
      <c r="GX45" s="30"/>
      <c r="GY45" s="30"/>
      <c r="GZ45" s="30"/>
      <c r="HA45" s="30"/>
      <c r="HB45" s="30"/>
      <c r="HC45" s="30"/>
      <c r="HD45" s="30"/>
      <c r="HE45" s="30"/>
      <c r="HF45" s="30"/>
      <c r="HG45" s="30"/>
      <c r="HH45" s="30"/>
      <c r="HI45" s="30"/>
      <c r="HJ45" s="30"/>
      <c r="HK45" s="30"/>
      <c r="HL45" s="30"/>
      <c r="HM45" s="30"/>
      <c r="HN45" s="30"/>
      <c r="HO45" s="30"/>
      <c r="HP45" s="30"/>
      <c r="HQ45" s="30"/>
      <c r="HR45" s="30"/>
      <c r="HS45" s="30"/>
      <c r="HT45" s="30"/>
      <c r="HU45" s="30"/>
      <c r="HV45" s="30"/>
      <c r="HW45" s="30"/>
      <c r="HX45" s="30"/>
      <c r="HY45" s="30"/>
      <c r="HZ45" s="30"/>
      <c r="IA45" s="30"/>
      <c r="IB45" s="30"/>
      <c r="IC45" s="30"/>
      <c r="ID45" s="30"/>
      <c r="IE45" s="30"/>
      <c r="IF45" s="30"/>
    </row>
    <row r="46" spans="1:240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3"/>
      <c r="DX46" s="33"/>
      <c r="DY46" s="33"/>
      <c r="DZ46" s="33"/>
      <c r="EA46" s="33"/>
      <c r="EB46" s="33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3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3"/>
      <c r="FM46" s="33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3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30"/>
      <c r="GM46" s="30"/>
      <c r="GN46" s="30"/>
      <c r="GO46" s="30"/>
      <c r="GP46" s="30"/>
      <c r="GQ46" s="30"/>
      <c r="GR46" s="30"/>
      <c r="GS46" s="30"/>
      <c r="GT46" s="30"/>
      <c r="GU46" s="30"/>
      <c r="GV46" s="30"/>
      <c r="GW46" s="30"/>
      <c r="GX46" s="30"/>
      <c r="GY46" s="30"/>
      <c r="GZ46" s="30"/>
      <c r="HA46" s="30"/>
      <c r="HB46" s="30"/>
      <c r="HC46" s="30"/>
      <c r="HD46" s="30"/>
      <c r="HE46" s="30"/>
      <c r="HF46" s="30"/>
      <c r="HG46" s="30"/>
      <c r="HH46" s="30"/>
      <c r="HI46" s="30"/>
      <c r="HJ46" s="30"/>
      <c r="HK46" s="30"/>
      <c r="HL46" s="30"/>
      <c r="HM46" s="30"/>
      <c r="HN46" s="30"/>
      <c r="HO46" s="30"/>
      <c r="HP46" s="30"/>
      <c r="HQ46" s="30"/>
      <c r="HR46" s="30"/>
      <c r="HS46" s="30"/>
      <c r="HT46" s="30"/>
      <c r="HU46" s="30"/>
      <c r="HV46" s="30"/>
      <c r="HW46" s="30"/>
      <c r="HX46" s="30"/>
      <c r="HY46" s="30"/>
      <c r="HZ46" s="30"/>
      <c r="IA46" s="30"/>
      <c r="IB46" s="30"/>
      <c r="IC46" s="30"/>
      <c r="ID46" s="30"/>
      <c r="IE46" s="30"/>
      <c r="IF46" s="30"/>
    </row>
    <row r="47" spans="1:240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3"/>
      <c r="DX47" s="33"/>
      <c r="DY47" s="33"/>
      <c r="DZ47" s="33"/>
      <c r="EA47" s="33"/>
      <c r="EB47" s="33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3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3"/>
      <c r="FM47" s="33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3"/>
      <c r="FY47" s="30"/>
      <c r="FZ47" s="30"/>
      <c r="GA47" s="30"/>
      <c r="GB47" s="30"/>
      <c r="GC47" s="30"/>
      <c r="GD47" s="30"/>
      <c r="GE47" s="30"/>
      <c r="GF47" s="30"/>
      <c r="GG47" s="30"/>
      <c r="GH47" s="30"/>
      <c r="GI47" s="30"/>
      <c r="GJ47" s="30"/>
      <c r="GK47" s="30"/>
      <c r="GL47" s="30"/>
      <c r="GM47" s="30"/>
      <c r="GN47" s="30"/>
      <c r="GO47" s="30"/>
      <c r="GP47" s="30"/>
      <c r="GQ47" s="30"/>
      <c r="GR47" s="30"/>
      <c r="GS47" s="30"/>
      <c r="GT47" s="30"/>
      <c r="GU47" s="30"/>
      <c r="GV47" s="30"/>
      <c r="GW47" s="30"/>
      <c r="GX47" s="30"/>
      <c r="GY47" s="30"/>
      <c r="GZ47" s="30"/>
      <c r="HA47" s="30"/>
      <c r="HB47" s="30"/>
      <c r="HC47" s="30"/>
      <c r="HD47" s="30"/>
      <c r="HE47" s="30"/>
      <c r="HF47" s="30"/>
      <c r="HG47" s="30"/>
      <c r="HH47" s="30"/>
      <c r="HI47" s="30"/>
      <c r="HJ47" s="30"/>
      <c r="HK47" s="30"/>
      <c r="HL47" s="30"/>
      <c r="HM47" s="30"/>
      <c r="HN47" s="30"/>
      <c r="HO47" s="30"/>
      <c r="HP47" s="30"/>
      <c r="HQ47" s="30"/>
      <c r="HR47" s="30"/>
      <c r="HS47" s="30"/>
      <c r="HT47" s="30"/>
      <c r="HU47" s="30"/>
      <c r="HV47" s="30"/>
      <c r="HW47" s="30"/>
      <c r="HX47" s="30"/>
      <c r="HY47" s="30"/>
      <c r="HZ47" s="30"/>
      <c r="IA47" s="30"/>
      <c r="IB47" s="30"/>
      <c r="IC47" s="30"/>
      <c r="ID47" s="30"/>
      <c r="IE47" s="30"/>
      <c r="IF47" s="30"/>
    </row>
    <row r="48" spans="1:240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3"/>
      <c r="DX48" s="33"/>
      <c r="DY48" s="33"/>
      <c r="DZ48" s="33"/>
      <c r="EA48" s="33"/>
      <c r="EB48" s="33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3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3"/>
      <c r="FM48" s="33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3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30"/>
      <c r="GM48" s="30"/>
      <c r="GN48" s="30"/>
      <c r="GO48" s="30"/>
      <c r="GP48" s="30"/>
      <c r="GQ48" s="30"/>
      <c r="GR48" s="30"/>
      <c r="GS48" s="30"/>
      <c r="GT48" s="30"/>
      <c r="GU48" s="30"/>
      <c r="GV48" s="30"/>
      <c r="GW48" s="30"/>
      <c r="GX48" s="30"/>
      <c r="GY48" s="30"/>
      <c r="GZ48" s="30"/>
      <c r="HA48" s="30"/>
      <c r="HB48" s="30"/>
      <c r="HC48" s="30"/>
      <c r="HD48" s="30"/>
      <c r="HE48" s="30"/>
      <c r="HF48" s="30"/>
      <c r="HG48" s="30"/>
      <c r="HH48" s="30"/>
      <c r="HI48" s="30"/>
      <c r="HJ48" s="30"/>
      <c r="HK48" s="30"/>
      <c r="HL48" s="30"/>
      <c r="HM48" s="30"/>
      <c r="HN48" s="30"/>
      <c r="HO48" s="30"/>
      <c r="HP48" s="30"/>
      <c r="HQ48" s="30"/>
      <c r="HR48" s="30"/>
      <c r="HS48" s="30"/>
      <c r="HT48" s="30"/>
      <c r="HU48" s="30"/>
      <c r="HV48" s="30"/>
      <c r="HW48" s="30"/>
      <c r="HX48" s="30"/>
      <c r="HY48" s="30"/>
      <c r="HZ48" s="30"/>
      <c r="IA48" s="30"/>
      <c r="IB48" s="30"/>
      <c r="IC48" s="30"/>
      <c r="ID48" s="30"/>
      <c r="IE48" s="30"/>
      <c r="IF48" s="30"/>
    </row>
    <row r="49" spans="1:240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0"/>
      <c r="DO49" s="30"/>
      <c r="DP49" s="30"/>
      <c r="DQ49" s="30"/>
      <c r="DR49" s="30"/>
      <c r="DS49" s="30"/>
      <c r="DT49" s="30"/>
      <c r="DU49" s="30"/>
      <c r="DV49" s="30"/>
      <c r="DW49" s="33"/>
      <c r="DX49" s="33"/>
      <c r="DY49" s="33"/>
      <c r="DZ49" s="33"/>
      <c r="EA49" s="33"/>
      <c r="EB49" s="33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3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3"/>
      <c r="FM49" s="33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3"/>
      <c r="FY49" s="30"/>
      <c r="FZ49" s="30"/>
      <c r="GA49" s="30"/>
      <c r="GB49" s="30"/>
      <c r="GC49" s="30"/>
      <c r="GD49" s="30"/>
      <c r="GE49" s="30"/>
      <c r="GF49" s="30"/>
      <c r="GG49" s="30"/>
      <c r="GH49" s="30"/>
      <c r="GI49" s="30"/>
      <c r="GJ49" s="30"/>
      <c r="GK49" s="30"/>
      <c r="GL49" s="30"/>
      <c r="GM49" s="30"/>
      <c r="GN49" s="30"/>
      <c r="GO49" s="30"/>
      <c r="GP49" s="30"/>
      <c r="GQ49" s="30"/>
      <c r="GR49" s="30"/>
      <c r="GS49" s="30"/>
      <c r="GT49" s="30"/>
      <c r="GU49" s="30"/>
      <c r="GV49" s="30"/>
      <c r="GW49" s="30"/>
      <c r="GX49" s="30"/>
      <c r="GY49" s="30"/>
      <c r="GZ49" s="30"/>
      <c r="HA49" s="30"/>
      <c r="HB49" s="30"/>
      <c r="HC49" s="30"/>
      <c r="HD49" s="30"/>
      <c r="HE49" s="30"/>
      <c r="HF49" s="30"/>
      <c r="HG49" s="30"/>
      <c r="HH49" s="30"/>
      <c r="HI49" s="30"/>
      <c r="HJ49" s="30"/>
      <c r="HK49" s="30"/>
      <c r="HL49" s="30"/>
      <c r="HM49" s="30"/>
      <c r="HN49" s="30"/>
      <c r="HO49" s="30"/>
      <c r="HP49" s="30"/>
      <c r="HQ49" s="30"/>
      <c r="HR49" s="30"/>
      <c r="HS49" s="30"/>
      <c r="HT49" s="30"/>
      <c r="HU49" s="30"/>
      <c r="HV49" s="30"/>
      <c r="HW49" s="30"/>
      <c r="HX49" s="30"/>
      <c r="HY49" s="30"/>
      <c r="HZ49" s="30"/>
      <c r="IA49" s="30"/>
      <c r="IB49" s="30"/>
      <c r="IC49" s="30"/>
      <c r="ID49" s="30"/>
      <c r="IE49" s="30"/>
      <c r="IF49" s="30"/>
    </row>
    <row r="50" spans="1:240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3"/>
      <c r="DX50" s="33"/>
      <c r="DY50" s="33"/>
      <c r="DZ50" s="33"/>
      <c r="EA50" s="33"/>
      <c r="EB50" s="33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3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3"/>
      <c r="FM50" s="33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3"/>
      <c r="FY50" s="30"/>
      <c r="FZ50" s="30"/>
      <c r="GA50" s="30"/>
      <c r="GB50" s="30"/>
      <c r="GC50" s="30"/>
      <c r="GD50" s="30"/>
      <c r="GE50" s="30"/>
      <c r="GF50" s="30"/>
      <c r="GG50" s="30"/>
      <c r="GH50" s="30"/>
      <c r="GI50" s="30"/>
      <c r="GJ50" s="30"/>
      <c r="GK50" s="30"/>
      <c r="GL50" s="30"/>
      <c r="GM50" s="30"/>
      <c r="GN50" s="30"/>
      <c r="GO50" s="30"/>
      <c r="GP50" s="30"/>
      <c r="GQ50" s="30"/>
      <c r="GR50" s="30"/>
      <c r="GS50" s="30"/>
      <c r="GT50" s="30"/>
      <c r="GU50" s="30"/>
      <c r="GV50" s="30"/>
      <c r="GW50" s="30"/>
      <c r="GX50" s="30"/>
      <c r="GY50" s="30"/>
      <c r="GZ50" s="30"/>
      <c r="HA50" s="30"/>
      <c r="HB50" s="30"/>
      <c r="HC50" s="30"/>
      <c r="HD50" s="30"/>
      <c r="HE50" s="30"/>
      <c r="HF50" s="30"/>
      <c r="HG50" s="30"/>
      <c r="HH50" s="30"/>
      <c r="HI50" s="30"/>
      <c r="HJ50" s="30"/>
      <c r="HK50" s="30"/>
      <c r="HL50" s="30"/>
      <c r="HM50" s="30"/>
      <c r="HN50" s="30"/>
      <c r="HO50" s="30"/>
      <c r="HP50" s="30"/>
      <c r="HQ50" s="30"/>
      <c r="HR50" s="30"/>
      <c r="HS50" s="30"/>
      <c r="HT50" s="30"/>
      <c r="HU50" s="30"/>
      <c r="HV50" s="30"/>
      <c r="HW50" s="30"/>
      <c r="HX50" s="30"/>
      <c r="HY50" s="30"/>
      <c r="HZ50" s="30"/>
      <c r="IA50" s="30"/>
      <c r="IB50" s="30"/>
      <c r="IC50" s="30"/>
      <c r="ID50" s="30"/>
      <c r="IE50" s="30"/>
      <c r="IF50" s="30"/>
    </row>
    <row r="51" spans="1:240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3"/>
      <c r="DX51" s="33"/>
      <c r="DY51" s="33"/>
      <c r="DZ51" s="33"/>
      <c r="EA51" s="33"/>
      <c r="EB51" s="33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3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3"/>
      <c r="FM51" s="33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3"/>
      <c r="FY51" s="30"/>
      <c r="FZ51" s="30"/>
      <c r="GA51" s="30"/>
      <c r="GB51" s="30"/>
      <c r="GC51" s="30"/>
      <c r="GD51" s="30"/>
      <c r="GE51" s="30"/>
      <c r="GF51" s="30"/>
      <c r="GG51" s="30"/>
      <c r="GH51" s="30"/>
      <c r="GI51" s="30"/>
      <c r="GJ51" s="30"/>
      <c r="GK51" s="30"/>
      <c r="GL51" s="30"/>
      <c r="GM51" s="30"/>
      <c r="GN51" s="30"/>
      <c r="GO51" s="30"/>
      <c r="GP51" s="30"/>
      <c r="GQ51" s="30"/>
      <c r="GR51" s="30"/>
      <c r="GS51" s="30"/>
      <c r="GT51" s="30"/>
      <c r="GU51" s="30"/>
      <c r="GV51" s="30"/>
      <c r="GW51" s="30"/>
      <c r="GX51" s="30"/>
      <c r="GY51" s="30"/>
      <c r="GZ51" s="30"/>
      <c r="HA51" s="30"/>
      <c r="HB51" s="30"/>
      <c r="HC51" s="30"/>
      <c r="HD51" s="30"/>
      <c r="HE51" s="30"/>
      <c r="HF51" s="30"/>
      <c r="HG51" s="30"/>
      <c r="HH51" s="30"/>
      <c r="HI51" s="30"/>
      <c r="HJ51" s="30"/>
      <c r="HK51" s="30"/>
      <c r="HL51" s="30"/>
      <c r="HM51" s="30"/>
      <c r="HN51" s="30"/>
      <c r="HO51" s="30"/>
      <c r="HP51" s="30"/>
      <c r="HQ51" s="30"/>
      <c r="HR51" s="30"/>
      <c r="HS51" s="30"/>
      <c r="HT51" s="30"/>
      <c r="HU51" s="30"/>
      <c r="HV51" s="30"/>
      <c r="HW51" s="30"/>
      <c r="HX51" s="30"/>
      <c r="HY51" s="30"/>
      <c r="HZ51" s="30"/>
      <c r="IA51" s="30"/>
      <c r="IB51" s="30"/>
      <c r="IC51" s="30"/>
      <c r="ID51" s="30"/>
      <c r="IE51" s="30"/>
      <c r="IF51" s="30"/>
    </row>
    <row r="52" spans="1:240" x14ac:dyDescent="0.2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3"/>
      <c r="DX52" s="33"/>
      <c r="DY52" s="33"/>
      <c r="DZ52" s="33"/>
      <c r="EA52" s="33"/>
      <c r="EB52" s="33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3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3"/>
      <c r="FM52" s="33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3"/>
      <c r="FY52" s="30"/>
      <c r="FZ52" s="30"/>
      <c r="GA52" s="30"/>
      <c r="GB52" s="30"/>
      <c r="GC52" s="30"/>
      <c r="GD52" s="30"/>
      <c r="GE52" s="30"/>
      <c r="GF52" s="30"/>
      <c r="GG52" s="30"/>
      <c r="GH52" s="30"/>
      <c r="GI52" s="30"/>
      <c r="GJ52" s="30"/>
      <c r="GK52" s="30"/>
      <c r="GL52" s="30"/>
      <c r="GM52" s="30"/>
      <c r="GN52" s="30"/>
      <c r="GO52" s="30"/>
      <c r="GP52" s="30"/>
      <c r="GQ52" s="30"/>
      <c r="GR52" s="30"/>
      <c r="GS52" s="30"/>
      <c r="GT52" s="30"/>
      <c r="GU52" s="30"/>
      <c r="GV52" s="30"/>
      <c r="GW52" s="30"/>
      <c r="GX52" s="30"/>
      <c r="GY52" s="30"/>
      <c r="GZ52" s="30"/>
      <c r="HA52" s="30"/>
      <c r="HB52" s="30"/>
      <c r="HC52" s="30"/>
      <c r="HD52" s="30"/>
      <c r="HE52" s="30"/>
      <c r="HF52" s="30"/>
      <c r="HG52" s="30"/>
      <c r="HH52" s="30"/>
      <c r="HI52" s="30"/>
      <c r="HJ52" s="30"/>
      <c r="HK52" s="30"/>
      <c r="HL52" s="30"/>
      <c r="HM52" s="30"/>
      <c r="HN52" s="30"/>
      <c r="HO52" s="30"/>
      <c r="HP52" s="30"/>
      <c r="HQ52" s="30"/>
      <c r="HR52" s="30"/>
      <c r="HS52" s="30"/>
      <c r="HT52" s="30"/>
      <c r="HU52" s="30"/>
      <c r="HV52" s="30"/>
      <c r="HW52" s="30"/>
      <c r="HX52" s="30"/>
      <c r="HY52" s="30"/>
      <c r="HZ52" s="30"/>
      <c r="IA52" s="30"/>
      <c r="IB52" s="30"/>
      <c r="IC52" s="30"/>
      <c r="ID52" s="30"/>
      <c r="IE52" s="30"/>
      <c r="IF52" s="30"/>
    </row>
    <row r="53" spans="1:240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3"/>
      <c r="DX53" s="33"/>
      <c r="DY53" s="33"/>
      <c r="DZ53" s="33"/>
      <c r="EA53" s="33"/>
      <c r="EB53" s="33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3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3"/>
      <c r="FM53" s="33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3"/>
      <c r="FY53" s="30"/>
      <c r="FZ53" s="30"/>
      <c r="GA53" s="30"/>
      <c r="GB53" s="30"/>
      <c r="GC53" s="30"/>
      <c r="GD53" s="30"/>
      <c r="GE53" s="30"/>
      <c r="GF53" s="30"/>
      <c r="GG53" s="30"/>
      <c r="GH53" s="30"/>
      <c r="GI53" s="30"/>
      <c r="GJ53" s="30"/>
      <c r="GK53" s="30"/>
      <c r="GL53" s="30"/>
      <c r="GM53" s="30"/>
      <c r="GN53" s="30"/>
      <c r="GO53" s="30"/>
      <c r="GP53" s="30"/>
      <c r="GQ53" s="30"/>
      <c r="GR53" s="30"/>
      <c r="GS53" s="30"/>
      <c r="GT53" s="30"/>
      <c r="GU53" s="30"/>
      <c r="GV53" s="30"/>
      <c r="GW53" s="30"/>
      <c r="GX53" s="30"/>
      <c r="GY53" s="30"/>
      <c r="GZ53" s="30"/>
      <c r="HA53" s="30"/>
      <c r="HB53" s="30"/>
      <c r="HC53" s="30"/>
      <c r="HD53" s="30"/>
      <c r="HE53" s="30"/>
      <c r="HF53" s="30"/>
      <c r="HG53" s="30"/>
      <c r="HH53" s="30"/>
      <c r="HI53" s="30"/>
      <c r="HJ53" s="30"/>
      <c r="HK53" s="30"/>
      <c r="HL53" s="30"/>
      <c r="HM53" s="30"/>
      <c r="HN53" s="30"/>
      <c r="HO53" s="30"/>
      <c r="HP53" s="30"/>
      <c r="HQ53" s="30"/>
      <c r="HR53" s="30"/>
      <c r="HS53" s="30"/>
      <c r="HT53" s="30"/>
      <c r="HU53" s="30"/>
      <c r="HV53" s="30"/>
      <c r="HW53" s="30"/>
      <c r="HX53" s="30"/>
      <c r="HY53" s="30"/>
      <c r="HZ53" s="30"/>
      <c r="IA53" s="30"/>
      <c r="IB53" s="30"/>
      <c r="IC53" s="30"/>
      <c r="ID53" s="30"/>
      <c r="IE53" s="30"/>
      <c r="IF53" s="30"/>
    </row>
    <row r="54" spans="1:240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3"/>
      <c r="DX54" s="33"/>
      <c r="DY54" s="33"/>
      <c r="DZ54" s="33"/>
      <c r="EA54" s="33"/>
      <c r="EB54" s="33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3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3"/>
      <c r="FM54" s="33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3"/>
      <c r="FY54" s="30"/>
      <c r="FZ54" s="30"/>
      <c r="GA54" s="30"/>
      <c r="GB54" s="30"/>
      <c r="GC54" s="30"/>
      <c r="GD54" s="30"/>
      <c r="GE54" s="30"/>
      <c r="GF54" s="30"/>
      <c r="GG54" s="30"/>
      <c r="GH54" s="30"/>
      <c r="GI54" s="30"/>
      <c r="GJ54" s="30"/>
      <c r="GK54" s="30"/>
      <c r="GL54" s="30"/>
      <c r="GM54" s="30"/>
      <c r="GN54" s="30"/>
      <c r="GO54" s="30"/>
      <c r="GP54" s="30"/>
      <c r="GQ54" s="30"/>
      <c r="GR54" s="30"/>
      <c r="GS54" s="30"/>
      <c r="GT54" s="30"/>
      <c r="GU54" s="30"/>
      <c r="GV54" s="30"/>
      <c r="GW54" s="30"/>
      <c r="GX54" s="30"/>
      <c r="GY54" s="30"/>
      <c r="GZ54" s="30"/>
      <c r="HA54" s="30"/>
      <c r="HB54" s="30"/>
      <c r="HC54" s="30"/>
      <c r="HD54" s="30"/>
      <c r="HE54" s="30"/>
      <c r="HF54" s="30"/>
      <c r="HG54" s="30"/>
      <c r="HH54" s="30"/>
      <c r="HI54" s="30"/>
      <c r="HJ54" s="30"/>
      <c r="HK54" s="30"/>
      <c r="HL54" s="30"/>
      <c r="HM54" s="30"/>
      <c r="HN54" s="30"/>
      <c r="HO54" s="30"/>
      <c r="HP54" s="30"/>
      <c r="HQ54" s="30"/>
      <c r="HR54" s="30"/>
      <c r="HS54" s="30"/>
      <c r="HT54" s="30"/>
      <c r="HU54" s="30"/>
      <c r="HV54" s="30"/>
      <c r="HW54" s="30"/>
      <c r="HX54" s="30"/>
      <c r="HY54" s="30"/>
      <c r="HZ54" s="30"/>
      <c r="IA54" s="30"/>
      <c r="IB54" s="30"/>
      <c r="IC54" s="30"/>
      <c r="ID54" s="30"/>
      <c r="IE54" s="30"/>
      <c r="IF54" s="30"/>
    </row>
    <row r="55" spans="1:240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3"/>
      <c r="DX55" s="33"/>
      <c r="DY55" s="33"/>
      <c r="DZ55" s="33"/>
      <c r="EA55" s="33"/>
      <c r="EB55" s="33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3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3"/>
      <c r="FM55" s="33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3"/>
      <c r="FY55" s="30"/>
      <c r="FZ55" s="30"/>
      <c r="GA55" s="30"/>
      <c r="GB55" s="30"/>
      <c r="GC55" s="30"/>
      <c r="GD55" s="30"/>
      <c r="GE55" s="30"/>
      <c r="GF55" s="30"/>
      <c r="GG55" s="30"/>
      <c r="GH55" s="30"/>
      <c r="GI55" s="30"/>
      <c r="GJ55" s="30"/>
      <c r="GK55" s="30"/>
      <c r="GL55" s="30"/>
      <c r="GM55" s="30"/>
      <c r="GN55" s="30"/>
      <c r="GO55" s="30"/>
      <c r="GP55" s="30"/>
      <c r="GQ55" s="30"/>
      <c r="GR55" s="30"/>
      <c r="GS55" s="30"/>
      <c r="GT55" s="30"/>
      <c r="GU55" s="30"/>
      <c r="GV55" s="30"/>
      <c r="GW55" s="30"/>
      <c r="GX55" s="30"/>
      <c r="GY55" s="30"/>
      <c r="GZ55" s="30"/>
      <c r="HA55" s="30"/>
      <c r="HB55" s="30"/>
      <c r="HC55" s="30"/>
      <c r="HD55" s="30"/>
      <c r="HE55" s="30"/>
      <c r="HF55" s="30"/>
      <c r="HG55" s="30"/>
      <c r="HH55" s="30"/>
      <c r="HI55" s="30"/>
      <c r="HJ55" s="30"/>
      <c r="HK55" s="30"/>
      <c r="HL55" s="30"/>
      <c r="HM55" s="30"/>
      <c r="HN55" s="30"/>
      <c r="HO55" s="30"/>
      <c r="HP55" s="30"/>
      <c r="HQ55" s="30"/>
      <c r="HR55" s="30"/>
      <c r="HS55" s="30"/>
      <c r="HT55" s="30"/>
      <c r="HU55" s="30"/>
      <c r="HV55" s="30"/>
      <c r="HW55" s="30"/>
      <c r="HX55" s="30"/>
      <c r="HY55" s="30"/>
      <c r="HZ55" s="30"/>
      <c r="IA55" s="30"/>
      <c r="IB55" s="30"/>
      <c r="IC55" s="30"/>
      <c r="ID55" s="30"/>
      <c r="IE55" s="30"/>
      <c r="IF55" s="30"/>
    </row>
    <row r="56" spans="1:240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3"/>
      <c r="DX56" s="33"/>
      <c r="DY56" s="33"/>
      <c r="DZ56" s="33"/>
      <c r="EA56" s="33"/>
      <c r="EB56" s="33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3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3"/>
      <c r="FM56" s="33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3"/>
      <c r="FY56" s="30"/>
      <c r="FZ56" s="30"/>
      <c r="GA56" s="30"/>
      <c r="GB56" s="30"/>
      <c r="GC56" s="30"/>
      <c r="GD56" s="30"/>
      <c r="GE56" s="30"/>
      <c r="GF56" s="30"/>
      <c r="GG56" s="30"/>
      <c r="GH56" s="30"/>
      <c r="GI56" s="30"/>
      <c r="GJ56" s="30"/>
      <c r="GK56" s="30"/>
      <c r="GL56" s="30"/>
      <c r="GM56" s="30"/>
      <c r="GN56" s="30"/>
      <c r="GO56" s="30"/>
      <c r="GP56" s="30"/>
      <c r="GQ56" s="30"/>
      <c r="GR56" s="30"/>
      <c r="GS56" s="30"/>
      <c r="GT56" s="30"/>
      <c r="GU56" s="30"/>
      <c r="GV56" s="30"/>
      <c r="GW56" s="30"/>
      <c r="GX56" s="30"/>
      <c r="GY56" s="30"/>
      <c r="GZ56" s="30"/>
      <c r="HA56" s="30"/>
      <c r="HB56" s="30"/>
      <c r="HC56" s="30"/>
      <c r="HD56" s="30"/>
      <c r="HE56" s="30"/>
      <c r="HF56" s="30"/>
      <c r="HG56" s="30"/>
      <c r="HH56" s="30"/>
      <c r="HI56" s="30"/>
      <c r="HJ56" s="30"/>
      <c r="HK56" s="30"/>
      <c r="HL56" s="30"/>
      <c r="HM56" s="30"/>
      <c r="HN56" s="30"/>
      <c r="HO56" s="30"/>
      <c r="HP56" s="30"/>
      <c r="HQ56" s="30"/>
      <c r="HR56" s="30"/>
      <c r="HS56" s="30"/>
      <c r="HT56" s="30"/>
      <c r="HU56" s="30"/>
      <c r="HV56" s="30"/>
      <c r="HW56" s="30"/>
      <c r="HX56" s="30"/>
      <c r="HY56" s="30"/>
      <c r="HZ56" s="30"/>
      <c r="IA56" s="30"/>
      <c r="IB56" s="30"/>
      <c r="IC56" s="30"/>
      <c r="ID56" s="30"/>
      <c r="IE56" s="30"/>
      <c r="IF56" s="30"/>
    </row>
    <row r="57" spans="1:240" x14ac:dyDescent="0.25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3"/>
      <c r="DX57" s="33"/>
      <c r="DY57" s="33"/>
      <c r="DZ57" s="33"/>
      <c r="EA57" s="33"/>
      <c r="EB57" s="33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3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3"/>
      <c r="FM57" s="33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3"/>
      <c r="FY57" s="30"/>
      <c r="FZ57" s="30"/>
      <c r="GA57" s="30"/>
      <c r="GB57" s="30"/>
      <c r="GC57" s="30"/>
      <c r="GD57" s="30"/>
      <c r="GE57" s="30"/>
      <c r="GF57" s="30"/>
      <c r="GG57" s="30"/>
      <c r="GH57" s="30"/>
      <c r="GI57" s="30"/>
      <c r="GJ57" s="30"/>
      <c r="GK57" s="30"/>
      <c r="GL57" s="30"/>
      <c r="GM57" s="30"/>
      <c r="GN57" s="30"/>
      <c r="GO57" s="30"/>
      <c r="GP57" s="30"/>
      <c r="GQ57" s="30"/>
      <c r="GR57" s="30"/>
      <c r="GS57" s="30"/>
      <c r="GT57" s="30"/>
      <c r="GU57" s="30"/>
      <c r="GV57" s="30"/>
      <c r="GW57" s="30"/>
      <c r="GX57" s="30"/>
      <c r="GY57" s="30"/>
      <c r="GZ57" s="30"/>
      <c r="HA57" s="30"/>
      <c r="HB57" s="30"/>
      <c r="HC57" s="30"/>
      <c r="HD57" s="30"/>
      <c r="HE57" s="30"/>
      <c r="HF57" s="30"/>
      <c r="HG57" s="30"/>
      <c r="HH57" s="30"/>
      <c r="HI57" s="30"/>
      <c r="HJ57" s="30"/>
      <c r="HK57" s="30"/>
      <c r="HL57" s="30"/>
      <c r="HM57" s="30"/>
      <c r="HN57" s="30"/>
      <c r="HO57" s="30"/>
      <c r="HP57" s="30"/>
      <c r="HQ57" s="30"/>
      <c r="HR57" s="30"/>
      <c r="HS57" s="30"/>
      <c r="HT57" s="30"/>
      <c r="HU57" s="30"/>
      <c r="HV57" s="30"/>
      <c r="HW57" s="30"/>
      <c r="HX57" s="30"/>
      <c r="HY57" s="30"/>
      <c r="HZ57" s="30"/>
      <c r="IA57" s="30"/>
      <c r="IB57" s="30"/>
      <c r="IC57" s="30"/>
      <c r="ID57" s="30"/>
      <c r="IE57" s="30"/>
      <c r="IF57" s="30"/>
    </row>
    <row r="58" spans="1:240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3"/>
      <c r="DX58" s="33"/>
      <c r="DY58" s="33"/>
      <c r="DZ58" s="33"/>
      <c r="EA58" s="33"/>
      <c r="EB58" s="33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3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3"/>
      <c r="FM58" s="33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3"/>
      <c r="FY58" s="30"/>
      <c r="FZ58" s="30"/>
      <c r="GA58" s="30"/>
      <c r="GB58" s="30"/>
      <c r="GC58" s="30"/>
      <c r="GD58" s="30"/>
      <c r="GE58" s="30"/>
      <c r="GF58" s="30"/>
      <c r="GG58" s="30"/>
      <c r="GH58" s="30"/>
      <c r="GI58" s="30"/>
      <c r="GJ58" s="30"/>
      <c r="GK58" s="30"/>
      <c r="GL58" s="30"/>
      <c r="GM58" s="30"/>
      <c r="GN58" s="30"/>
      <c r="GO58" s="30"/>
      <c r="GP58" s="30"/>
      <c r="GQ58" s="30"/>
      <c r="GR58" s="30"/>
      <c r="GS58" s="30"/>
      <c r="GT58" s="30"/>
      <c r="GU58" s="30"/>
      <c r="GV58" s="30"/>
      <c r="GW58" s="30"/>
      <c r="GX58" s="30"/>
      <c r="GY58" s="30"/>
      <c r="GZ58" s="30"/>
      <c r="HA58" s="30"/>
      <c r="HB58" s="30"/>
      <c r="HC58" s="30"/>
      <c r="HD58" s="30"/>
      <c r="HE58" s="30"/>
      <c r="HF58" s="30"/>
      <c r="HG58" s="30"/>
      <c r="HH58" s="30"/>
      <c r="HI58" s="30"/>
      <c r="HJ58" s="30"/>
      <c r="HK58" s="30"/>
      <c r="HL58" s="30"/>
      <c r="HM58" s="30"/>
      <c r="HN58" s="30"/>
      <c r="HO58" s="30"/>
      <c r="HP58" s="30"/>
      <c r="HQ58" s="30"/>
      <c r="HR58" s="30"/>
      <c r="HS58" s="30"/>
      <c r="HT58" s="30"/>
      <c r="HU58" s="30"/>
      <c r="HV58" s="30"/>
      <c r="HW58" s="30"/>
      <c r="HX58" s="30"/>
      <c r="HY58" s="30"/>
      <c r="HZ58" s="30"/>
      <c r="IA58" s="30"/>
      <c r="IB58" s="30"/>
      <c r="IC58" s="30"/>
      <c r="ID58" s="30"/>
      <c r="IE58" s="30"/>
      <c r="IF58" s="30"/>
    </row>
    <row r="59" spans="1:240" x14ac:dyDescent="0.2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3"/>
      <c r="DX59" s="33"/>
      <c r="DY59" s="33"/>
      <c r="DZ59" s="33"/>
      <c r="EA59" s="33"/>
      <c r="EB59" s="33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3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3"/>
      <c r="FM59" s="33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3"/>
      <c r="FY59" s="30"/>
      <c r="FZ59" s="30"/>
      <c r="GA59" s="30"/>
      <c r="GB59" s="30"/>
      <c r="GC59" s="30"/>
      <c r="GD59" s="30"/>
      <c r="GE59" s="30"/>
      <c r="GF59" s="30"/>
      <c r="GG59" s="30"/>
      <c r="GH59" s="30"/>
      <c r="GI59" s="30"/>
      <c r="GJ59" s="30"/>
      <c r="GK59" s="30"/>
      <c r="GL59" s="30"/>
      <c r="GM59" s="30"/>
      <c r="GN59" s="30"/>
      <c r="GO59" s="30"/>
      <c r="GP59" s="30"/>
      <c r="GQ59" s="30"/>
      <c r="GR59" s="30"/>
      <c r="GS59" s="30"/>
      <c r="GT59" s="30"/>
      <c r="GU59" s="30"/>
      <c r="GV59" s="30"/>
      <c r="GW59" s="30"/>
      <c r="GX59" s="30"/>
      <c r="GY59" s="30"/>
      <c r="GZ59" s="30"/>
      <c r="HA59" s="30"/>
      <c r="HB59" s="30"/>
      <c r="HC59" s="30"/>
      <c r="HD59" s="30"/>
      <c r="HE59" s="30"/>
      <c r="HF59" s="30"/>
      <c r="HG59" s="30"/>
      <c r="HH59" s="30"/>
      <c r="HI59" s="30"/>
      <c r="HJ59" s="30"/>
      <c r="HK59" s="30"/>
      <c r="HL59" s="30"/>
      <c r="HM59" s="30"/>
      <c r="HN59" s="30"/>
      <c r="HO59" s="30"/>
      <c r="HP59" s="30"/>
      <c r="HQ59" s="30"/>
      <c r="HR59" s="30"/>
      <c r="HS59" s="30"/>
      <c r="HT59" s="30"/>
      <c r="HU59" s="30"/>
      <c r="HV59" s="30"/>
      <c r="HW59" s="30"/>
      <c r="HX59" s="30"/>
      <c r="HY59" s="30"/>
      <c r="HZ59" s="30"/>
      <c r="IA59" s="30"/>
      <c r="IB59" s="30"/>
      <c r="IC59" s="30"/>
      <c r="ID59" s="30"/>
      <c r="IE59" s="30"/>
      <c r="IF59" s="30"/>
    </row>
    <row r="60" spans="1:240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  <c r="DC60" s="30"/>
      <c r="DD60" s="30"/>
      <c r="DE60" s="30"/>
      <c r="DF60" s="30"/>
      <c r="DG60" s="30"/>
      <c r="DH60" s="30"/>
      <c r="DI60" s="30"/>
      <c r="DJ60" s="30"/>
      <c r="DK60" s="30"/>
      <c r="DL60" s="30"/>
      <c r="DM60" s="30"/>
      <c r="DN60" s="30"/>
      <c r="DO60" s="30"/>
      <c r="DP60" s="30"/>
      <c r="DQ60" s="30"/>
      <c r="DR60" s="30"/>
      <c r="DS60" s="30"/>
      <c r="DT60" s="30"/>
      <c r="DU60" s="30"/>
      <c r="DV60" s="30"/>
      <c r="DW60" s="33"/>
      <c r="DX60" s="33"/>
      <c r="DY60" s="33"/>
      <c r="DZ60" s="33"/>
      <c r="EA60" s="33"/>
      <c r="EB60" s="33"/>
      <c r="EC60" s="30"/>
      <c r="ED60" s="30"/>
      <c r="EE60" s="30"/>
      <c r="EF60" s="30"/>
      <c r="EG60" s="30"/>
      <c r="EH60" s="30"/>
      <c r="EI60" s="30"/>
      <c r="EJ60" s="30"/>
      <c r="EK60" s="30"/>
      <c r="EL60" s="30"/>
      <c r="EM60" s="30"/>
      <c r="EN60" s="30"/>
      <c r="EO60" s="30"/>
      <c r="EP60" s="30"/>
      <c r="EQ60" s="30"/>
      <c r="ER60" s="30"/>
      <c r="ES60" s="30"/>
      <c r="ET60" s="30"/>
      <c r="EU60" s="30"/>
      <c r="EV60" s="30"/>
      <c r="EW60" s="30"/>
      <c r="EX60" s="30"/>
      <c r="EY60" s="30"/>
      <c r="EZ60" s="33"/>
      <c r="FA60" s="30"/>
      <c r="FB60" s="30"/>
      <c r="FC60" s="30"/>
      <c r="FD60" s="30"/>
      <c r="FE60" s="30"/>
      <c r="FF60" s="30"/>
      <c r="FG60" s="30"/>
      <c r="FH60" s="30"/>
      <c r="FI60" s="30"/>
      <c r="FJ60" s="30"/>
      <c r="FK60" s="30"/>
      <c r="FL60" s="33"/>
      <c r="FM60" s="33"/>
      <c r="FN60" s="30"/>
      <c r="FO60" s="30"/>
      <c r="FP60" s="30"/>
      <c r="FQ60" s="30"/>
      <c r="FR60" s="30"/>
      <c r="FS60" s="30"/>
      <c r="FT60" s="30"/>
      <c r="FU60" s="30"/>
      <c r="FV60" s="30"/>
      <c r="FW60" s="30"/>
      <c r="FX60" s="33"/>
      <c r="FY60" s="30"/>
      <c r="FZ60" s="30"/>
      <c r="GA60" s="30"/>
      <c r="GB60" s="30"/>
      <c r="GC60" s="30"/>
      <c r="GD60" s="30"/>
      <c r="GE60" s="30"/>
      <c r="GF60" s="30"/>
      <c r="GG60" s="30"/>
      <c r="GH60" s="30"/>
      <c r="GI60" s="30"/>
      <c r="GJ60" s="30"/>
      <c r="GK60" s="30"/>
      <c r="GL60" s="30"/>
      <c r="GM60" s="30"/>
      <c r="GN60" s="30"/>
      <c r="GO60" s="30"/>
      <c r="GP60" s="30"/>
      <c r="GQ60" s="30"/>
      <c r="GR60" s="30"/>
      <c r="GS60" s="30"/>
      <c r="GT60" s="30"/>
      <c r="GU60" s="30"/>
      <c r="GV60" s="30"/>
      <c r="GW60" s="30"/>
      <c r="GX60" s="30"/>
      <c r="GY60" s="30"/>
      <c r="GZ60" s="30"/>
      <c r="HA60" s="30"/>
      <c r="HB60" s="30"/>
      <c r="HC60" s="30"/>
      <c r="HD60" s="30"/>
      <c r="HE60" s="30"/>
      <c r="HF60" s="30"/>
      <c r="HG60" s="30"/>
      <c r="HH60" s="30"/>
      <c r="HI60" s="30"/>
      <c r="HJ60" s="30"/>
      <c r="HK60" s="30"/>
      <c r="HL60" s="30"/>
      <c r="HM60" s="30"/>
      <c r="HN60" s="30"/>
      <c r="HO60" s="30"/>
      <c r="HP60" s="30"/>
      <c r="HQ60" s="30"/>
      <c r="HR60" s="30"/>
      <c r="HS60" s="30"/>
      <c r="HT60" s="30"/>
      <c r="HU60" s="30"/>
      <c r="HV60" s="30"/>
      <c r="HW60" s="30"/>
      <c r="HX60" s="30"/>
      <c r="HY60" s="30"/>
      <c r="HZ60" s="30"/>
      <c r="IA60" s="30"/>
      <c r="IB60" s="30"/>
      <c r="IC60" s="30"/>
      <c r="ID60" s="30"/>
      <c r="IE60" s="30"/>
      <c r="IF60" s="30"/>
    </row>
    <row r="61" spans="1:240" x14ac:dyDescent="0.25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  <c r="DC61" s="30"/>
      <c r="DD61" s="30"/>
      <c r="DE61" s="30"/>
      <c r="DF61" s="30"/>
      <c r="DG61" s="30"/>
      <c r="DH61" s="30"/>
      <c r="DI61" s="30"/>
      <c r="DJ61" s="30"/>
      <c r="DK61" s="30"/>
      <c r="DL61" s="30"/>
      <c r="DM61" s="30"/>
      <c r="DN61" s="30"/>
      <c r="DO61" s="30"/>
      <c r="DP61" s="30"/>
      <c r="DQ61" s="30"/>
      <c r="DR61" s="30"/>
      <c r="DS61" s="30"/>
      <c r="DT61" s="30"/>
      <c r="DU61" s="30"/>
      <c r="DV61" s="30"/>
      <c r="DW61" s="33"/>
      <c r="DX61" s="33"/>
      <c r="DY61" s="33"/>
      <c r="DZ61" s="33"/>
      <c r="EA61" s="33"/>
      <c r="EB61" s="33"/>
      <c r="EC61" s="30"/>
      <c r="ED61" s="30"/>
      <c r="EE61" s="30"/>
      <c r="EF61" s="30"/>
      <c r="EG61" s="30"/>
      <c r="EH61" s="30"/>
      <c r="EI61" s="30"/>
      <c r="EJ61" s="30"/>
      <c r="EK61" s="30"/>
      <c r="EL61" s="30"/>
      <c r="EM61" s="30"/>
      <c r="EN61" s="30"/>
      <c r="EO61" s="30"/>
      <c r="EP61" s="30"/>
      <c r="EQ61" s="30"/>
      <c r="ER61" s="30"/>
      <c r="ES61" s="30"/>
      <c r="ET61" s="30"/>
      <c r="EU61" s="30"/>
      <c r="EV61" s="30"/>
      <c r="EW61" s="30"/>
      <c r="EX61" s="30"/>
      <c r="EY61" s="30"/>
      <c r="EZ61" s="33"/>
      <c r="FA61" s="30"/>
      <c r="FB61" s="30"/>
      <c r="FC61" s="30"/>
      <c r="FD61" s="30"/>
      <c r="FE61" s="30"/>
      <c r="FF61" s="30"/>
      <c r="FG61" s="30"/>
      <c r="FH61" s="30"/>
      <c r="FI61" s="30"/>
      <c r="FJ61" s="30"/>
      <c r="FK61" s="30"/>
      <c r="FL61" s="33"/>
      <c r="FM61" s="33"/>
      <c r="FN61" s="30"/>
      <c r="FO61" s="30"/>
      <c r="FP61" s="30"/>
      <c r="FQ61" s="30"/>
      <c r="FR61" s="30"/>
      <c r="FS61" s="30"/>
      <c r="FT61" s="30"/>
      <c r="FU61" s="30"/>
      <c r="FV61" s="30"/>
      <c r="FW61" s="30"/>
      <c r="FX61" s="33"/>
      <c r="FY61" s="30"/>
      <c r="FZ61" s="30"/>
      <c r="GA61" s="30"/>
      <c r="GB61" s="30"/>
      <c r="GC61" s="30"/>
      <c r="GD61" s="30"/>
      <c r="GE61" s="30"/>
      <c r="GF61" s="30"/>
      <c r="GG61" s="30"/>
      <c r="GH61" s="30"/>
      <c r="GI61" s="30"/>
      <c r="GJ61" s="30"/>
      <c r="GK61" s="30"/>
      <c r="GL61" s="30"/>
      <c r="GM61" s="30"/>
      <c r="GN61" s="30"/>
      <c r="GO61" s="30"/>
      <c r="GP61" s="30"/>
      <c r="GQ61" s="30"/>
      <c r="GR61" s="30"/>
      <c r="GS61" s="30"/>
      <c r="GT61" s="30"/>
      <c r="GU61" s="30"/>
      <c r="GV61" s="30"/>
      <c r="GW61" s="30"/>
      <c r="GX61" s="30"/>
      <c r="GY61" s="30"/>
      <c r="GZ61" s="30"/>
      <c r="HA61" s="30"/>
      <c r="HB61" s="30"/>
      <c r="HC61" s="30"/>
      <c r="HD61" s="30"/>
      <c r="HE61" s="30"/>
      <c r="HF61" s="30"/>
      <c r="HG61" s="30"/>
      <c r="HH61" s="30"/>
      <c r="HI61" s="30"/>
      <c r="HJ61" s="30"/>
      <c r="HK61" s="30"/>
      <c r="HL61" s="30"/>
      <c r="HM61" s="30"/>
      <c r="HN61" s="30"/>
      <c r="HO61" s="30"/>
      <c r="HP61" s="30"/>
      <c r="HQ61" s="30"/>
      <c r="HR61" s="30"/>
      <c r="HS61" s="30"/>
      <c r="HT61" s="30"/>
      <c r="HU61" s="30"/>
      <c r="HV61" s="30"/>
      <c r="HW61" s="30"/>
      <c r="HX61" s="30"/>
      <c r="HY61" s="30"/>
      <c r="HZ61" s="30"/>
      <c r="IA61" s="30"/>
      <c r="IB61" s="30"/>
      <c r="IC61" s="30"/>
      <c r="ID61" s="30"/>
      <c r="IE61" s="30"/>
      <c r="IF61" s="30"/>
    </row>
    <row r="62" spans="1:240" x14ac:dyDescent="0.25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30"/>
      <c r="DB62" s="30"/>
      <c r="DC62" s="30"/>
      <c r="DD62" s="30"/>
      <c r="DE62" s="30"/>
      <c r="DF62" s="30"/>
      <c r="DG62" s="30"/>
      <c r="DH62" s="30"/>
      <c r="DI62" s="30"/>
      <c r="DJ62" s="30"/>
      <c r="DK62" s="30"/>
      <c r="DL62" s="30"/>
      <c r="DM62" s="30"/>
      <c r="DN62" s="30"/>
      <c r="DO62" s="30"/>
      <c r="DP62" s="30"/>
      <c r="DQ62" s="30"/>
      <c r="DR62" s="30"/>
      <c r="DS62" s="30"/>
      <c r="DT62" s="30"/>
      <c r="DU62" s="30"/>
      <c r="DV62" s="30"/>
      <c r="DW62" s="33"/>
      <c r="DX62" s="33"/>
      <c r="DY62" s="33"/>
      <c r="DZ62" s="33"/>
      <c r="EA62" s="33"/>
      <c r="EB62" s="33"/>
      <c r="EC62" s="30"/>
      <c r="ED62" s="30"/>
      <c r="EE62" s="30"/>
      <c r="EF62" s="30"/>
      <c r="EG62" s="30"/>
      <c r="EH62" s="30"/>
      <c r="EI62" s="30"/>
      <c r="EJ62" s="30"/>
      <c r="EK62" s="30"/>
      <c r="EL62" s="30"/>
      <c r="EM62" s="30"/>
      <c r="EN62" s="30"/>
      <c r="EO62" s="30"/>
      <c r="EP62" s="30"/>
      <c r="EQ62" s="30"/>
      <c r="ER62" s="30"/>
      <c r="ES62" s="30"/>
      <c r="ET62" s="30"/>
      <c r="EU62" s="30"/>
      <c r="EV62" s="30"/>
      <c r="EW62" s="30"/>
      <c r="EX62" s="30"/>
      <c r="EY62" s="30"/>
      <c r="EZ62" s="33"/>
      <c r="FA62" s="30"/>
      <c r="FB62" s="30"/>
      <c r="FC62" s="30"/>
      <c r="FD62" s="30"/>
      <c r="FE62" s="30"/>
      <c r="FF62" s="30"/>
      <c r="FG62" s="30"/>
      <c r="FH62" s="30"/>
      <c r="FI62" s="30"/>
      <c r="FJ62" s="30"/>
      <c r="FK62" s="30"/>
      <c r="FL62" s="33"/>
      <c r="FM62" s="33"/>
      <c r="FN62" s="30"/>
      <c r="FO62" s="30"/>
      <c r="FP62" s="30"/>
      <c r="FQ62" s="30"/>
      <c r="FR62" s="30"/>
      <c r="FS62" s="30"/>
      <c r="FT62" s="30"/>
      <c r="FU62" s="30"/>
      <c r="FV62" s="30"/>
      <c r="FW62" s="30"/>
      <c r="FX62" s="33"/>
      <c r="FY62" s="30"/>
      <c r="FZ62" s="30"/>
      <c r="GA62" s="30"/>
      <c r="GB62" s="30"/>
      <c r="GC62" s="30"/>
      <c r="GD62" s="30"/>
      <c r="GE62" s="30"/>
      <c r="GF62" s="30"/>
      <c r="GG62" s="30"/>
      <c r="GH62" s="30"/>
      <c r="GI62" s="30"/>
      <c r="GJ62" s="30"/>
      <c r="GK62" s="30"/>
      <c r="GL62" s="30"/>
      <c r="GM62" s="30"/>
      <c r="GN62" s="30"/>
      <c r="GO62" s="30"/>
      <c r="GP62" s="30"/>
      <c r="GQ62" s="30"/>
      <c r="GR62" s="30"/>
      <c r="GS62" s="30"/>
      <c r="GT62" s="30"/>
      <c r="GU62" s="30"/>
      <c r="GV62" s="30"/>
      <c r="GW62" s="30"/>
      <c r="GX62" s="30"/>
      <c r="GY62" s="30"/>
      <c r="GZ62" s="30"/>
      <c r="HA62" s="30"/>
      <c r="HB62" s="30"/>
      <c r="HC62" s="30"/>
      <c r="HD62" s="30"/>
      <c r="HE62" s="30"/>
      <c r="HF62" s="30"/>
      <c r="HG62" s="30"/>
      <c r="HH62" s="30"/>
      <c r="HI62" s="30"/>
      <c r="HJ62" s="30"/>
      <c r="HK62" s="30"/>
      <c r="HL62" s="30"/>
      <c r="HM62" s="30"/>
      <c r="HN62" s="30"/>
      <c r="HO62" s="30"/>
      <c r="HP62" s="30"/>
      <c r="HQ62" s="30"/>
      <c r="HR62" s="30"/>
      <c r="HS62" s="30"/>
      <c r="HT62" s="30"/>
      <c r="HU62" s="30"/>
      <c r="HV62" s="30"/>
      <c r="HW62" s="30"/>
      <c r="HX62" s="30"/>
      <c r="HY62" s="30"/>
      <c r="HZ62" s="30"/>
      <c r="IA62" s="30"/>
      <c r="IB62" s="30"/>
      <c r="IC62" s="30"/>
      <c r="ID62" s="30"/>
      <c r="IE62" s="30"/>
      <c r="IF62" s="30"/>
    </row>
    <row r="63" spans="1:240" x14ac:dyDescent="0.25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  <c r="CN63" s="30"/>
      <c r="CO63" s="30"/>
      <c r="CP63" s="30"/>
      <c r="CQ63" s="30"/>
      <c r="CR63" s="30"/>
      <c r="CS63" s="30"/>
      <c r="CT63" s="30"/>
      <c r="CU63" s="30"/>
      <c r="CV63" s="30"/>
      <c r="CW63" s="30"/>
      <c r="CX63" s="30"/>
      <c r="CY63" s="30"/>
      <c r="CZ63" s="30"/>
      <c r="DA63" s="30"/>
      <c r="DB63" s="30"/>
      <c r="DC63" s="30"/>
      <c r="DD63" s="30"/>
      <c r="DE63" s="30"/>
      <c r="DF63" s="30"/>
      <c r="DG63" s="30"/>
      <c r="DH63" s="30"/>
      <c r="DI63" s="30"/>
      <c r="DJ63" s="30"/>
      <c r="DK63" s="30"/>
      <c r="DL63" s="30"/>
      <c r="DM63" s="30"/>
      <c r="DN63" s="30"/>
      <c r="DO63" s="30"/>
      <c r="DP63" s="30"/>
      <c r="DQ63" s="30"/>
      <c r="DR63" s="30"/>
      <c r="DS63" s="30"/>
      <c r="DT63" s="30"/>
      <c r="DU63" s="30"/>
      <c r="DV63" s="30"/>
      <c r="DW63" s="33"/>
      <c r="DX63" s="33"/>
      <c r="DY63" s="33"/>
      <c r="DZ63" s="33"/>
      <c r="EA63" s="33"/>
      <c r="EB63" s="33"/>
      <c r="EC63" s="30"/>
      <c r="ED63" s="30"/>
      <c r="EE63" s="30"/>
      <c r="EF63" s="30"/>
      <c r="EG63" s="30"/>
      <c r="EH63" s="30"/>
      <c r="EI63" s="30"/>
      <c r="EJ63" s="30"/>
      <c r="EK63" s="30"/>
      <c r="EL63" s="30"/>
      <c r="EM63" s="30"/>
      <c r="EN63" s="30"/>
      <c r="EO63" s="30"/>
      <c r="EP63" s="30"/>
      <c r="EQ63" s="30"/>
      <c r="ER63" s="30"/>
      <c r="ES63" s="30"/>
      <c r="ET63" s="30"/>
      <c r="EU63" s="30"/>
      <c r="EV63" s="30"/>
      <c r="EW63" s="30"/>
      <c r="EX63" s="30"/>
      <c r="EY63" s="30"/>
      <c r="EZ63" s="33"/>
      <c r="FA63" s="30"/>
      <c r="FB63" s="30"/>
      <c r="FC63" s="30"/>
      <c r="FD63" s="30"/>
      <c r="FE63" s="30"/>
      <c r="FF63" s="30"/>
      <c r="FG63" s="30"/>
      <c r="FH63" s="30"/>
      <c r="FI63" s="30"/>
      <c r="FJ63" s="30"/>
      <c r="FK63" s="30"/>
      <c r="FL63" s="33"/>
      <c r="FM63" s="33"/>
      <c r="FN63" s="30"/>
      <c r="FO63" s="30"/>
      <c r="FP63" s="30"/>
      <c r="FQ63" s="30"/>
      <c r="FR63" s="30"/>
      <c r="FS63" s="30"/>
      <c r="FT63" s="30"/>
      <c r="FU63" s="30"/>
      <c r="FV63" s="30"/>
      <c r="FW63" s="30"/>
      <c r="FX63" s="33"/>
      <c r="FY63" s="30"/>
      <c r="FZ63" s="30"/>
      <c r="GA63" s="30"/>
      <c r="GB63" s="30"/>
      <c r="GC63" s="30"/>
      <c r="GD63" s="30"/>
      <c r="GE63" s="30"/>
      <c r="GF63" s="30"/>
      <c r="GG63" s="30"/>
      <c r="GH63" s="30"/>
      <c r="GI63" s="30"/>
      <c r="GJ63" s="30"/>
      <c r="GK63" s="30"/>
      <c r="GL63" s="30"/>
      <c r="GM63" s="30"/>
      <c r="GN63" s="30"/>
      <c r="GO63" s="30"/>
      <c r="GP63" s="30"/>
      <c r="GQ63" s="30"/>
      <c r="GR63" s="30"/>
      <c r="GS63" s="30"/>
      <c r="GT63" s="30"/>
      <c r="GU63" s="30"/>
      <c r="GV63" s="30"/>
      <c r="GW63" s="30"/>
      <c r="GX63" s="30"/>
      <c r="GY63" s="30"/>
      <c r="GZ63" s="30"/>
      <c r="HA63" s="30"/>
      <c r="HB63" s="30"/>
      <c r="HC63" s="30"/>
      <c r="HD63" s="30"/>
      <c r="HE63" s="30"/>
      <c r="HF63" s="30"/>
      <c r="HG63" s="30"/>
      <c r="HH63" s="30"/>
      <c r="HI63" s="30"/>
      <c r="HJ63" s="30"/>
      <c r="HK63" s="30"/>
      <c r="HL63" s="30"/>
      <c r="HM63" s="30"/>
      <c r="HN63" s="30"/>
      <c r="HO63" s="30"/>
      <c r="HP63" s="30"/>
      <c r="HQ63" s="30"/>
      <c r="HR63" s="30"/>
      <c r="HS63" s="30"/>
      <c r="HT63" s="30"/>
      <c r="HU63" s="30"/>
      <c r="HV63" s="30"/>
      <c r="HW63" s="30"/>
      <c r="HX63" s="30"/>
      <c r="HY63" s="30"/>
      <c r="HZ63" s="30"/>
      <c r="IA63" s="30"/>
      <c r="IB63" s="30"/>
      <c r="IC63" s="30"/>
      <c r="ID63" s="30"/>
      <c r="IE63" s="30"/>
      <c r="IF63" s="30"/>
    </row>
    <row r="64" spans="1:240" x14ac:dyDescent="0.25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  <c r="CO64" s="30"/>
      <c r="CP64" s="30"/>
      <c r="CQ64" s="30"/>
      <c r="CR64" s="30"/>
      <c r="CS64" s="30"/>
      <c r="CT64" s="30"/>
      <c r="CU64" s="30"/>
      <c r="CV64" s="30"/>
      <c r="CW64" s="30"/>
      <c r="CX64" s="30"/>
      <c r="CY64" s="30"/>
      <c r="CZ64" s="30"/>
      <c r="DA64" s="30"/>
      <c r="DB64" s="30"/>
      <c r="DC64" s="30"/>
      <c r="DD64" s="30"/>
      <c r="DE64" s="30"/>
      <c r="DF64" s="30"/>
      <c r="DG64" s="30"/>
      <c r="DH64" s="30"/>
      <c r="DI64" s="30"/>
      <c r="DJ64" s="30"/>
      <c r="DK64" s="30"/>
      <c r="DL64" s="30"/>
      <c r="DM64" s="30"/>
      <c r="DN64" s="30"/>
      <c r="DO64" s="30"/>
      <c r="DP64" s="30"/>
      <c r="DQ64" s="30"/>
      <c r="DR64" s="30"/>
      <c r="DS64" s="30"/>
      <c r="DT64" s="30"/>
      <c r="DU64" s="30"/>
      <c r="DV64" s="30"/>
      <c r="DW64" s="33"/>
      <c r="DX64" s="33"/>
      <c r="DY64" s="33"/>
      <c r="DZ64" s="33"/>
      <c r="EA64" s="33"/>
      <c r="EB64" s="33"/>
      <c r="EC64" s="30"/>
      <c r="ED64" s="30"/>
      <c r="EE64" s="30"/>
      <c r="EF64" s="30"/>
      <c r="EG64" s="30"/>
      <c r="EH64" s="30"/>
      <c r="EI64" s="30"/>
      <c r="EJ64" s="30"/>
      <c r="EK64" s="30"/>
      <c r="EL64" s="30"/>
      <c r="EM64" s="30"/>
      <c r="EN64" s="30"/>
      <c r="EO64" s="30"/>
      <c r="EP64" s="30"/>
      <c r="EQ64" s="30"/>
      <c r="ER64" s="30"/>
      <c r="ES64" s="30"/>
      <c r="ET64" s="30"/>
      <c r="EU64" s="30"/>
      <c r="EV64" s="30"/>
      <c r="EW64" s="30"/>
      <c r="EX64" s="30"/>
      <c r="EY64" s="30"/>
      <c r="EZ64" s="33"/>
      <c r="FA64" s="30"/>
      <c r="FB64" s="30"/>
      <c r="FC64" s="30"/>
      <c r="FD64" s="30"/>
      <c r="FE64" s="30"/>
      <c r="FF64" s="30"/>
      <c r="FG64" s="30"/>
      <c r="FH64" s="30"/>
      <c r="FI64" s="30"/>
      <c r="FJ64" s="30"/>
      <c r="FK64" s="30"/>
      <c r="FL64" s="33"/>
      <c r="FM64" s="33"/>
      <c r="FN64" s="30"/>
      <c r="FO64" s="30"/>
      <c r="FP64" s="30"/>
      <c r="FQ64" s="30"/>
      <c r="FR64" s="30"/>
      <c r="FS64" s="30"/>
      <c r="FT64" s="30"/>
      <c r="FU64" s="30"/>
      <c r="FV64" s="30"/>
      <c r="FW64" s="30"/>
      <c r="FX64" s="33"/>
      <c r="FY64" s="30"/>
      <c r="FZ64" s="30"/>
      <c r="GA64" s="30"/>
      <c r="GB64" s="30"/>
      <c r="GC64" s="30"/>
      <c r="GD64" s="30"/>
      <c r="GE64" s="30"/>
      <c r="GF64" s="30"/>
      <c r="GG64" s="30"/>
      <c r="GH64" s="30"/>
      <c r="GI64" s="30"/>
      <c r="GJ64" s="30"/>
      <c r="GK64" s="30"/>
      <c r="GL64" s="30"/>
      <c r="GM64" s="30"/>
      <c r="GN64" s="30"/>
      <c r="GO64" s="30"/>
      <c r="GP64" s="30"/>
      <c r="GQ64" s="30"/>
      <c r="GR64" s="30"/>
      <c r="GS64" s="30"/>
      <c r="GT64" s="30"/>
      <c r="GU64" s="30"/>
      <c r="GV64" s="30"/>
      <c r="GW64" s="30"/>
      <c r="GX64" s="30"/>
      <c r="GY64" s="30"/>
      <c r="GZ64" s="30"/>
      <c r="HA64" s="30"/>
      <c r="HB64" s="30"/>
      <c r="HC64" s="30"/>
      <c r="HD64" s="30"/>
      <c r="HE64" s="30"/>
      <c r="HF64" s="30"/>
      <c r="HG64" s="30"/>
      <c r="HH64" s="30"/>
      <c r="HI64" s="30"/>
      <c r="HJ64" s="30"/>
      <c r="HK64" s="30"/>
      <c r="HL64" s="30"/>
      <c r="HM64" s="30"/>
      <c r="HN64" s="30"/>
      <c r="HO64" s="30"/>
      <c r="HP64" s="30"/>
      <c r="HQ64" s="30"/>
      <c r="HR64" s="30"/>
      <c r="HS64" s="30"/>
      <c r="HT64" s="30"/>
      <c r="HU64" s="30"/>
      <c r="HV64" s="30"/>
      <c r="HW64" s="30"/>
      <c r="HX64" s="30"/>
      <c r="HY64" s="30"/>
      <c r="HZ64" s="30"/>
      <c r="IA64" s="30"/>
      <c r="IB64" s="30"/>
      <c r="IC64" s="30"/>
      <c r="ID64" s="30"/>
      <c r="IE64" s="30"/>
      <c r="IF64" s="30"/>
    </row>
    <row r="65" spans="1:240" x14ac:dyDescent="0.25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  <c r="BU65" s="30"/>
      <c r="BV65" s="30"/>
      <c r="BW65" s="30"/>
      <c r="BX65" s="30"/>
      <c r="BY65" s="30"/>
      <c r="BZ65" s="30"/>
      <c r="CA65" s="30"/>
      <c r="CB65" s="30"/>
      <c r="CC65" s="30"/>
      <c r="CD65" s="30"/>
      <c r="CE65" s="30"/>
      <c r="CF65" s="30"/>
      <c r="CG65" s="30"/>
      <c r="CH65" s="30"/>
      <c r="CI65" s="30"/>
      <c r="CJ65" s="30"/>
      <c r="CK65" s="30"/>
      <c r="CL65" s="30"/>
      <c r="CM65" s="30"/>
      <c r="CN65" s="30"/>
      <c r="CO65" s="30"/>
      <c r="CP65" s="30"/>
      <c r="CQ65" s="30"/>
      <c r="CR65" s="30"/>
      <c r="CS65" s="30"/>
      <c r="CT65" s="30"/>
      <c r="CU65" s="30"/>
      <c r="CV65" s="30"/>
      <c r="CW65" s="30"/>
      <c r="CX65" s="30"/>
      <c r="CY65" s="30"/>
      <c r="CZ65" s="30"/>
      <c r="DA65" s="30"/>
      <c r="DB65" s="30"/>
      <c r="DC65" s="30"/>
      <c r="DD65" s="30"/>
      <c r="DE65" s="30"/>
      <c r="DF65" s="30"/>
      <c r="DG65" s="30"/>
      <c r="DH65" s="30"/>
      <c r="DI65" s="30"/>
      <c r="DJ65" s="30"/>
      <c r="DK65" s="30"/>
      <c r="DL65" s="30"/>
      <c r="DM65" s="30"/>
      <c r="DN65" s="30"/>
      <c r="DO65" s="30"/>
      <c r="DP65" s="30"/>
      <c r="DQ65" s="30"/>
      <c r="DR65" s="30"/>
      <c r="DS65" s="30"/>
      <c r="DT65" s="30"/>
      <c r="DU65" s="30"/>
      <c r="DV65" s="30"/>
      <c r="DW65" s="33"/>
      <c r="DX65" s="33"/>
      <c r="DY65" s="33"/>
      <c r="DZ65" s="33"/>
      <c r="EA65" s="33"/>
      <c r="EB65" s="33"/>
      <c r="EC65" s="30"/>
      <c r="ED65" s="30"/>
      <c r="EE65" s="30"/>
      <c r="EF65" s="30"/>
      <c r="EG65" s="30"/>
      <c r="EH65" s="30"/>
      <c r="EI65" s="30"/>
      <c r="EJ65" s="30"/>
      <c r="EK65" s="30"/>
      <c r="EL65" s="30"/>
      <c r="EM65" s="30"/>
      <c r="EN65" s="30"/>
      <c r="EO65" s="30"/>
      <c r="EP65" s="30"/>
      <c r="EQ65" s="30"/>
      <c r="ER65" s="30"/>
      <c r="ES65" s="30"/>
      <c r="ET65" s="30"/>
      <c r="EU65" s="30"/>
      <c r="EV65" s="30"/>
      <c r="EW65" s="30"/>
      <c r="EX65" s="30"/>
      <c r="EY65" s="30"/>
      <c r="EZ65" s="33"/>
      <c r="FA65" s="30"/>
      <c r="FB65" s="30"/>
      <c r="FC65" s="30"/>
      <c r="FD65" s="30"/>
      <c r="FE65" s="30"/>
      <c r="FF65" s="30"/>
      <c r="FG65" s="30"/>
      <c r="FH65" s="30"/>
      <c r="FI65" s="30"/>
      <c r="FJ65" s="30"/>
      <c r="FK65" s="30"/>
      <c r="FL65" s="33"/>
      <c r="FM65" s="33"/>
      <c r="FN65" s="30"/>
      <c r="FO65" s="30"/>
      <c r="FP65" s="30"/>
      <c r="FQ65" s="30"/>
      <c r="FR65" s="30"/>
      <c r="FS65" s="30"/>
      <c r="FT65" s="30"/>
      <c r="FU65" s="30"/>
      <c r="FV65" s="30"/>
      <c r="FW65" s="30"/>
      <c r="FX65" s="33"/>
      <c r="FY65" s="30"/>
      <c r="FZ65" s="30"/>
      <c r="GA65" s="30"/>
      <c r="GB65" s="30"/>
      <c r="GC65" s="30"/>
      <c r="GD65" s="30"/>
      <c r="GE65" s="30"/>
      <c r="GF65" s="30"/>
      <c r="GG65" s="30"/>
      <c r="GH65" s="30"/>
      <c r="GI65" s="30"/>
      <c r="GJ65" s="30"/>
      <c r="GK65" s="30"/>
      <c r="GL65" s="30"/>
      <c r="GM65" s="30"/>
      <c r="GN65" s="30"/>
      <c r="GO65" s="30"/>
      <c r="GP65" s="30"/>
      <c r="GQ65" s="30"/>
      <c r="GR65" s="30"/>
      <c r="GS65" s="30"/>
      <c r="GT65" s="30"/>
      <c r="GU65" s="30"/>
      <c r="GV65" s="30"/>
      <c r="GW65" s="30"/>
      <c r="GX65" s="30"/>
      <c r="GY65" s="30"/>
      <c r="GZ65" s="30"/>
      <c r="HA65" s="30"/>
      <c r="HB65" s="30"/>
      <c r="HC65" s="30"/>
      <c r="HD65" s="30"/>
      <c r="HE65" s="30"/>
      <c r="HF65" s="30"/>
      <c r="HG65" s="30"/>
      <c r="HH65" s="30"/>
      <c r="HI65" s="30"/>
      <c r="HJ65" s="30"/>
      <c r="HK65" s="30"/>
      <c r="HL65" s="30"/>
      <c r="HM65" s="30"/>
      <c r="HN65" s="30"/>
      <c r="HO65" s="30"/>
      <c r="HP65" s="30"/>
      <c r="HQ65" s="30"/>
      <c r="HR65" s="30"/>
      <c r="HS65" s="30"/>
      <c r="HT65" s="30"/>
      <c r="HU65" s="30"/>
      <c r="HV65" s="30"/>
      <c r="HW65" s="30"/>
      <c r="HX65" s="30"/>
      <c r="HY65" s="30"/>
      <c r="HZ65" s="30"/>
      <c r="IA65" s="30"/>
      <c r="IB65" s="30"/>
      <c r="IC65" s="30"/>
      <c r="ID65" s="30"/>
      <c r="IE65" s="30"/>
      <c r="IF65" s="30"/>
    </row>
    <row r="66" spans="1:240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30"/>
      <c r="BJ66" s="30"/>
      <c r="BK66" s="30"/>
      <c r="BL66" s="30"/>
      <c r="BM66" s="30"/>
      <c r="BN66" s="30"/>
      <c r="BO66" s="30"/>
      <c r="BP66" s="30"/>
      <c r="BQ66" s="30"/>
      <c r="BR66" s="30"/>
      <c r="BS66" s="30"/>
      <c r="BT66" s="30"/>
      <c r="BU66" s="30"/>
      <c r="BV66" s="30"/>
      <c r="BW66" s="30"/>
      <c r="BX66" s="30"/>
      <c r="BY66" s="30"/>
      <c r="BZ66" s="30"/>
      <c r="CA66" s="30"/>
      <c r="CB66" s="30"/>
      <c r="CC66" s="30"/>
      <c r="CD66" s="30"/>
      <c r="CE66" s="30"/>
      <c r="CF66" s="30"/>
      <c r="CG66" s="30"/>
      <c r="CH66" s="30"/>
      <c r="CI66" s="30"/>
      <c r="CJ66" s="30"/>
      <c r="CK66" s="30"/>
      <c r="CL66" s="30"/>
      <c r="CM66" s="30"/>
      <c r="CN66" s="30"/>
      <c r="CO66" s="30"/>
      <c r="CP66" s="30"/>
      <c r="CQ66" s="30"/>
      <c r="CR66" s="30"/>
      <c r="CS66" s="30"/>
      <c r="CT66" s="30"/>
      <c r="CU66" s="30"/>
      <c r="CV66" s="30"/>
      <c r="CW66" s="30"/>
      <c r="CX66" s="30"/>
      <c r="CY66" s="30"/>
      <c r="CZ66" s="30"/>
      <c r="DA66" s="30"/>
      <c r="DB66" s="30"/>
      <c r="DC66" s="30"/>
      <c r="DD66" s="30"/>
      <c r="DE66" s="30"/>
      <c r="DF66" s="30"/>
      <c r="DG66" s="30"/>
      <c r="DH66" s="30"/>
      <c r="DI66" s="30"/>
      <c r="DJ66" s="30"/>
      <c r="DK66" s="30"/>
      <c r="DL66" s="30"/>
      <c r="DM66" s="30"/>
      <c r="DN66" s="30"/>
      <c r="DO66" s="30"/>
      <c r="DP66" s="30"/>
      <c r="DQ66" s="30"/>
      <c r="DR66" s="30"/>
      <c r="DS66" s="30"/>
      <c r="DT66" s="30"/>
      <c r="DU66" s="30"/>
      <c r="DV66" s="30"/>
      <c r="DW66" s="33"/>
      <c r="DX66" s="33"/>
      <c r="DY66" s="33"/>
      <c r="DZ66" s="33"/>
      <c r="EA66" s="33"/>
      <c r="EB66" s="33"/>
      <c r="EC66" s="30"/>
      <c r="ED66" s="30"/>
      <c r="EE66" s="30"/>
      <c r="EF66" s="30"/>
      <c r="EG66" s="30"/>
      <c r="EH66" s="30"/>
      <c r="EI66" s="30"/>
      <c r="EJ66" s="30"/>
      <c r="EK66" s="30"/>
      <c r="EL66" s="30"/>
      <c r="EM66" s="30"/>
      <c r="EN66" s="30"/>
      <c r="EO66" s="30"/>
      <c r="EP66" s="30"/>
      <c r="EQ66" s="30"/>
      <c r="ER66" s="30"/>
      <c r="ES66" s="30"/>
      <c r="ET66" s="30"/>
      <c r="EU66" s="30"/>
      <c r="EV66" s="30"/>
      <c r="EW66" s="30"/>
      <c r="EX66" s="30"/>
      <c r="EY66" s="30"/>
      <c r="EZ66" s="33"/>
      <c r="FA66" s="30"/>
      <c r="FB66" s="30"/>
      <c r="FC66" s="30"/>
      <c r="FD66" s="30"/>
      <c r="FE66" s="30"/>
      <c r="FF66" s="30"/>
      <c r="FG66" s="30"/>
      <c r="FH66" s="30"/>
      <c r="FI66" s="30"/>
      <c r="FJ66" s="30"/>
      <c r="FK66" s="30"/>
      <c r="FL66" s="33"/>
      <c r="FM66" s="33"/>
      <c r="FN66" s="30"/>
      <c r="FO66" s="30"/>
      <c r="FP66" s="30"/>
      <c r="FQ66" s="30"/>
      <c r="FR66" s="30"/>
      <c r="FS66" s="30"/>
      <c r="FT66" s="30"/>
      <c r="FU66" s="30"/>
      <c r="FV66" s="30"/>
      <c r="FW66" s="30"/>
      <c r="FX66" s="33"/>
      <c r="FY66" s="30"/>
      <c r="FZ66" s="30"/>
      <c r="GA66" s="30"/>
      <c r="GB66" s="30"/>
      <c r="GC66" s="30"/>
      <c r="GD66" s="30"/>
      <c r="GE66" s="30"/>
      <c r="GF66" s="30"/>
      <c r="GG66" s="30"/>
      <c r="GH66" s="30"/>
      <c r="GI66" s="30"/>
      <c r="GJ66" s="30"/>
      <c r="GK66" s="30"/>
      <c r="GL66" s="30"/>
      <c r="GM66" s="30"/>
      <c r="GN66" s="30"/>
      <c r="GO66" s="30"/>
      <c r="GP66" s="30"/>
      <c r="GQ66" s="30"/>
      <c r="GR66" s="30"/>
      <c r="GS66" s="30"/>
      <c r="GT66" s="30"/>
      <c r="GU66" s="30"/>
      <c r="GV66" s="30"/>
      <c r="GW66" s="30"/>
      <c r="GX66" s="30"/>
      <c r="GY66" s="30"/>
      <c r="GZ66" s="30"/>
      <c r="HA66" s="30"/>
      <c r="HB66" s="30"/>
      <c r="HC66" s="30"/>
      <c r="HD66" s="30"/>
      <c r="HE66" s="30"/>
      <c r="HF66" s="30"/>
      <c r="HG66" s="30"/>
      <c r="HH66" s="30"/>
      <c r="HI66" s="30"/>
      <c r="HJ66" s="30"/>
      <c r="HK66" s="30"/>
      <c r="HL66" s="30"/>
      <c r="HM66" s="30"/>
      <c r="HN66" s="30"/>
      <c r="HO66" s="30"/>
      <c r="HP66" s="30"/>
      <c r="HQ66" s="30"/>
      <c r="HR66" s="30"/>
      <c r="HS66" s="30"/>
      <c r="HT66" s="30"/>
      <c r="HU66" s="30"/>
      <c r="HV66" s="30"/>
      <c r="HW66" s="30"/>
      <c r="HX66" s="30"/>
      <c r="HY66" s="30"/>
      <c r="HZ66" s="30"/>
      <c r="IA66" s="30"/>
      <c r="IB66" s="30"/>
      <c r="IC66" s="30"/>
      <c r="ID66" s="30"/>
      <c r="IE66" s="30"/>
      <c r="IF66" s="30"/>
    </row>
    <row r="67" spans="1:240" x14ac:dyDescent="0.25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  <c r="CN67" s="30"/>
      <c r="CO67" s="30"/>
      <c r="CP67" s="30"/>
      <c r="CQ67" s="30"/>
      <c r="CR67" s="30"/>
      <c r="CS67" s="30"/>
      <c r="CT67" s="30"/>
      <c r="CU67" s="30"/>
      <c r="CV67" s="30"/>
      <c r="CW67" s="30"/>
      <c r="CX67" s="30"/>
      <c r="CY67" s="30"/>
      <c r="CZ67" s="30"/>
      <c r="DA67" s="30"/>
      <c r="DB67" s="30"/>
      <c r="DC67" s="30"/>
      <c r="DD67" s="30"/>
      <c r="DE67" s="30"/>
      <c r="DF67" s="30"/>
      <c r="DG67" s="30"/>
      <c r="DH67" s="30"/>
      <c r="DI67" s="30"/>
      <c r="DJ67" s="30"/>
      <c r="DK67" s="30"/>
      <c r="DL67" s="30"/>
      <c r="DM67" s="30"/>
      <c r="DN67" s="30"/>
      <c r="DO67" s="30"/>
      <c r="DP67" s="30"/>
      <c r="DQ67" s="30"/>
      <c r="DR67" s="30"/>
      <c r="DS67" s="30"/>
      <c r="DT67" s="30"/>
      <c r="DU67" s="30"/>
      <c r="DV67" s="30"/>
      <c r="DW67" s="33"/>
      <c r="DX67" s="33"/>
      <c r="DY67" s="33"/>
      <c r="DZ67" s="33"/>
      <c r="EA67" s="33"/>
      <c r="EB67" s="33"/>
      <c r="EC67" s="30"/>
      <c r="ED67" s="30"/>
      <c r="EE67" s="30"/>
      <c r="EF67" s="30"/>
      <c r="EG67" s="30"/>
      <c r="EH67" s="30"/>
      <c r="EI67" s="30"/>
      <c r="EJ67" s="30"/>
      <c r="EK67" s="30"/>
      <c r="EL67" s="30"/>
      <c r="EM67" s="30"/>
      <c r="EN67" s="30"/>
      <c r="EO67" s="30"/>
      <c r="EP67" s="30"/>
      <c r="EQ67" s="30"/>
      <c r="ER67" s="30"/>
      <c r="ES67" s="30"/>
      <c r="ET67" s="30"/>
      <c r="EU67" s="30"/>
      <c r="EV67" s="30"/>
      <c r="EW67" s="30"/>
      <c r="EX67" s="30"/>
      <c r="EY67" s="30"/>
      <c r="EZ67" s="33"/>
      <c r="FA67" s="30"/>
      <c r="FB67" s="30"/>
      <c r="FC67" s="30"/>
      <c r="FD67" s="30"/>
      <c r="FE67" s="30"/>
      <c r="FF67" s="30"/>
      <c r="FG67" s="30"/>
      <c r="FH67" s="30"/>
      <c r="FI67" s="30"/>
      <c r="FJ67" s="30"/>
      <c r="FK67" s="30"/>
      <c r="FL67" s="33"/>
      <c r="FM67" s="33"/>
      <c r="FN67" s="30"/>
      <c r="FO67" s="30"/>
      <c r="FP67" s="30"/>
      <c r="FQ67" s="30"/>
      <c r="FR67" s="30"/>
      <c r="FS67" s="30"/>
      <c r="FT67" s="30"/>
      <c r="FU67" s="30"/>
      <c r="FV67" s="30"/>
      <c r="FW67" s="30"/>
      <c r="FX67" s="33"/>
      <c r="FY67" s="30"/>
      <c r="FZ67" s="30"/>
      <c r="GA67" s="30"/>
      <c r="GB67" s="30"/>
      <c r="GC67" s="30"/>
      <c r="GD67" s="30"/>
      <c r="GE67" s="30"/>
      <c r="GF67" s="30"/>
      <c r="GG67" s="30"/>
      <c r="GH67" s="30"/>
      <c r="GI67" s="30"/>
      <c r="GJ67" s="30"/>
      <c r="GK67" s="30"/>
      <c r="GL67" s="30"/>
      <c r="GM67" s="30"/>
      <c r="GN67" s="30"/>
      <c r="GO67" s="30"/>
      <c r="GP67" s="30"/>
      <c r="GQ67" s="30"/>
      <c r="GR67" s="30"/>
      <c r="GS67" s="30"/>
      <c r="GT67" s="30"/>
      <c r="GU67" s="30"/>
      <c r="GV67" s="30"/>
      <c r="GW67" s="30"/>
      <c r="GX67" s="30"/>
      <c r="GY67" s="30"/>
      <c r="GZ67" s="30"/>
      <c r="HA67" s="30"/>
      <c r="HB67" s="30"/>
      <c r="HC67" s="30"/>
      <c r="HD67" s="30"/>
      <c r="HE67" s="30"/>
      <c r="HF67" s="30"/>
      <c r="HG67" s="30"/>
      <c r="HH67" s="30"/>
      <c r="HI67" s="30"/>
      <c r="HJ67" s="30"/>
      <c r="HK67" s="30"/>
      <c r="HL67" s="30"/>
      <c r="HM67" s="30"/>
      <c r="HN67" s="30"/>
      <c r="HO67" s="30"/>
      <c r="HP67" s="30"/>
      <c r="HQ67" s="30"/>
      <c r="HR67" s="30"/>
      <c r="HS67" s="30"/>
      <c r="HT67" s="30"/>
      <c r="HU67" s="30"/>
      <c r="HV67" s="30"/>
      <c r="HW67" s="30"/>
      <c r="HX67" s="30"/>
      <c r="HY67" s="30"/>
      <c r="HZ67" s="30"/>
      <c r="IA67" s="30"/>
      <c r="IB67" s="30"/>
      <c r="IC67" s="30"/>
      <c r="ID67" s="30"/>
      <c r="IE67" s="30"/>
      <c r="IF67" s="30"/>
    </row>
    <row r="68" spans="1:240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3"/>
      <c r="DX68" s="33"/>
      <c r="DY68" s="33"/>
      <c r="DZ68" s="33"/>
      <c r="EA68" s="33"/>
      <c r="EB68" s="33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3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3"/>
      <c r="FM68" s="33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3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  <c r="IB68" s="30"/>
      <c r="IC68" s="30"/>
      <c r="ID68" s="30"/>
      <c r="IE68" s="30"/>
      <c r="IF68" s="30"/>
    </row>
    <row r="69" spans="1:240" x14ac:dyDescent="0.25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  <c r="CN69" s="30"/>
      <c r="CO69" s="30"/>
      <c r="CP69" s="30"/>
      <c r="CQ69" s="30"/>
      <c r="CR69" s="30"/>
      <c r="CS69" s="30"/>
      <c r="CT69" s="30"/>
      <c r="CU69" s="30"/>
      <c r="CV69" s="30"/>
      <c r="CW69" s="30"/>
      <c r="CX69" s="30"/>
      <c r="CY69" s="30"/>
      <c r="CZ69" s="30"/>
      <c r="DA69" s="30"/>
      <c r="DB69" s="30"/>
      <c r="DC69" s="30"/>
      <c r="DD69" s="30"/>
      <c r="DE69" s="30"/>
      <c r="DF69" s="30"/>
      <c r="DG69" s="30"/>
      <c r="DH69" s="30"/>
      <c r="DI69" s="30"/>
      <c r="DJ69" s="30"/>
      <c r="DK69" s="30"/>
      <c r="DL69" s="30"/>
      <c r="DM69" s="30"/>
      <c r="DN69" s="30"/>
      <c r="DO69" s="30"/>
      <c r="DP69" s="30"/>
      <c r="DQ69" s="30"/>
      <c r="DR69" s="30"/>
      <c r="DS69" s="30"/>
      <c r="DT69" s="30"/>
      <c r="DU69" s="30"/>
      <c r="DV69" s="30"/>
      <c r="DW69" s="33"/>
      <c r="DX69" s="33"/>
      <c r="DY69" s="33"/>
      <c r="DZ69" s="33"/>
      <c r="EA69" s="33"/>
      <c r="EB69" s="33"/>
      <c r="EC69" s="30"/>
      <c r="ED69" s="30"/>
      <c r="EE69" s="30"/>
      <c r="EF69" s="30"/>
      <c r="EG69" s="30"/>
      <c r="EH69" s="30"/>
      <c r="EI69" s="30"/>
      <c r="EJ69" s="30"/>
      <c r="EK69" s="30"/>
      <c r="EL69" s="30"/>
      <c r="EM69" s="30"/>
      <c r="EN69" s="30"/>
      <c r="EO69" s="30"/>
      <c r="EP69" s="30"/>
      <c r="EQ69" s="30"/>
      <c r="ER69" s="30"/>
      <c r="ES69" s="30"/>
      <c r="ET69" s="30"/>
      <c r="EU69" s="30"/>
      <c r="EV69" s="30"/>
      <c r="EW69" s="30"/>
      <c r="EX69" s="30"/>
      <c r="EY69" s="30"/>
      <c r="EZ69" s="33"/>
      <c r="FA69" s="30"/>
      <c r="FB69" s="30"/>
      <c r="FC69" s="30"/>
      <c r="FD69" s="30"/>
      <c r="FE69" s="30"/>
      <c r="FF69" s="30"/>
      <c r="FG69" s="30"/>
      <c r="FH69" s="30"/>
      <c r="FI69" s="30"/>
      <c r="FJ69" s="30"/>
      <c r="FK69" s="30"/>
      <c r="FL69" s="33"/>
      <c r="FM69" s="33"/>
      <c r="FN69" s="30"/>
      <c r="FO69" s="30"/>
      <c r="FP69" s="30"/>
      <c r="FQ69" s="30"/>
      <c r="FR69" s="30"/>
      <c r="FS69" s="30"/>
      <c r="FT69" s="30"/>
      <c r="FU69" s="30"/>
      <c r="FV69" s="30"/>
      <c r="FW69" s="30"/>
      <c r="FX69" s="33"/>
      <c r="FY69" s="30"/>
      <c r="FZ69" s="30"/>
      <c r="GA69" s="30"/>
      <c r="GB69" s="30"/>
      <c r="GC69" s="30"/>
      <c r="GD69" s="30"/>
      <c r="GE69" s="30"/>
      <c r="GF69" s="30"/>
      <c r="GG69" s="30"/>
      <c r="GH69" s="30"/>
      <c r="GI69" s="30"/>
      <c r="GJ69" s="30"/>
      <c r="GK69" s="30"/>
      <c r="GL69" s="30"/>
      <c r="GM69" s="30"/>
      <c r="GN69" s="30"/>
      <c r="GO69" s="30"/>
      <c r="GP69" s="30"/>
      <c r="GQ69" s="30"/>
      <c r="GR69" s="30"/>
      <c r="GS69" s="30"/>
      <c r="GT69" s="30"/>
      <c r="GU69" s="30"/>
      <c r="GV69" s="30"/>
      <c r="GW69" s="30"/>
      <c r="GX69" s="30"/>
      <c r="GY69" s="30"/>
      <c r="GZ69" s="30"/>
      <c r="HA69" s="30"/>
      <c r="HB69" s="30"/>
      <c r="HC69" s="30"/>
      <c r="HD69" s="30"/>
      <c r="HE69" s="30"/>
      <c r="HF69" s="30"/>
      <c r="HG69" s="30"/>
      <c r="HH69" s="30"/>
      <c r="HI69" s="30"/>
      <c r="HJ69" s="30"/>
      <c r="HK69" s="30"/>
      <c r="HL69" s="30"/>
      <c r="HM69" s="30"/>
      <c r="HN69" s="30"/>
      <c r="HO69" s="30"/>
      <c r="HP69" s="30"/>
      <c r="HQ69" s="30"/>
      <c r="HR69" s="30"/>
      <c r="HS69" s="30"/>
      <c r="HT69" s="30"/>
      <c r="HU69" s="30"/>
      <c r="HV69" s="30"/>
      <c r="HW69" s="30"/>
      <c r="HX69" s="30"/>
      <c r="HY69" s="30"/>
      <c r="HZ69" s="30"/>
      <c r="IA69" s="30"/>
      <c r="IB69" s="30"/>
      <c r="IC69" s="30"/>
      <c r="ID69" s="30"/>
      <c r="IE69" s="30"/>
      <c r="IF69" s="30"/>
    </row>
    <row r="70" spans="1:240" x14ac:dyDescent="0.25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  <c r="DC70" s="30"/>
      <c r="DD70" s="30"/>
      <c r="DE70" s="30"/>
      <c r="DF70" s="30"/>
      <c r="DG70" s="30"/>
      <c r="DH70" s="30"/>
      <c r="DI70" s="30"/>
      <c r="DJ70" s="30"/>
      <c r="DK70" s="30"/>
      <c r="DL70" s="30"/>
      <c r="DM70" s="30"/>
      <c r="DN70" s="30"/>
      <c r="DO70" s="30"/>
      <c r="DP70" s="30"/>
      <c r="DQ70" s="30"/>
      <c r="DR70" s="30"/>
      <c r="DS70" s="30"/>
      <c r="DT70" s="30"/>
      <c r="DU70" s="30"/>
      <c r="DV70" s="30"/>
      <c r="DW70" s="33"/>
      <c r="DX70" s="33"/>
      <c r="DY70" s="33"/>
      <c r="DZ70" s="33"/>
      <c r="EA70" s="33"/>
      <c r="EB70" s="33"/>
      <c r="EC70" s="30"/>
      <c r="ED70" s="30"/>
      <c r="EE70" s="30"/>
      <c r="EF70" s="30"/>
      <c r="EG70" s="30"/>
      <c r="EH70" s="30"/>
      <c r="EI70" s="30"/>
      <c r="EJ70" s="30"/>
      <c r="EK70" s="30"/>
      <c r="EL70" s="30"/>
      <c r="EM70" s="30"/>
      <c r="EN70" s="30"/>
      <c r="EO70" s="30"/>
      <c r="EP70" s="30"/>
      <c r="EQ70" s="30"/>
      <c r="ER70" s="30"/>
      <c r="ES70" s="30"/>
      <c r="ET70" s="30"/>
      <c r="EU70" s="30"/>
      <c r="EV70" s="30"/>
      <c r="EW70" s="30"/>
      <c r="EX70" s="30"/>
      <c r="EY70" s="30"/>
      <c r="EZ70" s="33"/>
      <c r="FA70" s="30"/>
      <c r="FB70" s="30"/>
      <c r="FC70" s="30"/>
      <c r="FD70" s="30"/>
      <c r="FE70" s="30"/>
      <c r="FF70" s="30"/>
      <c r="FG70" s="30"/>
      <c r="FH70" s="30"/>
      <c r="FI70" s="30"/>
      <c r="FJ70" s="30"/>
      <c r="FK70" s="30"/>
      <c r="FL70" s="33"/>
      <c r="FM70" s="33"/>
      <c r="FN70" s="30"/>
      <c r="FO70" s="30"/>
      <c r="FP70" s="30"/>
      <c r="FQ70" s="30"/>
      <c r="FR70" s="30"/>
      <c r="FS70" s="30"/>
      <c r="FT70" s="30"/>
      <c r="FU70" s="30"/>
      <c r="FV70" s="30"/>
      <c r="FW70" s="30"/>
      <c r="FX70" s="33"/>
      <c r="FY70" s="30"/>
      <c r="FZ70" s="30"/>
      <c r="GA70" s="30"/>
      <c r="GB70" s="30"/>
      <c r="GC70" s="30"/>
      <c r="GD70" s="30"/>
      <c r="GE70" s="30"/>
      <c r="GF70" s="30"/>
      <c r="GG70" s="30"/>
      <c r="GH70" s="30"/>
      <c r="GI70" s="30"/>
      <c r="GJ70" s="30"/>
      <c r="GK70" s="30"/>
      <c r="GL70" s="30"/>
      <c r="GM70" s="30"/>
      <c r="GN70" s="30"/>
      <c r="GO70" s="30"/>
      <c r="GP70" s="30"/>
      <c r="GQ70" s="30"/>
      <c r="GR70" s="30"/>
      <c r="GS70" s="30"/>
      <c r="GT70" s="30"/>
      <c r="GU70" s="30"/>
      <c r="GV70" s="30"/>
      <c r="GW70" s="30"/>
      <c r="GX70" s="30"/>
      <c r="GY70" s="30"/>
      <c r="GZ70" s="30"/>
      <c r="HA70" s="30"/>
      <c r="HB70" s="30"/>
      <c r="HC70" s="30"/>
      <c r="HD70" s="30"/>
      <c r="HE70" s="30"/>
      <c r="HF70" s="30"/>
      <c r="HG70" s="30"/>
      <c r="HH70" s="30"/>
      <c r="HI70" s="30"/>
      <c r="HJ70" s="30"/>
      <c r="HK70" s="30"/>
      <c r="HL70" s="30"/>
      <c r="HM70" s="30"/>
      <c r="HN70" s="30"/>
      <c r="HO70" s="30"/>
      <c r="HP70" s="30"/>
      <c r="HQ70" s="30"/>
      <c r="HR70" s="30"/>
      <c r="HS70" s="30"/>
      <c r="HT70" s="30"/>
      <c r="HU70" s="30"/>
      <c r="HV70" s="30"/>
      <c r="HW70" s="30"/>
      <c r="HX70" s="30"/>
      <c r="HY70" s="30"/>
      <c r="HZ70" s="30"/>
      <c r="IA70" s="30"/>
      <c r="IB70" s="30"/>
      <c r="IC70" s="30"/>
      <c r="ID70" s="30"/>
      <c r="IE70" s="30"/>
      <c r="IF70" s="30"/>
    </row>
    <row r="71" spans="1:240" x14ac:dyDescent="0.25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  <c r="CN71" s="30"/>
      <c r="CO71" s="30"/>
      <c r="CP71" s="30"/>
      <c r="CQ71" s="30"/>
      <c r="CR71" s="30"/>
      <c r="CS71" s="30"/>
      <c r="CT71" s="30"/>
      <c r="CU71" s="30"/>
      <c r="CV71" s="30"/>
      <c r="CW71" s="30"/>
      <c r="CX71" s="30"/>
      <c r="CY71" s="30"/>
      <c r="CZ71" s="30"/>
      <c r="DA71" s="30"/>
      <c r="DB71" s="30"/>
      <c r="DC71" s="30"/>
      <c r="DD71" s="30"/>
      <c r="DE71" s="30"/>
      <c r="DF71" s="30"/>
      <c r="DG71" s="30"/>
      <c r="DH71" s="30"/>
      <c r="DI71" s="30"/>
      <c r="DJ71" s="30"/>
      <c r="DK71" s="30"/>
      <c r="DL71" s="30"/>
      <c r="DM71" s="30"/>
      <c r="DN71" s="30"/>
      <c r="DO71" s="30"/>
      <c r="DP71" s="30"/>
      <c r="DQ71" s="30"/>
      <c r="DR71" s="30"/>
      <c r="DS71" s="30"/>
      <c r="DT71" s="30"/>
      <c r="DU71" s="30"/>
      <c r="DV71" s="30"/>
      <c r="DW71" s="33"/>
      <c r="DX71" s="33"/>
      <c r="DY71" s="33"/>
      <c r="DZ71" s="33"/>
      <c r="EA71" s="33"/>
      <c r="EB71" s="33"/>
      <c r="EC71" s="30"/>
      <c r="ED71" s="30"/>
      <c r="EE71" s="30"/>
      <c r="EF71" s="30"/>
      <c r="EG71" s="30"/>
      <c r="EH71" s="30"/>
      <c r="EI71" s="30"/>
      <c r="EJ71" s="30"/>
      <c r="EK71" s="30"/>
      <c r="EL71" s="30"/>
      <c r="EM71" s="30"/>
      <c r="EN71" s="30"/>
      <c r="EO71" s="30"/>
      <c r="EP71" s="30"/>
      <c r="EQ71" s="30"/>
      <c r="ER71" s="30"/>
      <c r="ES71" s="30"/>
      <c r="ET71" s="30"/>
      <c r="EU71" s="30"/>
      <c r="EV71" s="30"/>
      <c r="EW71" s="30"/>
      <c r="EX71" s="30"/>
      <c r="EY71" s="30"/>
      <c r="EZ71" s="33"/>
      <c r="FA71" s="30"/>
      <c r="FB71" s="30"/>
      <c r="FC71" s="30"/>
      <c r="FD71" s="30"/>
      <c r="FE71" s="30"/>
      <c r="FF71" s="30"/>
      <c r="FG71" s="30"/>
      <c r="FH71" s="30"/>
      <c r="FI71" s="30"/>
      <c r="FJ71" s="30"/>
      <c r="FK71" s="30"/>
      <c r="FL71" s="33"/>
      <c r="FM71" s="33"/>
      <c r="FN71" s="30"/>
      <c r="FO71" s="30"/>
      <c r="FP71" s="30"/>
      <c r="FQ71" s="30"/>
      <c r="FR71" s="30"/>
      <c r="FS71" s="30"/>
      <c r="FT71" s="30"/>
      <c r="FU71" s="30"/>
      <c r="FV71" s="30"/>
      <c r="FW71" s="30"/>
      <c r="FX71" s="33"/>
      <c r="FY71" s="30"/>
      <c r="FZ71" s="30"/>
      <c r="GA71" s="30"/>
      <c r="GB71" s="30"/>
      <c r="GC71" s="30"/>
      <c r="GD71" s="30"/>
      <c r="GE71" s="30"/>
      <c r="GF71" s="30"/>
      <c r="GG71" s="30"/>
      <c r="GH71" s="30"/>
      <c r="GI71" s="30"/>
      <c r="GJ71" s="30"/>
      <c r="GK71" s="30"/>
      <c r="GL71" s="30"/>
      <c r="GM71" s="30"/>
      <c r="GN71" s="30"/>
      <c r="GO71" s="30"/>
      <c r="GP71" s="30"/>
      <c r="GQ71" s="30"/>
      <c r="GR71" s="30"/>
      <c r="GS71" s="30"/>
      <c r="GT71" s="30"/>
      <c r="GU71" s="30"/>
      <c r="GV71" s="30"/>
      <c r="GW71" s="30"/>
      <c r="GX71" s="30"/>
      <c r="GY71" s="30"/>
      <c r="GZ71" s="30"/>
      <c r="HA71" s="30"/>
      <c r="HB71" s="30"/>
      <c r="HC71" s="30"/>
      <c r="HD71" s="30"/>
      <c r="HE71" s="30"/>
      <c r="HF71" s="30"/>
      <c r="HG71" s="30"/>
      <c r="HH71" s="30"/>
      <c r="HI71" s="30"/>
      <c r="HJ71" s="30"/>
      <c r="HK71" s="30"/>
      <c r="HL71" s="30"/>
      <c r="HM71" s="30"/>
      <c r="HN71" s="30"/>
      <c r="HO71" s="30"/>
      <c r="HP71" s="30"/>
      <c r="HQ71" s="30"/>
      <c r="HR71" s="30"/>
      <c r="HS71" s="30"/>
      <c r="HT71" s="30"/>
      <c r="HU71" s="30"/>
      <c r="HV71" s="30"/>
      <c r="HW71" s="30"/>
      <c r="HX71" s="30"/>
      <c r="HY71" s="30"/>
      <c r="HZ71" s="30"/>
      <c r="IA71" s="30"/>
      <c r="IB71" s="30"/>
      <c r="IC71" s="30"/>
      <c r="ID71" s="30"/>
      <c r="IE71" s="30"/>
      <c r="IF71" s="30"/>
    </row>
    <row r="72" spans="1:240" x14ac:dyDescent="0.25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  <c r="CN72" s="30"/>
      <c r="CO72" s="30"/>
      <c r="CP72" s="30"/>
      <c r="CQ72" s="30"/>
      <c r="CR72" s="30"/>
      <c r="CS72" s="30"/>
      <c r="CT72" s="30"/>
      <c r="CU72" s="30"/>
      <c r="CV72" s="30"/>
      <c r="CW72" s="30"/>
      <c r="CX72" s="30"/>
      <c r="CY72" s="30"/>
      <c r="CZ72" s="30"/>
      <c r="DA72" s="30"/>
      <c r="DB72" s="30"/>
      <c r="DC72" s="30"/>
      <c r="DD72" s="30"/>
      <c r="DE72" s="30"/>
      <c r="DF72" s="30"/>
      <c r="DG72" s="30"/>
      <c r="DH72" s="30"/>
      <c r="DI72" s="30"/>
      <c r="DJ72" s="30"/>
      <c r="DK72" s="30"/>
      <c r="DL72" s="30"/>
      <c r="DM72" s="30"/>
      <c r="DN72" s="30"/>
      <c r="DO72" s="30"/>
      <c r="DP72" s="30"/>
      <c r="DQ72" s="30"/>
      <c r="DR72" s="30"/>
      <c r="DS72" s="30"/>
      <c r="DT72" s="30"/>
      <c r="DU72" s="30"/>
      <c r="DV72" s="30"/>
      <c r="DW72" s="33"/>
      <c r="DX72" s="33"/>
      <c r="DY72" s="33"/>
      <c r="DZ72" s="33"/>
      <c r="EA72" s="33"/>
      <c r="EB72" s="33"/>
      <c r="EC72" s="30"/>
      <c r="ED72" s="30"/>
      <c r="EE72" s="30"/>
      <c r="EF72" s="30"/>
      <c r="EG72" s="30"/>
      <c r="EH72" s="30"/>
      <c r="EI72" s="30"/>
      <c r="EJ72" s="30"/>
      <c r="EK72" s="30"/>
      <c r="EL72" s="30"/>
      <c r="EM72" s="30"/>
      <c r="EN72" s="30"/>
      <c r="EO72" s="30"/>
      <c r="EP72" s="30"/>
      <c r="EQ72" s="30"/>
      <c r="ER72" s="30"/>
      <c r="ES72" s="30"/>
      <c r="ET72" s="30"/>
      <c r="EU72" s="30"/>
      <c r="EV72" s="30"/>
      <c r="EW72" s="30"/>
      <c r="EX72" s="30"/>
      <c r="EY72" s="30"/>
      <c r="EZ72" s="33"/>
      <c r="FA72" s="30"/>
      <c r="FB72" s="30"/>
      <c r="FC72" s="30"/>
      <c r="FD72" s="30"/>
      <c r="FE72" s="30"/>
      <c r="FF72" s="30"/>
      <c r="FG72" s="30"/>
      <c r="FH72" s="30"/>
      <c r="FI72" s="30"/>
      <c r="FJ72" s="30"/>
      <c r="FK72" s="30"/>
      <c r="FL72" s="33"/>
      <c r="FM72" s="33"/>
      <c r="FN72" s="30"/>
      <c r="FO72" s="30"/>
      <c r="FP72" s="30"/>
      <c r="FQ72" s="30"/>
      <c r="FR72" s="30"/>
      <c r="FS72" s="30"/>
      <c r="FT72" s="30"/>
      <c r="FU72" s="30"/>
      <c r="FV72" s="30"/>
      <c r="FW72" s="30"/>
      <c r="FX72" s="33"/>
      <c r="FY72" s="30"/>
      <c r="FZ72" s="30"/>
      <c r="GA72" s="30"/>
      <c r="GB72" s="30"/>
      <c r="GC72" s="30"/>
      <c r="GD72" s="30"/>
      <c r="GE72" s="30"/>
      <c r="GF72" s="30"/>
      <c r="GG72" s="30"/>
      <c r="GH72" s="30"/>
      <c r="GI72" s="30"/>
      <c r="GJ72" s="30"/>
      <c r="GK72" s="30"/>
      <c r="GL72" s="30"/>
      <c r="GM72" s="30"/>
      <c r="GN72" s="30"/>
      <c r="GO72" s="30"/>
      <c r="GP72" s="30"/>
      <c r="GQ72" s="30"/>
      <c r="GR72" s="30"/>
      <c r="GS72" s="30"/>
      <c r="GT72" s="30"/>
      <c r="GU72" s="30"/>
      <c r="GV72" s="30"/>
      <c r="GW72" s="30"/>
      <c r="GX72" s="30"/>
      <c r="GY72" s="30"/>
      <c r="GZ72" s="30"/>
      <c r="HA72" s="30"/>
      <c r="HB72" s="30"/>
      <c r="HC72" s="30"/>
      <c r="HD72" s="30"/>
      <c r="HE72" s="30"/>
      <c r="HF72" s="30"/>
      <c r="HG72" s="30"/>
      <c r="HH72" s="30"/>
      <c r="HI72" s="30"/>
      <c r="HJ72" s="30"/>
      <c r="HK72" s="30"/>
      <c r="HL72" s="30"/>
      <c r="HM72" s="30"/>
      <c r="HN72" s="30"/>
      <c r="HO72" s="30"/>
      <c r="HP72" s="30"/>
      <c r="HQ72" s="30"/>
      <c r="HR72" s="30"/>
      <c r="HS72" s="30"/>
      <c r="HT72" s="30"/>
      <c r="HU72" s="30"/>
      <c r="HV72" s="30"/>
      <c r="HW72" s="30"/>
      <c r="HX72" s="30"/>
      <c r="HY72" s="30"/>
      <c r="HZ72" s="30"/>
      <c r="IA72" s="30"/>
      <c r="IB72" s="30"/>
      <c r="IC72" s="30"/>
      <c r="ID72" s="30"/>
      <c r="IE72" s="30"/>
      <c r="IF72" s="30"/>
    </row>
    <row r="73" spans="1:240" x14ac:dyDescent="0.25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  <c r="CN73" s="30"/>
      <c r="CO73" s="30"/>
      <c r="CP73" s="30"/>
      <c r="CQ73" s="30"/>
      <c r="CR73" s="30"/>
      <c r="CS73" s="30"/>
      <c r="CT73" s="30"/>
      <c r="CU73" s="30"/>
      <c r="CV73" s="30"/>
      <c r="CW73" s="30"/>
      <c r="CX73" s="30"/>
      <c r="CY73" s="30"/>
      <c r="CZ73" s="30"/>
      <c r="DA73" s="30"/>
      <c r="DB73" s="30"/>
      <c r="DC73" s="30"/>
      <c r="DD73" s="30"/>
      <c r="DE73" s="30"/>
      <c r="DF73" s="30"/>
      <c r="DG73" s="30"/>
      <c r="DH73" s="30"/>
      <c r="DI73" s="30"/>
      <c r="DJ73" s="30"/>
      <c r="DK73" s="30"/>
      <c r="DL73" s="30"/>
      <c r="DM73" s="30"/>
      <c r="DN73" s="30"/>
      <c r="DO73" s="30"/>
      <c r="DP73" s="30"/>
      <c r="DQ73" s="30"/>
      <c r="DR73" s="30"/>
      <c r="DS73" s="30"/>
      <c r="DT73" s="30"/>
      <c r="DU73" s="30"/>
      <c r="DV73" s="30"/>
      <c r="DW73" s="33"/>
      <c r="DX73" s="33"/>
      <c r="DY73" s="33"/>
      <c r="DZ73" s="33"/>
      <c r="EA73" s="33"/>
      <c r="EB73" s="33"/>
      <c r="EC73" s="30"/>
      <c r="ED73" s="30"/>
      <c r="EE73" s="30"/>
      <c r="EF73" s="30"/>
      <c r="EG73" s="30"/>
      <c r="EH73" s="30"/>
      <c r="EI73" s="30"/>
      <c r="EJ73" s="30"/>
      <c r="EK73" s="30"/>
      <c r="EL73" s="30"/>
      <c r="EM73" s="30"/>
      <c r="EN73" s="30"/>
      <c r="EO73" s="30"/>
      <c r="EP73" s="30"/>
      <c r="EQ73" s="30"/>
      <c r="ER73" s="30"/>
      <c r="ES73" s="30"/>
      <c r="ET73" s="30"/>
      <c r="EU73" s="30"/>
      <c r="EV73" s="30"/>
      <c r="EW73" s="30"/>
      <c r="EX73" s="30"/>
      <c r="EY73" s="30"/>
      <c r="EZ73" s="33"/>
      <c r="FA73" s="30"/>
      <c r="FB73" s="30"/>
      <c r="FC73" s="30"/>
      <c r="FD73" s="30"/>
      <c r="FE73" s="30"/>
      <c r="FF73" s="30"/>
      <c r="FG73" s="30"/>
      <c r="FH73" s="30"/>
      <c r="FI73" s="30"/>
      <c r="FJ73" s="30"/>
      <c r="FK73" s="30"/>
      <c r="FL73" s="33"/>
      <c r="FM73" s="33"/>
      <c r="FN73" s="30"/>
      <c r="FO73" s="30"/>
      <c r="FP73" s="30"/>
      <c r="FQ73" s="30"/>
      <c r="FR73" s="30"/>
      <c r="FS73" s="30"/>
      <c r="FT73" s="30"/>
      <c r="FU73" s="30"/>
      <c r="FV73" s="30"/>
      <c r="FW73" s="30"/>
      <c r="FX73" s="33"/>
      <c r="FY73" s="30"/>
      <c r="FZ73" s="30"/>
      <c r="GA73" s="30"/>
      <c r="GB73" s="30"/>
      <c r="GC73" s="30"/>
      <c r="GD73" s="30"/>
      <c r="GE73" s="30"/>
      <c r="GF73" s="30"/>
      <c r="GG73" s="30"/>
      <c r="GH73" s="30"/>
      <c r="GI73" s="30"/>
      <c r="GJ73" s="30"/>
      <c r="GK73" s="30"/>
      <c r="GL73" s="30"/>
      <c r="GM73" s="30"/>
      <c r="GN73" s="30"/>
      <c r="GO73" s="30"/>
      <c r="GP73" s="30"/>
      <c r="GQ73" s="30"/>
      <c r="GR73" s="30"/>
      <c r="GS73" s="30"/>
      <c r="GT73" s="30"/>
      <c r="GU73" s="30"/>
      <c r="GV73" s="30"/>
      <c r="GW73" s="30"/>
      <c r="GX73" s="30"/>
      <c r="GY73" s="30"/>
      <c r="GZ73" s="30"/>
      <c r="HA73" s="30"/>
      <c r="HB73" s="30"/>
      <c r="HC73" s="30"/>
      <c r="HD73" s="30"/>
      <c r="HE73" s="30"/>
      <c r="HF73" s="30"/>
      <c r="HG73" s="30"/>
      <c r="HH73" s="30"/>
      <c r="HI73" s="30"/>
      <c r="HJ73" s="30"/>
      <c r="HK73" s="30"/>
      <c r="HL73" s="30"/>
      <c r="HM73" s="30"/>
      <c r="HN73" s="30"/>
      <c r="HO73" s="30"/>
      <c r="HP73" s="30"/>
      <c r="HQ73" s="30"/>
      <c r="HR73" s="30"/>
      <c r="HS73" s="30"/>
      <c r="HT73" s="30"/>
      <c r="HU73" s="30"/>
      <c r="HV73" s="30"/>
      <c r="HW73" s="30"/>
      <c r="HX73" s="30"/>
      <c r="HY73" s="30"/>
      <c r="HZ73" s="30"/>
      <c r="IA73" s="30"/>
      <c r="IB73" s="30"/>
      <c r="IC73" s="30"/>
      <c r="ID73" s="30"/>
      <c r="IE73" s="30"/>
      <c r="IF73" s="30"/>
    </row>
  </sheetData>
  <sheetProtection sheet="1" objects="1" scenarios="1"/>
  <mergeCells count="466">
    <mergeCell ref="AE13:AH14"/>
    <mergeCell ref="AI13:AK14"/>
    <mergeCell ref="A15:P35"/>
    <mergeCell ref="O1:T2"/>
    <mergeCell ref="I1:N2"/>
    <mergeCell ref="A1:H2"/>
    <mergeCell ref="S3:T4"/>
    <mergeCell ref="O3:R4"/>
    <mergeCell ref="N3:N4"/>
    <mergeCell ref="I3:M4"/>
    <mergeCell ref="H3:H4"/>
    <mergeCell ref="G3:G4"/>
    <mergeCell ref="B3:F4"/>
    <mergeCell ref="A3:A4"/>
    <mergeCell ref="S13:T13"/>
    <mergeCell ref="S12:T12"/>
    <mergeCell ref="S11:T11"/>
    <mergeCell ref="S10:T10"/>
    <mergeCell ref="S9:T9"/>
    <mergeCell ref="S8:T8"/>
    <mergeCell ref="S7:T7"/>
    <mergeCell ref="O13:R13"/>
    <mergeCell ref="O12:R12"/>
    <mergeCell ref="O11:R11"/>
    <mergeCell ref="B7:F7"/>
    <mergeCell ref="B6:F6"/>
    <mergeCell ref="B5:F5"/>
    <mergeCell ref="I5:M5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O7:R7"/>
    <mergeCell ref="O6:R6"/>
    <mergeCell ref="O5:R5"/>
    <mergeCell ref="S6:T6"/>
    <mergeCell ref="S5:T5"/>
    <mergeCell ref="O10:R10"/>
    <mergeCell ref="O9:R9"/>
    <mergeCell ref="O8:R8"/>
    <mergeCell ref="I13:M13"/>
    <mergeCell ref="I12:M12"/>
    <mergeCell ref="V25:Z25"/>
    <mergeCell ref="V24:Z24"/>
    <mergeCell ref="V23:Z23"/>
    <mergeCell ref="V22:Z22"/>
    <mergeCell ref="V21:Z21"/>
    <mergeCell ref="V20:Z20"/>
    <mergeCell ref="V19:Z19"/>
    <mergeCell ref="V18:Z18"/>
    <mergeCell ref="V17:Z17"/>
    <mergeCell ref="AC3:AC4"/>
    <mergeCell ref="V16:Z16"/>
    <mergeCell ref="V15:Z15"/>
    <mergeCell ref="V14:Z14"/>
    <mergeCell ref="V11:Z11"/>
    <mergeCell ref="V10:Z10"/>
    <mergeCell ref="V9:Z9"/>
    <mergeCell ref="V8:Z8"/>
    <mergeCell ref="V7:Z7"/>
    <mergeCell ref="V5:Z5"/>
    <mergeCell ref="V3:Z4"/>
    <mergeCell ref="V13:Z13"/>
    <mergeCell ref="V12:Z12"/>
    <mergeCell ref="V6:Z6"/>
    <mergeCell ref="AW3:AW4"/>
    <mergeCell ref="AX3:AX4"/>
    <mergeCell ref="AY3:AY4"/>
    <mergeCell ref="AZ3:AZ4"/>
    <mergeCell ref="BA3:BA4"/>
    <mergeCell ref="BB3:BF4"/>
    <mergeCell ref="BB1:BQ2"/>
    <mergeCell ref="V1:AK2"/>
    <mergeCell ref="AQ3:AR4"/>
    <mergeCell ref="AS3:AS4"/>
    <mergeCell ref="AT3:AT4"/>
    <mergeCell ref="AU3:AU4"/>
    <mergeCell ref="AV3:AV4"/>
    <mergeCell ref="AL3:AP4"/>
    <mergeCell ref="AL1:BA2"/>
    <mergeCell ref="AA3:AB4"/>
    <mergeCell ref="AK3:AK4"/>
    <mergeCell ref="AJ3:AJ4"/>
    <mergeCell ref="AI3:AI4"/>
    <mergeCell ref="AH3:AH4"/>
    <mergeCell ref="AG3:AG4"/>
    <mergeCell ref="AF3:AF4"/>
    <mergeCell ref="AE3:AE4"/>
    <mergeCell ref="AD3:AD4"/>
    <mergeCell ref="BG3:BH4"/>
    <mergeCell ref="BI3:BI4"/>
    <mergeCell ref="BJ3:BJ4"/>
    <mergeCell ref="BK3:BK4"/>
    <mergeCell ref="BL3:BL4"/>
    <mergeCell ref="BM3:BM4"/>
    <mergeCell ref="BX1:CN2"/>
    <mergeCell ref="CG3:CG4"/>
    <mergeCell ref="CH3:CH4"/>
    <mergeCell ref="CI3:CI4"/>
    <mergeCell ref="CJ3:CJ4"/>
    <mergeCell ref="CK3:CK4"/>
    <mergeCell ref="CC3:CC4"/>
    <mergeCell ref="CD3:CE4"/>
    <mergeCell ref="CF3:CF4"/>
    <mergeCell ref="CL3:CL4"/>
    <mergeCell ref="CM3:CM4"/>
    <mergeCell ref="CN3:CN4"/>
    <mergeCell ref="BT3:BU4"/>
    <mergeCell ref="BR3:BS4"/>
    <mergeCell ref="BX3:CB4"/>
    <mergeCell ref="BR1:BW2"/>
    <mergeCell ref="BX5:CB5"/>
    <mergeCell ref="BX6:CB6"/>
    <mergeCell ref="BX7:CB7"/>
    <mergeCell ref="BX8:CB8"/>
    <mergeCell ref="BX22:CB22"/>
    <mergeCell ref="BX23:CB23"/>
    <mergeCell ref="BX14:CB14"/>
    <mergeCell ref="BX15:CB15"/>
    <mergeCell ref="BX16:CB16"/>
    <mergeCell ref="BX17:CB17"/>
    <mergeCell ref="BX18:CB18"/>
    <mergeCell ref="BX19:CB19"/>
    <mergeCell ref="BX20:CB20"/>
    <mergeCell ref="BX21:CB21"/>
    <mergeCell ref="BX9:CB9"/>
    <mergeCell ref="BX10:CB10"/>
    <mergeCell ref="BX11:CB11"/>
    <mergeCell ref="BX12:CB12"/>
    <mergeCell ref="BX13:CB13"/>
    <mergeCell ref="DK3:DK4"/>
    <mergeCell ref="CT3:CT4"/>
    <mergeCell ref="DF3:DJ4"/>
    <mergeCell ref="DB3:DB4"/>
    <mergeCell ref="DC3:DC4"/>
    <mergeCell ref="DD3:DD4"/>
    <mergeCell ref="DE3:DE4"/>
    <mergeCell ref="CU3:CV4"/>
    <mergeCell ref="CW3:CW4"/>
    <mergeCell ref="CX3:CX4"/>
    <mergeCell ref="CY3:CY4"/>
    <mergeCell ref="CZ3:CZ4"/>
    <mergeCell ref="DA3:DA4"/>
    <mergeCell ref="DU3:DU4"/>
    <mergeCell ref="DV3:DV4"/>
    <mergeCell ref="DQ3:DQ4"/>
    <mergeCell ref="DR3:DR4"/>
    <mergeCell ref="DS3:DS4"/>
    <mergeCell ref="DT3:DT4"/>
    <mergeCell ref="DO3:DO4"/>
    <mergeCell ref="DP3:DP4"/>
    <mergeCell ref="DL3:DM4"/>
    <mergeCell ref="DN3:DN4"/>
    <mergeCell ref="EI1:EI2"/>
    <mergeCell ref="EJ1:EJ2"/>
    <mergeCell ref="EK1:EK2"/>
    <mergeCell ref="EL1:EL2"/>
    <mergeCell ref="EM1:EM2"/>
    <mergeCell ref="EA1:EB2"/>
    <mergeCell ref="DY1:DZ2"/>
    <mergeCell ref="DW1:DX2"/>
    <mergeCell ref="CO1:DE2"/>
    <mergeCell ref="DF1:DV2"/>
    <mergeCell ref="EH3:EH4"/>
    <mergeCell ref="EG3:EG4"/>
    <mergeCell ref="EF3:EF4"/>
    <mergeCell ref="EE3:EE4"/>
    <mergeCell ref="ED3:ED4"/>
    <mergeCell ref="EC3:EC4"/>
    <mergeCell ref="EN3:EN4"/>
    <mergeCell ref="EM3:EM4"/>
    <mergeCell ref="EL3:EL4"/>
    <mergeCell ref="EK3:EK4"/>
    <mergeCell ref="EJ3:EJ4"/>
    <mergeCell ref="EI3:EI4"/>
    <mergeCell ref="EU22:EY22"/>
    <mergeCell ref="EU21:EY21"/>
    <mergeCell ref="EU20:EY20"/>
    <mergeCell ref="DF22:DJ22"/>
    <mergeCell ref="DF21:DJ21"/>
    <mergeCell ref="DF20:DJ20"/>
    <mergeCell ref="EO1:EO2"/>
    <mergeCell ref="EP1:EP2"/>
    <mergeCell ref="EQ1:EQ2"/>
    <mergeCell ref="ER1:ER2"/>
    <mergeCell ref="ES1:ES2"/>
    <mergeCell ref="ET1:ET2"/>
    <mergeCell ref="ET3:ET4"/>
    <mergeCell ref="ES3:ES4"/>
    <mergeCell ref="ER3:ER4"/>
    <mergeCell ref="EQ3:EQ4"/>
    <mergeCell ref="EP3:EP4"/>
    <mergeCell ref="EO3:EO4"/>
    <mergeCell ref="EN1:EN2"/>
    <mergeCell ref="ED1:ED2"/>
    <mergeCell ref="EC1:EC2"/>
    <mergeCell ref="EE1:EE2"/>
    <mergeCell ref="EF1:EF2"/>
    <mergeCell ref="EG1:EG2"/>
    <mergeCell ref="AL16:AP16"/>
    <mergeCell ref="CO25:CS25"/>
    <mergeCell ref="CO24:CS24"/>
    <mergeCell ref="CO23:CS23"/>
    <mergeCell ref="CO22:CS22"/>
    <mergeCell ref="CO21:CS21"/>
    <mergeCell ref="CO20:CS20"/>
    <mergeCell ref="AL25:AP25"/>
    <mergeCell ref="AL24:AP24"/>
    <mergeCell ref="AL23:AP23"/>
    <mergeCell ref="AL22:AP22"/>
    <mergeCell ref="AL21:AP21"/>
    <mergeCell ref="AL20:AP20"/>
    <mergeCell ref="BX24:CB24"/>
    <mergeCell ref="BX25:CB25"/>
    <mergeCell ref="DF10:DJ10"/>
    <mergeCell ref="DF9:DJ9"/>
    <mergeCell ref="DF8:DJ8"/>
    <mergeCell ref="DF13:DJ13"/>
    <mergeCell ref="DF12:DJ12"/>
    <mergeCell ref="DF11:DJ11"/>
    <mergeCell ref="DF15:DJ15"/>
    <mergeCell ref="DF14:DJ14"/>
    <mergeCell ref="CO19:CS19"/>
    <mergeCell ref="CO18:CS18"/>
    <mergeCell ref="CO17:CS17"/>
    <mergeCell ref="CO16:CS16"/>
    <mergeCell ref="CO15:CS15"/>
    <mergeCell ref="CO14:CS14"/>
    <mergeCell ref="CO8:CS8"/>
    <mergeCell ref="CO10:CS10"/>
    <mergeCell ref="CO9:CS9"/>
    <mergeCell ref="CO13:CS13"/>
    <mergeCell ref="CO12:CS12"/>
    <mergeCell ref="CO11:CS11"/>
    <mergeCell ref="AL7:AP7"/>
    <mergeCell ref="AL6:AP6"/>
    <mergeCell ref="AL5:AP5"/>
    <mergeCell ref="AL13:AP13"/>
    <mergeCell ref="AL12:AP12"/>
    <mergeCell ref="AL11:AP11"/>
    <mergeCell ref="BB10:BF10"/>
    <mergeCell ref="BB9:BF9"/>
    <mergeCell ref="BB8:BF8"/>
    <mergeCell ref="BB13:BF13"/>
    <mergeCell ref="BB12:BF12"/>
    <mergeCell ref="BB11:BF11"/>
    <mergeCell ref="AL10:AP10"/>
    <mergeCell ref="AL9:AP9"/>
    <mergeCell ref="AL8:AP8"/>
    <mergeCell ref="AL15:AP15"/>
    <mergeCell ref="AL14:AP14"/>
    <mergeCell ref="DF25:DJ25"/>
    <mergeCell ref="DF24:DJ24"/>
    <mergeCell ref="DF23:DJ23"/>
    <mergeCell ref="BB22:BF22"/>
    <mergeCell ref="BB21:BF21"/>
    <mergeCell ref="BB20:BF20"/>
    <mergeCell ref="BB19:BF19"/>
    <mergeCell ref="BB18:BF18"/>
    <mergeCell ref="BB17:BF17"/>
    <mergeCell ref="BB16:BF16"/>
    <mergeCell ref="BB15:BF15"/>
    <mergeCell ref="BB14:BF14"/>
    <mergeCell ref="BB25:BF25"/>
    <mergeCell ref="BB24:BF24"/>
    <mergeCell ref="BB23:BF23"/>
    <mergeCell ref="DF19:DJ19"/>
    <mergeCell ref="DF18:DJ18"/>
    <mergeCell ref="DF17:DJ17"/>
    <mergeCell ref="DF16:DJ16"/>
    <mergeCell ref="AL19:AP19"/>
    <mergeCell ref="AL18:AP18"/>
    <mergeCell ref="AL17:AP17"/>
    <mergeCell ref="EU1:FF2"/>
    <mergeCell ref="FB9:FF9"/>
    <mergeCell ref="FB25:FF25"/>
    <mergeCell ref="FB24:FF24"/>
    <mergeCell ref="FB23:FF23"/>
    <mergeCell ref="FB22:FF22"/>
    <mergeCell ref="FB21:FF21"/>
    <mergeCell ref="FB20:FF20"/>
    <mergeCell ref="EU10:EY10"/>
    <mergeCell ref="EU9:EY9"/>
    <mergeCell ref="EU8:EY8"/>
    <mergeCell ref="EU13:EY13"/>
    <mergeCell ref="EU12:EY12"/>
    <mergeCell ref="EU11:EY11"/>
    <mergeCell ref="EU19:EY19"/>
    <mergeCell ref="EU18:EY18"/>
    <mergeCell ref="EU17:EY17"/>
    <mergeCell ref="EU16:EY16"/>
    <mergeCell ref="EU15:EY15"/>
    <mergeCell ref="EU14:EY14"/>
    <mergeCell ref="EU25:EY25"/>
    <mergeCell ref="EU24:EY24"/>
    <mergeCell ref="EU23:EY23"/>
    <mergeCell ref="FB8:FF8"/>
    <mergeCell ref="EZ3:EZ4"/>
    <mergeCell ref="FA3:FA4"/>
    <mergeCell ref="BB7:BF7"/>
    <mergeCell ref="BB6:BF6"/>
    <mergeCell ref="BB5:BF5"/>
    <mergeCell ref="DF7:DJ7"/>
    <mergeCell ref="DF6:DJ6"/>
    <mergeCell ref="DF5:DJ5"/>
    <mergeCell ref="EU3:EY4"/>
    <mergeCell ref="CO3:CS4"/>
    <mergeCell ref="EU7:EY7"/>
    <mergeCell ref="EU6:EY6"/>
    <mergeCell ref="EU5:EY5"/>
    <mergeCell ref="EB3:EB4"/>
    <mergeCell ref="EA3:EA4"/>
    <mergeCell ref="DZ3:DZ4"/>
    <mergeCell ref="DY3:DY4"/>
    <mergeCell ref="DX3:DX4"/>
    <mergeCell ref="DW3:DW4"/>
    <mergeCell ref="BN3:BN4"/>
    <mergeCell ref="BO3:BO4"/>
    <mergeCell ref="BP3:BP4"/>
    <mergeCell ref="BQ3:BQ4"/>
    <mergeCell ref="BV3:BW4"/>
    <mergeCell ref="CO7:CS7"/>
    <mergeCell ref="CO6:CS6"/>
    <mergeCell ref="CO5:CS5"/>
    <mergeCell ref="EH1:EH2"/>
    <mergeCell ref="FG25:FK25"/>
    <mergeCell ref="FG24:FK24"/>
    <mergeCell ref="FG23:FK23"/>
    <mergeCell ref="FG22:FK22"/>
    <mergeCell ref="FG21:FK21"/>
    <mergeCell ref="FG20:FK20"/>
    <mergeCell ref="FG19:FK19"/>
    <mergeCell ref="FG18:FK18"/>
    <mergeCell ref="FB10:FF10"/>
    <mergeCell ref="FG13:FK13"/>
    <mergeCell ref="FG12:FK12"/>
    <mergeCell ref="FG11:FK11"/>
    <mergeCell ref="FG10:FK10"/>
    <mergeCell ref="FB14:FF14"/>
    <mergeCell ref="FB13:FF13"/>
    <mergeCell ref="FB12:FF12"/>
    <mergeCell ref="FB11:FF11"/>
    <mergeCell ref="FB19:FF19"/>
    <mergeCell ref="FB18:FF18"/>
    <mergeCell ref="FB17:FF17"/>
    <mergeCell ref="FB16:FF16"/>
    <mergeCell ref="FB15:FF15"/>
    <mergeCell ref="FN3:FR4"/>
    <mergeCell ref="FN9:FR9"/>
    <mergeCell ref="FN8:FR8"/>
    <mergeCell ref="FN7:FR7"/>
    <mergeCell ref="FN6:FR6"/>
    <mergeCell ref="FG8:FK8"/>
    <mergeCell ref="FG7:FK7"/>
    <mergeCell ref="FG6:FK6"/>
    <mergeCell ref="FG5:FK5"/>
    <mergeCell ref="FG3:FK4"/>
    <mergeCell ref="FL3:FL4"/>
    <mergeCell ref="FM3:FM4"/>
    <mergeCell ref="FG9:FK9"/>
    <mergeCell ref="FN5:FR5"/>
    <mergeCell ref="FB3:FF4"/>
    <mergeCell ref="FB7:FF7"/>
    <mergeCell ref="FB6:FF6"/>
    <mergeCell ref="FB5:FF5"/>
    <mergeCell ref="FG1:FR2"/>
    <mergeCell ref="FX3:FX4"/>
    <mergeCell ref="FY3:FY4"/>
    <mergeCell ref="FZ25:GD25"/>
    <mergeCell ref="FZ24:GD24"/>
    <mergeCell ref="FZ23:GD23"/>
    <mergeCell ref="FZ22:GD22"/>
    <mergeCell ref="FZ21:GD21"/>
    <mergeCell ref="FZ20:GD20"/>
    <mergeCell ref="FS8:FW8"/>
    <mergeCell ref="FS7:FW7"/>
    <mergeCell ref="FS6:FW6"/>
    <mergeCell ref="FS5:FW5"/>
    <mergeCell ref="FS3:FW4"/>
    <mergeCell ref="FS13:FW13"/>
    <mergeCell ref="FS12:FW12"/>
    <mergeCell ref="FS11:FW11"/>
    <mergeCell ref="FS10:FW10"/>
    <mergeCell ref="FS9:FW9"/>
    <mergeCell ref="FS17:FW17"/>
    <mergeCell ref="FS16:FW16"/>
    <mergeCell ref="FS15:FW15"/>
    <mergeCell ref="FZ3:GD4"/>
    <mergeCell ref="FS1:GD2"/>
    <mergeCell ref="GE25:GI25"/>
    <mergeCell ref="GE24:GI24"/>
    <mergeCell ref="GE23:GI23"/>
    <mergeCell ref="GE22:GI22"/>
    <mergeCell ref="GE21:GI21"/>
    <mergeCell ref="GE20:GI20"/>
    <mergeCell ref="GE19:GI19"/>
    <mergeCell ref="GE18:GI18"/>
    <mergeCell ref="FZ10:GD10"/>
    <mergeCell ref="FZ8:GD8"/>
    <mergeCell ref="FZ7:GD7"/>
    <mergeCell ref="FZ6:GD6"/>
    <mergeCell ref="FZ5:GD5"/>
    <mergeCell ref="FZ13:GD13"/>
    <mergeCell ref="FZ12:GD12"/>
    <mergeCell ref="FZ11:GD11"/>
    <mergeCell ref="FZ19:GD19"/>
    <mergeCell ref="FZ18:GD18"/>
    <mergeCell ref="FZ16:GD16"/>
    <mergeCell ref="FZ15:GD15"/>
    <mergeCell ref="FZ14:GD14"/>
    <mergeCell ref="GE7:GI7"/>
    <mergeCell ref="FN25:FR25"/>
    <mergeCell ref="FN24:FR24"/>
    <mergeCell ref="FN23:FR23"/>
    <mergeCell ref="FN22:FR22"/>
    <mergeCell ref="FN21:FR21"/>
    <mergeCell ref="FS25:FW25"/>
    <mergeCell ref="FS24:FW24"/>
    <mergeCell ref="GE5:GI5"/>
    <mergeCell ref="GE13:GI13"/>
    <mergeCell ref="GE12:GI12"/>
    <mergeCell ref="GE11:GI11"/>
    <mergeCell ref="GE10:GI10"/>
    <mergeCell ref="GE9:GI9"/>
    <mergeCell ref="GE17:GI17"/>
    <mergeCell ref="GE16:GI16"/>
    <mergeCell ref="GE15:GI15"/>
    <mergeCell ref="GE14:GI14"/>
    <mergeCell ref="FS23:FW23"/>
    <mergeCell ref="FS22:FW22"/>
    <mergeCell ref="FS21:FW21"/>
    <mergeCell ref="FS20:FW20"/>
    <mergeCell ref="GE6:GI6"/>
    <mergeCell ref="FZ17:GD17"/>
    <mergeCell ref="FS14:FW14"/>
    <mergeCell ref="FN20:FR20"/>
    <mergeCell ref="AI17:AK18"/>
    <mergeCell ref="AI15:AK16"/>
    <mergeCell ref="AE15:AH16"/>
    <mergeCell ref="AE17:AH18"/>
    <mergeCell ref="GE8:GI8"/>
    <mergeCell ref="FN16:FR16"/>
    <mergeCell ref="FN15:FR15"/>
    <mergeCell ref="FN14:FR14"/>
    <mergeCell ref="FS19:FW19"/>
    <mergeCell ref="FS18:FW18"/>
    <mergeCell ref="FN10:FR10"/>
    <mergeCell ref="FN13:FR13"/>
    <mergeCell ref="FN12:FR12"/>
    <mergeCell ref="FN11:FR11"/>
    <mergeCell ref="FN19:FR19"/>
    <mergeCell ref="FN18:FR18"/>
    <mergeCell ref="FN17:FR17"/>
    <mergeCell ref="FG17:FK17"/>
    <mergeCell ref="FG16:FK16"/>
    <mergeCell ref="FG15:FK15"/>
    <mergeCell ref="FG14:FK14"/>
    <mergeCell ref="FZ9:GD9"/>
  </mergeCells>
  <conditionalFormatting sqref="BH5:BH25 AR5:AR25 AB5:AB25">
    <cfRule type="cellIs" dxfId="16" priority="4" operator="equal">
      <formula>"p"</formula>
    </cfRule>
    <cfRule type="cellIs" dxfId="15" priority="5" operator="equal">
      <formula>"q"</formula>
    </cfRule>
  </conditionalFormatting>
  <conditionalFormatting sqref="BG5:BG25 AQ5:AQ25 AA5:AA25">
    <cfRule type="cellIs" dxfId="14" priority="2" operator="lessThan">
      <formula>0</formula>
    </cfRule>
    <cfRule type="cellIs" dxfId="13" priority="3" operator="greaterThan">
      <formula>0</formula>
    </cfRule>
  </conditionalFormatting>
  <conditionalFormatting sqref="BB5:BF21 AL5:AP21 V5:Z21">
    <cfRule type="cellIs" dxfId="12" priority="1" operator="equal">
      <formula>"Lille OSC"</formula>
    </cfRule>
  </conditionalFormatting>
  <dataValidations count="1">
    <dataValidation type="list" allowBlank="1" showInputMessage="1" showErrorMessage="1" sqref="I5:M7 B5:F7">
      <formula1>Clubs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SB73"/>
  <sheetViews>
    <sheetView workbookViewId="0">
      <selection sqref="A1:H2"/>
    </sheetView>
  </sheetViews>
  <sheetFormatPr baseColWidth="10" defaultRowHeight="15" x14ac:dyDescent="0.25"/>
  <cols>
    <col min="1" max="14" width="5.42578125" style="1" customWidth="1"/>
    <col min="15" max="18" width="6.7109375" style="1" customWidth="1"/>
    <col min="19" max="69" width="5.42578125" style="1" customWidth="1"/>
    <col min="70" max="126" width="5.42578125" style="1" hidden="1" customWidth="1"/>
    <col min="127" max="132" width="15.7109375" style="5" hidden="1" customWidth="1"/>
    <col min="133" max="155" width="5.42578125" style="1" hidden="1" customWidth="1"/>
    <col min="156" max="156" width="15.7109375" style="5" hidden="1" customWidth="1"/>
    <col min="157" max="167" width="5.42578125" style="1" hidden="1" customWidth="1"/>
    <col min="168" max="168" width="15.7109375" style="5" hidden="1" customWidth="1"/>
    <col min="169" max="169" width="5.42578125" style="5" hidden="1" customWidth="1"/>
    <col min="170" max="179" width="5.42578125" style="1" hidden="1" customWidth="1"/>
    <col min="180" max="180" width="15.7109375" style="5" hidden="1" customWidth="1"/>
    <col min="181" max="191" width="5.42578125" style="1" hidden="1" customWidth="1"/>
    <col min="192" max="496" width="5.42578125" style="1" customWidth="1"/>
  </cols>
  <sheetData>
    <row r="1" spans="1:240" ht="15.75" customHeight="1" thickTop="1" x14ac:dyDescent="0.25">
      <c r="A1" s="405" t="str">
        <f>'J01'!A1:H2</f>
        <v>Nom du championnat</v>
      </c>
      <c r="B1" s="406"/>
      <c r="C1" s="406"/>
      <c r="D1" s="406"/>
      <c r="E1" s="406"/>
      <c r="F1" s="406"/>
      <c r="G1" s="406"/>
      <c r="H1" s="406"/>
      <c r="I1" s="400" t="str">
        <f>'J01'!I1:N2</f>
        <v>2017 - 2018</v>
      </c>
      <c r="J1" s="400"/>
      <c r="K1" s="400"/>
      <c r="L1" s="400"/>
      <c r="M1" s="400"/>
      <c r="N1" s="401"/>
      <c r="O1" s="399" t="s">
        <v>39</v>
      </c>
      <c r="P1" s="400"/>
      <c r="Q1" s="400"/>
      <c r="R1" s="400"/>
      <c r="S1" s="400"/>
      <c r="T1" s="401"/>
      <c r="U1" s="30"/>
      <c r="V1" s="381" t="s">
        <v>15</v>
      </c>
      <c r="W1" s="382"/>
      <c r="X1" s="382"/>
      <c r="Y1" s="382"/>
      <c r="Z1" s="382"/>
      <c r="AA1" s="382"/>
      <c r="AB1" s="382"/>
      <c r="AC1" s="382"/>
      <c r="AD1" s="382"/>
      <c r="AE1" s="382"/>
      <c r="AF1" s="382"/>
      <c r="AG1" s="382"/>
      <c r="AH1" s="382"/>
      <c r="AI1" s="382"/>
      <c r="AJ1" s="382"/>
      <c r="AK1" s="383"/>
      <c r="AL1" s="387" t="s">
        <v>30</v>
      </c>
      <c r="AM1" s="388"/>
      <c r="AN1" s="388"/>
      <c r="AO1" s="388"/>
      <c r="AP1" s="388"/>
      <c r="AQ1" s="388"/>
      <c r="AR1" s="388"/>
      <c r="AS1" s="388"/>
      <c r="AT1" s="388"/>
      <c r="AU1" s="388"/>
      <c r="AV1" s="388"/>
      <c r="AW1" s="388"/>
      <c r="AX1" s="388"/>
      <c r="AY1" s="388"/>
      <c r="AZ1" s="388"/>
      <c r="BA1" s="389"/>
      <c r="BB1" s="375" t="s">
        <v>31</v>
      </c>
      <c r="BC1" s="376"/>
      <c r="BD1" s="376"/>
      <c r="BE1" s="376"/>
      <c r="BF1" s="376"/>
      <c r="BG1" s="376"/>
      <c r="BH1" s="376"/>
      <c r="BI1" s="376"/>
      <c r="BJ1" s="376"/>
      <c r="BK1" s="376"/>
      <c r="BL1" s="376"/>
      <c r="BM1" s="376"/>
      <c r="BN1" s="376"/>
      <c r="BO1" s="376"/>
      <c r="BP1" s="376"/>
      <c r="BQ1" s="377"/>
      <c r="BR1" s="273"/>
      <c r="BS1" s="273"/>
      <c r="BT1" s="273"/>
      <c r="BU1" s="273"/>
      <c r="BV1" s="273"/>
      <c r="BW1" s="273"/>
      <c r="BX1" s="267" t="s">
        <v>15</v>
      </c>
      <c r="BY1" s="268"/>
      <c r="BZ1" s="268"/>
      <c r="CA1" s="268"/>
      <c r="CB1" s="268"/>
      <c r="CC1" s="268"/>
      <c r="CD1" s="268"/>
      <c r="CE1" s="268"/>
      <c r="CF1" s="268"/>
      <c r="CG1" s="268"/>
      <c r="CH1" s="268"/>
      <c r="CI1" s="268"/>
      <c r="CJ1" s="268"/>
      <c r="CK1" s="268"/>
      <c r="CL1" s="268"/>
      <c r="CM1" s="268"/>
      <c r="CN1" s="269"/>
      <c r="CO1" s="254" t="s">
        <v>16</v>
      </c>
      <c r="CP1" s="255"/>
      <c r="CQ1" s="255"/>
      <c r="CR1" s="255"/>
      <c r="CS1" s="255"/>
      <c r="CT1" s="255"/>
      <c r="CU1" s="255"/>
      <c r="CV1" s="255"/>
      <c r="CW1" s="255"/>
      <c r="CX1" s="255"/>
      <c r="CY1" s="255"/>
      <c r="CZ1" s="255"/>
      <c r="DA1" s="255"/>
      <c r="DB1" s="255"/>
      <c r="DC1" s="255"/>
      <c r="DD1" s="255"/>
      <c r="DE1" s="256"/>
      <c r="DF1" s="254" t="s">
        <v>17</v>
      </c>
      <c r="DG1" s="255"/>
      <c r="DH1" s="255"/>
      <c r="DI1" s="255"/>
      <c r="DJ1" s="255"/>
      <c r="DK1" s="255"/>
      <c r="DL1" s="255"/>
      <c r="DM1" s="255"/>
      <c r="DN1" s="255"/>
      <c r="DO1" s="255"/>
      <c r="DP1" s="255"/>
      <c r="DQ1" s="255"/>
      <c r="DR1" s="255"/>
      <c r="DS1" s="255"/>
      <c r="DT1" s="255"/>
      <c r="DU1" s="255"/>
      <c r="DV1" s="256"/>
      <c r="DW1" s="208" t="s">
        <v>26</v>
      </c>
      <c r="DX1" s="208"/>
      <c r="DY1" s="208" t="s">
        <v>16</v>
      </c>
      <c r="DZ1" s="208"/>
      <c r="EA1" s="208" t="s">
        <v>17</v>
      </c>
      <c r="EB1" s="208"/>
      <c r="EC1" s="352" t="s">
        <v>27</v>
      </c>
      <c r="ED1" s="352" t="s">
        <v>28</v>
      </c>
      <c r="EE1" s="352" t="s">
        <v>27</v>
      </c>
      <c r="EF1" s="352" t="s">
        <v>28</v>
      </c>
      <c r="EG1" s="352" t="s">
        <v>27</v>
      </c>
      <c r="EH1" s="352" t="s">
        <v>28</v>
      </c>
      <c r="EI1" s="352" t="s">
        <v>27</v>
      </c>
      <c r="EJ1" s="352" t="s">
        <v>28</v>
      </c>
      <c r="EK1" s="352" t="s">
        <v>27</v>
      </c>
      <c r="EL1" s="352" t="s">
        <v>28</v>
      </c>
      <c r="EM1" s="352" t="s">
        <v>27</v>
      </c>
      <c r="EN1" s="352" t="s">
        <v>28</v>
      </c>
      <c r="EO1" s="352" t="s">
        <v>27</v>
      </c>
      <c r="EP1" s="352" t="s">
        <v>28</v>
      </c>
      <c r="EQ1" s="352" t="s">
        <v>27</v>
      </c>
      <c r="ER1" s="352" t="s">
        <v>28</v>
      </c>
      <c r="ES1" s="352" t="s">
        <v>27</v>
      </c>
      <c r="ET1" s="352" t="s">
        <v>28</v>
      </c>
      <c r="EU1" s="351" t="s">
        <v>26</v>
      </c>
      <c r="EV1" s="351"/>
      <c r="EW1" s="351"/>
      <c r="EX1" s="351"/>
      <c r="EY1" s="351"/>
      <c r="EZ1" s="351"/>
      <c r="FA1" s="351"/>
      <c r="FB1" s="351"/>
      <c r="FC1" s="351"/>
      <c r="FD1" s="351"/>
      <c r="FE1" s="351"/>
      <c r="FF1" s="351"/>
      <c r="FG1" s="351" t="s">
        <v>16</v>
      </c>
      <c r="FH1" s="351"/>
      <c r="FI1" s="351"/>
      <c r="FJ1" s="351"/>
      <c r="FK1" s="351"/>
      <c r="FL1" s="351"/>
      <c r="FM1" s="351"/>
      <c r="FN1" s="351"/>
      <c r="FO1" s="351"/>
      <c r="FP1" s="351"/>
      <c r="FQ1" s="351"/>
      <c r="FR1" s="351"/>
      <c r="FS1" s="351" t="s">
        <v>17</v>
      </c>
      <c r="FT1" s="351"/>
      <c r="FU1" s="351"/>
      <c r="FV1" s="351"/>
      <c r="FW1" s="351"/>
      <c r="FX1" s="351"/>
      <c r="FY1" s="351"/>
      <c r="FZ1" s="351"/>
      <c r="GA1" s="351"/>
      <c r="GB1" s="351"/>
      <c r="GC1" s="351"/>
      <c r="GD1" s="351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</row>
    <row r="2" spans="1:240" ht="15.75" customHeight="1" thickBot="1" x14ac:dyDescent="0.3">
      <c r="A2" s="407"/>
      <c r="B2" s="408"/>
      <c r="C2" s="408"/>
      <c r="D2" s="408"/>
      <c r="E2" s="408"/>
      <c r="F2" s="408"/>
      <c r="G2" s="408"/>
      <c r="H2" s="408"/>
      <c r="I2" s="403"/>
      <c r="J2" s="403"/>
      <c r="K2" s="403"/>
      <c r="L2" s="403"/>
      <c r="M2" s="403"/>
      <c r="N2" s="404"/>
      <c r="O2" s="402"/>
      <c r="P2" s="403"/>
      <c r="Q2" s="403"/>
      <c r="R2" s="403"/>
      <c r="S2" s="403"/>
      <c r="T2" s="404"/>
      <c r="U2" s="30"/>
      <c r="V2" s="384"/>
      <c r="W2" s="385"/>
      <c r="X2" s="385"/>
      <c r="Y2" s="385"/>
      <c r="Z2" s="385"/>
      <c r="AA2" s="385"/>
      <c r="AB2" s="385"/>
      <c r="AC2" s="385"/>
      <c r="AD2" s="385"/>
      <c r="AE2" s="385"/>
      <c r="AF2" s="385"/>
      <c r="AG2" s="385"/>
      <c r="AH2" s="385"/>
      <c r="AI2" s="385"/>
      <c r="AJ2" s="385"/>
      <c r="AK2" s="386"/>
      <c r="AL2" s="390"/>
      <c r="AM2" s="391"/>
      <c r="AN2" s="391"/>
      <c r="AO2" s="391"/>
      <c r="AP2" s="391"/>
      <c r="AQ2" s="391"/>
      <c r="AR2" s="391"/>
      <c r="AS2" s="391"/>
      <c r="AT2" s="391"/>
      <c r="AU2" s="391"/>
      <c r="AV2" s="391"/>
      <c r="AW2" s="391"/>
      <c r="AX2" s="391"/>
      <c r="AY2" s="391"/>
      <c r="AZ2" s="391"/>
      <c r="BA2" s="392"/>
      <c r="BB2" s="378"/>
      <c r="BC2" s="379"/>
      <c r="BD2" s="379"/>
      <c r="BE2" s="379"/>
      <c r="BF2" s="379"/>
      <c r="BG2" s="379"/>
      <c r="BH2" s="379"/>
      <c r="BI2" s="379"/>
      <c r="BJ2" s="379"/>
      <c r="BK2" s="379"/>
      <c r="BL2" s="379"/>
      <c r="BM2" s="379"/>
      <c r="BN2" s="379"/>
      <c r="BO2" s="379"/>
      <c r="BP2" s="379"/>
      <c r="BQ2" s="380"/>
      <c r="BR2" s="273"/>
      <c r="BS2" s="273"/>
      <c r="BT2" s="273"/>
      <c r="BU2" s="273"/>
      <c r="BV2" s="273"/>
      <c r="BW2" s="273"/>
      <c r="BX2" s="257"/>
      <c r="BY2" s="258"/>
      <c r="BZ2" s="258"/>
      <c r="CA2" s="258"/>
      <c r="CB2" s="258"/>
      <c r="CC2" s="258"/>
      <c r="CD2" s="258"/>
      <c r="CE2" s="258"/>
      <c r="CF2" s="258"/>
      <c r="CG2" s="258"/>
      <c r="CH2" s="258"/>
      <c r="CI2" s="258"/>
      <c r="CJ2" s="258"/>
      <c r="CK2" s="258"/>
      <c r="CL2" s="258"/>
      <c r="CM2" s="258"/>
      <c r="CN2" s="259"/>
      <c r="CO2" s="257"/>
      <c r="CP2" s="258"/>
      <c r="CQ2" s="258"/>
      <c r="CR2" s="258"/>
      <c r="CS2" s="258"/>
      <c r="CT2" s="258"/>
      <c r="CU2" s="258"/>
      <c r="CV2" s="258"/>
      <c r="CW2" s="258"/>
      <c r="CX2" s="258"/>
      <c r="CY2" s="258"/>
      <c r="CZ2" s="258"/>
      <c r="DA2" s="258"/>
      <c r="DB2" s="258"/>
      <c r="DC2" s="258"/>
      <c r="DD2" s="258"/>
      <c r="DE2" s="259"/>
      <c r="DF2" s="257"/>
      <c r="DG2" s="258"/>
      <c r="DH2" s="258"/>
      <c r="DI2" s="258"/>
      <c r="DJ2" s="258"/>
      <c r="DK2" s="258"/>
      <c r="DL2" s="258"/>
      <c r="DM2" s="258"/>
      <c r="DN2" s="258"/>
      <c r="DO2" s="258"/>
      <c r="DP2" s="258"/>
      <c r="DQ2" s="258"/>
      <c r="DR2" s="258"/>
      <c r="DS2" s="258"/>
      <c r="DT2" s="258"/>
      <c r="DU2" s="258"/>
      <c r="DV2" s="259"/>
      <c r="DW2" s="208"/>
      <c r="DX2" s="208"/>
      <c r="DY2" s="208"/>
      <c r="DZ2" s="208"/>
      <c r="EA2" s="208"/>
      <c r="EB2" s="208"/>
      <c r="EC2" s="352"/>
      <c r="ED2" s="352"/>
      <c r="EE2" s="352"/>
      <c r="EF2" s="352"/>
      <c r="EG2" s="352"/>
      <c r="EH2" s="352"/>
      <c r="EI2" s="352"/>
      <c r="EJ2" s="352"/>
      <c r="EK2" s="352"/>
      <c r="EL2" s="352"/>
      <c r="EM2" s="352"/>
      <c r="EN2" s="352"/>
      <c r="EO2" s="352"/>
      <c r="EP2" s="352"/>
      <c r="EQ2" s="352"/>
      <c r="ER2" s="352"/>
      <c r="ES2" s="352"/>
      <c r="ET2" s="352"/>
      <c r="EU2" s="351"/>
      <c r="EV2" s="351"/>
      <c r="EW2" s="351"/>
      <c r="EX2" s="351"/>
      <c r="EY2" s="351"/>
      <c r="EZ2" s="351"/>
      <c r="FA2" s="351"/>
      <c r="FB2" s="351"/>
      <c r="FC2" s="351"/>
      <c r="FD2" s="351"/>
      <c r="FE2" s="351"/>
      <c r="FF2" s="351"/>
      <c r="FG2" s="351"/>
      <c r="FH2" s="351"/>
      <c r="FI2" s="351"/>
      <c r="FJ2" s="351"/>
      <c r="FK2" s="351"/>
      <c r="FL2" s="351"/>
      <c r="FM2" s="351"/>
      <c r="FN2" s="351"/>
      <c r="FO2" s="351"/>
      <c r="FP2" s="351"/>
      <c r="FQ2" s="351"/>
      <c r="FR2" s="351"/>
      <c r="FS2" s="351"/>
      <c r="FT2" s="351"/>
      <c r="FU2" s="351"/>
      <c r="FV2" s="351"/>
      <c r="FW2" s="351"/>
      <c r="FX2" s="351"/>
      <c r="FY2" s="351"/>
      <c r="FZ2" s="351"/>
      <c r="GA2" s="351"/>
      <c r="GB2" s="351"/>
      <c r="GC2" s="351"/>
      <c r="GD2" s="351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0"/>
      <c r="HY2" s="30"/>
      <c r="HZ2" s="30"/>
      <c r="IA2" s="30"/>
      <c r="IB2" s="30"/>
      <c r="IC2" s="30"/>
      <c r="ID2" s="30"/>
      <c r="IE2" s="30"/>
      <c r="IF2" s="30"/>
    </row>
    <row r="3" spans="1:240" ht="15.75" thickTop="1" x14ac:dyDescent="0.25">
      <c r="A3" s="415" t="s">
        <v>0</v>
      </c>
      <c r="B3" s="409" t="s">
        <v>1</v>
      </c>
      <c r="C3" s="409"/>
      <c r="D3" s="409"/>
      <c r="E3" s="409"/>
      <c r="F3" s="409"/>
      <c r="G3" s="409" t="s">
        <v>2</v>
      </c>
      <c r="H3" s="409" t="s">
        <v>2</v>
      </c>
      <c r="I3" s="409" t="s">
        <v>1</v>
      </c>
      <c r="J3" s="409"/>
      <c r="K3" s="409"/>
      <c r="L3" s="409"/>
      <c r="M3" s="409"/>
      <c r="N3" s="410" t="s">
        <v>0</v>
      </c>
      <c r="O3" s="413" t="s">
        <v>3</v>
      </c>
      <c r="P3" s="409"/>
      <c r="Q3" s="409"/>
      <c r="R3" s="409"/>
      <c r="S3" s="409" t="s">
        <v>4</v>
      </c>
      <c r="T3" s="410"/>
      <c r="U3" s="30"/>
      <c r="V3" s="304" t="s">
        <v>1</v>
      </c>
      <c r="W3" s="308"/>
      <c r="X3" s="308"/>
      <c r="Y3" s="308"/>
      <c r="Z3" s="318"/>
      <c r="AA3" s="304" t="s">
        <v>6</v>
      </c>
      <c r="AB3" s="305"/>
      <c r="AC3" s="310" t="s">
        <v>7</v>
      </c>
      <c r="AD3" s="305" t="s">
        <v>8</v>
      </c>
      <c r="AE3" s="310" t="s">
        <v>9</v>
      </c>
      <c r="AF3" s="308" t="s">
        <v>10</v>
      </c>
      <c r="AG3" s="308" t="s">
        <v>11</v>
      </c>
      <c r="AH3" s="308" t="s">
        <v>0</v>
      </c>
      <c r="AI3" s="308" t="s">
        <v>12</v>
      </c>
      <c r="AJ3" s="308" t="s">
        <v>13</v>
      </c>
      <c r="AK3" s="305" t="s">
        <v>14</v>
      </c>
      <c r="AL3" s="292" t="s">
        <v>1</v>
      </c>
      <c r="AM3" s="274"/>
      <c r="AN3" s="274"/>
      <c r="AO3" s="274"/>
      <c r="AP3" s="296"/>
      <c r="AQ3" s="292" t="s">
        <v>6</v>
      </c>
      <c r="AR3" s="276"/>
      <c r="AS3" s="294" t="s">
        <v>7</v>
      </c>
      <c r="AT3" s="276" t="s">
        <v>8</v>
      </c>
      <c r="AU3" s="294" t="s">
        <v>9</v>
      </c>
      <c r="AV3" s="274" t="s">
        <v>10</v>
      </c>
      <c r="AW3" s="274" t="s">
        <v>11</v>
      </c>
      <c r="AX3" s="274" t="s">
        <v>0</v>
      </c>
      <c r="AY3" s="274" t="s">
        <v>12</v>
      </c>
      <c r="AZ3" s="274" t="s">
        <v>13</v>
      </c>
      <c r="BA3" s="276" t="s">
        <v>14</v>
      </c>
      <c r="BB3" s="263" t="s">
        <v>1</v>
      </c>
      <c r="BC3" s="229"/>
      <c r="BD3" s="229"/>
      <c r="BE3" s="229"/>
      <c r="BF3" s="278"/>
      <c r="BG3" s="263" t="s">
        <v>6</v>
      </c>
      <c r="BH3" s="231"/>
      <c r="BI3" s="265" t="s">
        <v>7</v>
      </c>
      <c r="BJ3" s="231" t="s">
        <v>8</v>
      </c>
      <c r="BK3" s="265" t="s">
        <v>9</v>
      </c>
      <c r="BL3" s="229" t="s">
        <v>10</v>
      </c>
      <c r="BM3" s="229" t="s">
        <v>11</v>
      </c>
      <c r="BN3" s="229" t="s">
        <v>0</v>
      </c>
      <c r="BO3" s="229" t="s">
        <v>12</v>
      </c>
      <c r="BP3" s="229" t="s">
        <v>13</v>
      </c>
      <c r="BQ3" s="231" t="s">
        <v>14</v>
      </c>
      <c r="BR3" s="233" t="s">
        <v>19</v>
      </c>
      <c r="BS3" s="272"/>
      <c r="BT3" s="270" t="s">
        <v>20</v>
      </c>
      <c r="BU3" s="271"/>
      <c r="BV3" s="233" t="s">
        <v>21</v>
      </c>
      <c r="BW3" s="205"/>
      <c r="BX3" s="260" t="s">
        <v>1</v>
      </c>
      <c r="BY3" s="260"/>
      <c r="BZ3" s="260"/>
      <c r="CA3" s="260"/>
      <c r="CB3" s="260"/>
      <c r="CC3" s="260" t="s">
        <v>18</v>
      </c>
      <c r="CD3" s="260" t="s">
        <v>6</v>
      </c>
      <c r="CE3" s="260"/>
      <c r="CF3" s="260" t="s">
        <v>7</v>
      </c>
      <c r="CG3" s="260" t="s">
        <v>8</v>
      </c>
      <c r="CH3" s="260" t="s">
        <v>9</v>
      </c>
      <c r="CI3" s="260" t="s">
        <v>10</v>
      </c>
      <c r="CJ3" s="260" t="s">
        <v>11</v>
      </c>
      <c r="CK3" s="260" t="s">
        <v>0</v>
      </c>
      <c r="CL3" s="260" t="s">
        <v>12</v>
      </c>
      <c r="CM3" s="260" t="s">
        <v>13</v>
      </c>
      <c r="CN3" s="260" t="s">
        <v>14</v>
      </c>
      <c r="CO3" s="222" t="s">
        <v>1</v>
      </c>
      <c r="CP3" s="223"/>
      <c r="CQ3" s="223"/>
      <c r="CR3" s="223"/>
      <c r="CS3" s="224"/>
      <c r="CT3" s="260" t="s">
        <v>18</v>
      </c>
      <c r="CU3" s="260" t="s">
        <v>6</v>
      </c>
      <c r="CV3" s="260"/>
      <c r="CW3" s="260" t="s">
        <v>7</v>
      </c>
      <c r="CX3" s="260" t="s">
        <v>8</v>
      </c>
      <c r="CY3" s="260" t="s">
        <v>9</v>
      </c>
      <c r="CZ3" s="260" t="s">
        <v>10</v>
      </c>
      <c r="DA3" s="260" t="s">
        <v>11</v>
      </c>
      <c r="DB3" s="260" t="s">
        <v>0</v>
      </c>
      <c r="DC3" s="260" t="s">
        <v>12</v>
      </c>
      <c r="DD3" s="260" t="s">
        <v>13</v>
      </c>
      <c r="DE3" s="260" t="s">
        <v>14</v>
      </c>
      <c r="DF3" s="222" t="s">
        <v>1</v>
      </c>
      <c r="DG3" s="223"/>
      <c r="DH3" s="223"/>
      <c r="DI3" s="223"/>
      <c r="DJ3" s="224"/>
      <c r="DK3" s="260" t="s">
        <v>18</v>
      </c>
      <c r="DL3" s="260" t="s">
        <v>6</v>
      </c>
      <c r="DM3" s="260"/>
      <c r="DN3" s="260" t="s">
        <v>7</v>
      </c>
      <c r="DO3" s="260" t="s">
        <v>8</v>
      </c>
      <c r="DP3" s="260" t="s">
        <v>9</v>
      </c>
      <c r="DQ3" s="260" t="s">
        <v>10</v>
      </c>
      <c r="DR3" s="260" t="s">
        <v>11</v>
      </c>
      <c r="DS3" s="260" t="s">
        <v>0</v>
      </c>
      <c r="DT3" s="260" t="s">
        <v>12</v>
      </c>
      <c r="DU3" s="260" t="s">
        <v>13</v>
      </c>
      <c r="DV3" s="260" t="s">
        <v>14</v>
      </c>
      <c r="DW3" s="359" t="s">
        <v>25</v>
      </c>
      <c r="DX3" s="359" t="s">
        <v>25</v>
      </c>
      <c r="DY3" s="359" t="s">
        <v>25</v>
      </c>
      <c r="DZ3" s="359" t="s">
        <v>25</v>
      </c>
      <c r="EA3" s="359" t="s">
        <v>25</v>
      </c>
      <c r="EB3" s="359" t="s">
        <v>25</v>
      </c>
      <c r="EC3" s="374" t="s">
        <v>0</v>
      </c>
      <c r="ED3" s="374" t="s">
        <v>0</v>
      </c>
      <c r="EE3" s="374" t="s">
        <v>8</v>
      </c>
      <c r="EF3" s="374" t="s">
        <v>8</v>
      </c>
      <c r="EG3" s="374" t="s">
        <v>29</v>
      </c>
      <c r="EH3" s="374" t="s">
        <v>29</v>
      </c>
      <c r="EI3" s="374" t="s">
        <v>9</v>
      </c>
      <c r="EJ3" s="374" t="s">
        <v>9</v>
      </c>
      <c r="EK3" s="374" t="s">
        <v>10</v>
      </c>
      <c r="EL3" s="374" t="s">
        <v>10</v>
      </c>
      <c r="EM3" s="374" t="s">
        <v>11</v>
      </c>
      <c r="EN3" s="374" t="s">
        <v>11</v>
      </c>
      <c r="EO3" s="374" t="s">
        <v>0</v>
      </c>
      <c r="EP3" s="374" t="s">
        <v>0</v>
      </c>
      <c r="EQ3" s="374" t="s">
        <v>12</v>
      </c>
      <c r="ER3" s="374" t="s">
        <v>12</v>
      </c>
      <c r="ES3" s="374" t="s">
        <v>13</v>
      </c>
      <c r="ET3" s="374" t="s">
        <v>13</v>
      </c>
      <c r="EU3" s="205" t="s">
        <v>1</v>
      </c>
      <c r="EV3" s="205"/>
      <c r="EW3" s="205"/>
      <c r="EX3" s="205"/>
      <c r="EY3" s="205"/>
      <c r="EZ3" s="208" t="s">
        <v>25</v>
      </c>
      <c r="FA3" s="205" t="s">
        <v>18</v>
      </c>
      <c r="FB3" s="205" t="s">
        <v>1</v>
      </c>
      <c r="FC3" s="205"/>
      <c r="FD3" s="205"/>
      <c r="FE3" s="205"/>
      <c r="FF3" s="205"/>
      <c r="FG3" s="205" t="s">
        <v>1</v>
      </c>
      <c r="FH3" s="205"/>
      <c r="FI3" s="205"/>
      <c r="FJ3" s="205"/>
      <c r="FK3" s="205"/>
      <c r="FL3" s="208" t="s">
        <v>25</v>
      </c>
      <c r="FM3" s="208" t="s">
        <v>18</v>
      </c>
      <c r="FN3" s="205" t="s">
        <v>1</v>
      </c>
      <c r="FO3" s="205"/>
      <c r="FP3" s="205"/>
      <c r="FQ3" s="205"/>
      <c r="FR3" s="205"/>
      <c r="FS3" s="205" t="s">
        <v>1</v>
      </c>
      <c r="FT3" s="205"/>
      <c r="FU3" s="205"/>
      <c r="FV3" s="205"/>
      <c r="FW3" s="205"/>
      <c r="FX3" s="208" t="s">
        <v>25</v>
      </c>
      <c r="FY3" s="205" t="s">
        <v>18</v>
      </c>
      <c r="FZ3" s="205" t="s">
        <v>1</v>
      </c>
      <c r="GA3" s="205"/>
      <c r="GB3" s="205"/>
      <c r="GC3" s="205"/>
      <c r="GD3" s="205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</row>
    <row r="4" spans="1:240" ht="15.75" thickBot="1" x14ac:dyDescent="0.3">
      <c r="A4" s="416"/>
      <c r="B4" s="411"/>
      <c r="C4" s="411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2"/>
      <c r="O4" s="414"/>
      <c r="P4" s="411"/>
      <c r="Q4" s="411"/>
      <c r="R4" s="411"/>
      <c r="S4" s="411"/>
      <c r="T4" s="412"/>
      <c r="U4" s="30"/>
      <c r="V4" s="306"/>
      <c r="W4" s="309"/>
      <c r="X4" s="309"/>
      <c r="Y4" s="309"/>
      <c r="Z4" s="319"/>
      <c r="AA4" s="306"/>
      <c r="AB4" s="307"/>
      <c r="AC4" s="311"/>
      <c r="AD4" s="307"/>
      <c r="AE4" s="311"/>
      <c r="AF4" s="309"/>
      <c r="AG4" s="309"/>
      <c r="AH4" s="309"/>
      <c r="AI4" s="309"/>
      <c r="AJ4" s="309"/>
      <c r="AK4" s="307"/>
      <c r="AL4" s="293"/>
      <c r="AM4" s="275"/>
      <c r="AN4" s="275"/>
      <c r="AO4" s="275"/>
      <c r="AP4" s="297"/>
      <c r="AQ4" s="293"/>
      <c r="AR4" s="277"/>
      <c r="AS4" s="295"/>
      <c r="AT4" s="277"/>
      <c r="AU4" s="295"/>
      <c r="AV4" s="275"/>
      <c r="AW4" s="275"/>
      <c r="AX4" s="275"/>
      <c r="AY4" s="275"/>
      <c r="AZ4" s="275"/>
      <c r="BA4" s="277"/>
      <c r="BB4" s="264"/>
      <c r="BC4" s="230"/>
      <c r="BD4" s="230"/>
      <c r="BE4" s="230"/>
      <c r="BF4" s="279"/>
      <c r="BG4" s="264"/>
      <c r="BH4" s="232"/>
      <c r="BI4" s="266"/>
      <c r="BJ4" s="232"/>
      <c r="BK4" s="266"/>
      <c r="BL4" s="230"/>
      <c r="BM4" s="230"/>
      <c r="BN4" s="230"/>
      <c r="BO4" s="230"/>
      <c r="BP4" s="230"/>
      <c r="BQ4" s="232"/>
      <c r="BR4" s="233"/>
      <c r="BS4" s="272"/>
      <c r="BT4" s="270"/>
      <c r="BU4" s="271"/>
      <c r="BV4" s="233"/>
      <c r="BW4" s="205"/>
      <c r="BX4" s="260"/>
      <c r="BY4" s="260"/>
      <c r="BZ4" s="260"/>
      <c r="CA4" s="260"/>
      <c r="CB4" s="260"/>
      <c r="CC4" s="260"/>
      <c r="CD4" s="260"/>
      <c r="CE4" s="260"/>
      <c r="CF4" s="260"/>
      <c r="CG4" s="260"/>
      <c r="CH4" s="260"/>
      <c r="CI4" s="260"/>
      <c r="CJ4" s="260"/>
      <c r="CK4" s="260"/>
      <c r="CL4" s="260"/>
      <c r="CM4" s="260"/>
      <c r="CN4" s="260"/>
      <c r="CO4" s="225"/>
      <c r="CP4" s="226"/>
      <c r="CQ4" s="226"/>
      <c r="CR4" s="226"/>
      <c r="CS4" s="227"/>
      <c r="CT4" s="260"/>
      <c r="CU4" s="260"/>
      <c r="CV4" s="260"/>
      <c r="CW4" s="260"/>
      <c r="CX4" s="260"/>
      <c r="CY4" s="260"/>
      <c r="CZ4" s="260"/>
      <c r="DA4" s="260"/>
      <c r="DB4" s="260"/>
      <c r="DC4" s="260"/>
      <c r="DD4" s="260"/>
      <c r="DE4" s="260"/>
      <c r="DF4" s="225"/>
      <c r="DG4" s="226"/>
      <c r="DH4" s="226"/>
      <c r="DI4" s="226"/>
      <c r="DJ4" s="227"/>
      <c r="DK4" s="260"/>
      <c r="DL4" s="260"/>
      <c r="DM4" s="260"/>
      <c r="DN4" s="260"/>
      <c r="DO4" s="260"/>
      <c r="DP4" s="260"/>
      <c r="DQ4" s="260"/>
      <c r="DR4" s="260"/>
      <c r="DS4" s="260"/>
      <c r="DT4" s="260"/>
      <c r="DU4" s="260"/>
      <c r="DV4" s="260"/>
      <c r="DW4" s="359"/>
      <c r="DX4" s="359"/>
      <c r="DY4" s="359"/>
      <c r="DZ4" s="359"/>
      <c r="EA4" s="359"/>
      <c r="EB4" s="359"/>
      <c r="EC4" s="374"/>
      <c r="ED4" s="374"/>
      <c r="EE4" s="374"/>
      <c r="EF4" s="374"/>
      <c r="EG4" s="374"/>
      <c r="EH4" s="374"/>
      <c r="EI4" s="374"/>
      <c r="EJ4" s="374"/>
      <c r="EK4" s="374"/>
      <c r="EL4" s="374"/>
      <c r="EM4" s="374"/>
      <c r="EN4" s="374"/>
      <c r="EO4" s="374"/>
      <c r="EP4" s="374"/>
      <c r="EQ4" s="374"/>
      <c r="ER4" s="374"/>
      <c r="ES4" s="374"/>
      <c r="ET4" s="374"/>
      <c r="EU4" s="205"/>
      <c r="EV4" s="205"/>
      <c r="EW4" s="205"/>
      <c r="EX4" s="205"/>
      <c r="EY4" s="205"/>
      <c r="EZ4" s="208"/>
      <c r="FA4" s="205"/>
      <c r="FB4" s="205"/>
      <c r="FC4" s="205"/>
      <c r="FD4" s="205"/>
      <c r="FE4" s="205"/>
      <c r="FF4" s="205"/>
      <c r="FG4" s="205"/>
      <c r="FH4" s="205"/>
      <c r="FI4" s="205"/>
      <c r="FJ4" s="205"/>
      <c r="FK4" s="205"/>
      <c r="FL4" s="208"/>
      <c r="FM4" s="208"/>
      <c r="FN4" s="205"/>
      <c r="FO4" s="205"/>
      <c r="FP4" s="205"/>
      <c r="FQ4" s="205"/>
      <c r="FR4" s="205"/>
      <c r="FS4" s="205"/>
      <c r="FT4" s="205"/>
      <c r="FU4" s="205"/>
      <c r="FV4" s="205"/>
      <c r="FW4" s="205"/>
      <c r="FX4" s="208"/>
      <c r="FY4" s="205"/>
      <c r="FZ4" s="205"/>
      <c r="GA4" s="205"/>
      <c r="GB4" s="205"/>
      <c r="GC4" s="205"/>
      <c r="GD4" s="205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</row>
    <row r="5" spans="1:240" ht="15.75" thickTop="1" x14ac:dyDescent="0.25">
      <c r="A5" s="448"/>
      <c r="B5" s="449"/>
      <c r="C5" s="449"/>
      <c r="D5" s="449"/>
      <c r="E5" s="449"/>
      <c r="F5" s="449"/>
      <c r="G5" s="450"/>
      <c r="H5" s="450"/>
      <c r="I5" s="451"/>
      <c r="J5" s="451"/>
      <c r="K5" s="451"/>
      <c r="L5" s="451"/>
      <c r="M5" s="451"/>
      <c r="N5" s="452"/>
      <c r="O5" s="453"/>
      <c r="P5" s="454"/>
      <c r="Q5" s="454"/>
      <c r="R5" s="454"/>
      <c r="S5" s="455"/>
      <c r="T5" s="456"/>
      <c r="U5" s="30"/>
      <c r="V5" s="396" t="str">
        <f t="shared" ref="V5:V10" si="0">VLOOKUP(BR5,$BS$5:$CB$21,6,0)</f>
        <v>Equipe 01</v>
      </c>
      <c r="W5" s="397"/>
      <c r="X5" s="397"/>
      <c r="Y5" s="397"/>
      <c r="Z5" s="398"/>
      <c r="AA5" s="37">
        <f t="shared" ref="AA5:AA10" si="1">VLOOKUP(V5,$BX$5:$CN$19,7,0)</f>
        <v>0</v>
      </c>
      <c r="AB5" s="38" t="str">
        <f t="shared" ref="AB5:AB10" si="2">VLOOKUP(V5,$BX$5:$CN$19,8,0)</f>
        <v>u</v>
      </c>
      <c r="AC5" s="39">
        <v>1</v>
      </c>
      <c r="AD5" s="40">
        <f t="shared" ref="AD5:AD10" si="3">VLOOKUP(V5,$BX$5:$CN$19,10,0)</f>
        <v>0</v>
      </c>
      <c r="AE5" s="45">
        <f t="shared" ref="AE5:AE10" si="4">VLOOKUP(V5,$BX$5:$CN$19,11,0)</f>
        <v>0</v>
      </c>
      <c r="AF5" s="46">
        <f t="shared" ref="AF5:AF10" si="5">VLOOKUP(V5,$BX$5:$CN$19,12,0)</f>
        <v>0</v>
      </c>
      <c r="AG5" s="46">
        <f t="shared" ref="AG5:AG10" si="6">VLOOKUP(V5,$BX$5:$CN$19,13,0)</f>
        <v>0</v>
      </c>
      <c r="AH5" s="46">
        <f t="shared" ref="AH5:AH10" si="7">VLOOKUP(V5,$BX$5:$CN$19,14,0)</f>
        <v>0</v>
      </c>
      <c r="AI5" s="46">
        <f t="shared" ref="AI5:AI10" si="8">VLOOKUP(V5,$BX$5:$CN$19,15,0)</f>
        <v>0</v>
      </c>
      <c r="AJ5" s="46">
        <f t="shared" ref="AJ5:AJ10" si="9">VLOOKUP(V5,$BX$5:$CN$19,16,0)</f>
        <v>0</v>
      </c>
      <c r="AK5" s="47">
        <f t="shared" ref="AK5:AK10" si="10">VLOOKUP(V5,$BX$5:$CN$19,17,0)</f>
        <v>0</v>
      </c>
      <c r="AL5" s="364" t="str">
        <f t="shared" ref="AL5:AL10" si="11">VLOOKUP(BT5,$BU$5:$CS$21,4,0)</f>
        <v>Equipe 01</v>
      </c>
      <c r="AM5" s="365"/>
      <c r="AN5" s="365"/>
      <c r="AO5" s="365"/>
      <c r="AP5" s="366"/>
      <c r="AQ5" s="16">
        <f t="shared" ref="AQ5:AQ10" si="12">VLOOKUP(AL5,$CO$5:$DE$19,7,0)</f>
        <v>0</v>
      </c>
      <c r="AR5" s="17" t="str">
        <f t="shared" ref="AR5:AR10" si="13">VLOOKUP(AL5,$CO$5:$DE$19,8,0)</f>
        <v>u</v>
      </c>
      <c r="AS5" s="18">
        <v>1</v>
      </c>
      <c r="AT5" s="19">
        <f t="shared" ref="AT5:AT10" si="14">VLOOKUP(AL5,$CO$5:$DE$19,10,0)</f>
        <v>0</v>
      </c>
      <c r="AU5" s="20">
        <f t="shared" ref="AU5:AU10" si="15">VLOOKUP(AL5,$CO$5:$DE$19,11,0)</f>
        <v>0</v>
      </c>
      <c r="AV5" s="21">
        <f t="shared" ref="AV5:AV10" si="16">VLOOKUP(AL5,$CO$5:$DE$19,12,0)</f>
        <v>0</v>
      </c>
      <c r="AW5" s="21">
        <f t="shared" ref="AW5:AW10" si="17">VLOOKUP(AL5,$CO$5:$DE$19,13,0)</f>
        <v>0</v>
      </c>
      <c r="AX5" s="21">
        <f t="shared" ref="AX5:AX10" si="18">VLOOKUP(AL5,$CO$5:$DE$19,14,0)</f>
        <v>0</v>
      </c>
      <c r="AY5" s="21">
        <f t="shared" ref="AY5:AY10" si="19">VLOOKUP(AL5,$CO$5:$DE$19,15,0)</f>
        <v>0</v>
      </c>
      <c r="AZ5" s="21">
        <f t="shared" ref="AZ5:AZ10" si="20">VLOOKUP(AL5,$CO$5:$DE$19,16,0)</f>
        <v>0</v>
      </c>
      <c r="BA5" s="22">
        <f t="shared" ref="BA5:BA10" si="21">VLOOKUP(AL5,$CO$5:$DE$19,17,0)</f>
        <v>0</v>
      </c>
      <c r="BB5" s="356" t="str">
        <f t="shared" ref="BB5:BB10" si="22">VLOOKUP(BV5,$BW$5:$DF$21,2,0)</f>
        <v>Equipe 01</v>
      </c>
      <c r="BC5" s="357"/>
      <c r="BD5" s="357"/>
      <c r="BE5" s="357"/>
      <c r="BF5" s="358"/>
      <c r="BG5" s="51">
        <f t="shared" ref="BG5:BG10" si="23">VLOOKUP(BB5,$DF$5:$DV$19,7,0)</f>
        <v>0</v>
      </c>
      <c r="BH5" s="52" t="str">
        <f t="shared" ref="BH5:BH10" si="24">VLOOKUP(BB5,$DF$5:$DV$19,8,0)</f>
        <v>u</v>
      </c>
      <c r="BI5" s="53">
        <v>1</v>
      </c>
      <c r="BJ5" s="54">
        <f t="shared" ref="BJ5:BJ10" si="25">VLOOKUP(BB5,$DF$5:$DV$19,10,0)</f>
        <v>0</v>
      </c>
      <c r="BK5" s="55">
        <f t="shared" ref="BK5:BK10" si="26">VLOOKUP(BB5,$DF$5:$DV$19,11,0)</f>
        <v>0</v>
      </c>
      <c r="BL5" s="56">
        <f t="shared" ref="BL5:BL10" si="27">VLOOKUP(BB5,$DF$5:$DV$19,12,0)</f>
        <v>0</v>
      </c>
      <c r="BM5" s="56">
        <f t="shared" ref="BM5:BM10" si="28">VLOOKUP(BB5,$DF$5:$DV$19,13,0)</f>
        <v>0</v>
      </c>
      <c r="BN5" s="56">
        <f t="shared" ref="BN5:BN10" si="29">VLOOKUP(BB5,$DF$5:$DV$19,14,0)</f>
        <v>0</v>
      </c>
      <c r="BO5" s="56">
        <f t="shared" ref="BO5:BO10" si="30">VLOOKUP(BB5,$DF$5:$DV$19,15,0)</f>
        <v>0</v>
      </c>
      <c r="BP5" s="56">
        <f t="shared" ref="BP5:BP10" si="31">VLOOKUP(BB5,$DF$5:$DV$19,16,0)</f>
        <v>0</v>
      </c>
      <c r="BQ5" s="57">
        <f t="shared" ref="BQ5:BQ10" si="32">VLOOKUP(BB5,$DF$5:$DV$19,17,0)</f>
        <v>0</v>
      </c>
      <c r="BR5" s="15">
        <v>1</v>
      </c>
      <c r="BS5" s="8">
        <f t="shared" ref="BS5:BS10" si="33">CF5</f>
        <v>1</v>
      </c>
      <c r="BT5" s="10">
        <v>1</v>
      </c>
      <c r="BU5" s="11">
        <f t="shared" ref="BU5:BU10" si="34">CW5</f>
        <v>1</v>
      </c>
      <c r="BV5" s="9">
        <v>1</v>
      </c>
      <c r="BW5" s="2">
        <f t="shared" ref="BW5:BW10" si="35">DN5</f>
        <v>1</v>
      </c>
      <c r="BX5" s="261" t="str">
        <f>Equipes!A2</f>
        <v>Equipe 01</v>
      </c>
      <c r="BY5" s="261"/>
      <c r="BZ5" s="261"/>
      <c r="CA5" s="261"/>
      <c r="CB5" s="261"/>
      <c r="CC5" s="3">
        <f t="shared" ref="CC5:CC10" si="36">RANK(DW5,$DW$5:$DW$19)</f>
        <v>1</v>
      </c>
      <c r="CD5" s="3">
        <f>'J08'!CC5-CC5</f>
        <v>0</v>
      </c>
      <c r="CE5" s="4" t="str">
        <f>IF(CC5&gt;'J08'!CC5,'J08'!$CE$14,IF(CC5='J08'!CC5,'J08'!$CU$14,IF(CC5&lt;'J08'!CC5,'J08'!$CT$14)))</f>
        <v>u</v>
      </c>
      <c r="CF5" s="3">
        <f t="shared" ref="CF5:CF10" si="37">RANK(DX5,$DX$5:$DX$13)</f>
        <v>1</v>
      </c>
      <c r="CG5" s="3">
        <f>SUMPRODUCT(($B$5:$F$13=BX5)*($EG$5:$EG$13))+SUMPRODUCT(($I$5:$M$13=BX5)*($EH$5:$EH$13))+'J08'!CG5</f>
        <v>0</v>
      </c>
      <c r="CH5" s="3">
        <f>SUMPRODUCT(($B$5:$F$13=BX5)*($EI$5:$EI$13))+SUMPRODUCT(($I$5:$M$13=BX5)*($EJ$5:$EJ$13))+'J08'!CH5</f>
        <v>0</v>
      </c>
      <c r="CI5" s="3">
        <f>SUMPRODUCT(($B$5:$F$13=BX5)*($EK$5:$EK$13))+SUMPRODUCT(($I$5:$M$13=BX5)*($EL$5:$EL$13))+'J08'!CI5</f>
        <v>0</v>
      </c>
      <c r="CJ5" s="3">
        <f>SUMPRODUCT(($B$5:$F$13=BX5)*($EM$5:$EM$13))+SUMPRODUCT(($I$5:$M$13=BX5)*($EN$5:$EN$13))+'J08'!CJ5</f>
        <v>0</v>
      </c>
      <c r="CK5" s="3">
        <f>SUMPRODUCT(($B$5:$F$13=BX5)*($EO$5:$EO$13))+SUMPRODUCT(($I$5:$M$13=BX5)*($EP$5:$EP$13))+'J08'!CK5</f>
        <v>0</v>
      </c>
      <c r="CL5" s="3">
        <f>SUMPRODUCT(($B$5:$F$13=BX5)*($EQ$5:$EQ$13))+SUMPRODUCT(($I$5:$M$13=BX5)*($ER$5:$ER$13))+'J08'!CL5</f>
        <v>0</v>
      </c>
      <c r="CM5" s="3">
        <f>SUMPRODUCT(($B$5:$F$13=BX5)*($ES$5:$ES$13))+SUMPRODUCT(($I$5:$M$13=BX5)*($ET$5:$ET$13))+'J08'!CM5</f>
        <v>0</v>
      </c>
      <c r="CN5" s="3">
        <f>CL5-CM5</f>
        <v>0</v>
      </c>
      <c r="CO5" s="212" t="str">
        <f>BX5</f>
        <v>Equipe 01</v>
      </c>
      <c r="CP5" s="213"/>
      <c r="CQ5" s="213"/>
      <c r="CR5" s="213"/>
      <c r="CS5" s="214"/>
      <c r="CT5" s="3">
        <f t="shared" ref="CT5:CT10" si="38">RANK(DY5,$DY$5:$DY$19)</f>
        <v>1</v>
      </c>
      <c r="CU5" s="3">
        <f>'J08'!CT5-CT5</f>
        <v>0</v>
      </c>
      <c r="CV5" s="4" t="str">
        <f>IF(CT5&gt;'J08'!CT5,'J08'!$CV$14,IF(CT5='J08'!CT5,'J08'!$CU$14,IF(CT5&lt;'J08'!CT5,'J08'!$CT$14)))</f>
        <v>u</v>
      </c>
      <c r="CW5" s="3">
        <f t="shared" ref="CW5:CW10" si="39">RANK(DZ5,$DZ$5:$DZ$19)</f>
        <v>1</v>
      </c>
      <c r="CX5" s="3">
        <f>SUMPRODUCT(($B$5:$F$13=CO5)*($EG$5:$EG$13))+'J08'!CX5</f>
        <v>0</v>
      </c>
      <c r="CY5" s="3">
        <f>SUMPRODUCT(($B$5:$F$13=CO5)*($EI$5:$EI$13))+'J08'!CY5</f>
        <v>0</v>
      </c>
      <c r="CZ5" s="3">
        <f>SUMPRODUCT(($B$5:$F$13=CO5)*($EK$5:$EK$13))+'J08'!CZ5</f>
        <v>0</v>
      </c>
      <c r="DA5" s="3">
        <f>SUMPRODUCT(($B$5:$F$13=CO5)*($EM$5:$EM$13))+'J08'!DA5</f>
        <v>0</v>
      </c>
      <c r="DB5" s="3">
        <f>SUMPRODUCT(($B$5:$F$13=CO5)*($EO$5:$EO$13))+'J08'!DB5</f>
        <v>0</v>
      </c>
      <c r="DC5" s="3">
        <f>SUMPRODUCT(($B$5:$F$13=CO5)*($EQ$5:$EQ$13))+'J08'!DC5</f>
        <v>0</v>
      </c>
      <c r="DD5" s="3">
        <f>SUMPRODUCT(($B$5:$F$13=CO5)*($ES$5:$ES$13))+'J08'!DD5</f>
        <v>0</v>
      </c>
      <c r="DE5" s="3">
        <f>DC5-DD5</f>
        <v>0</v>
      </c>
      <c r="DF5" s="212" t="str">
        <f>BX5</f>
        <v>Equipe 01</v>
      </c>
      <c r="DG5" s="213"/>
      <c r="DH5" s="213"/>
      <c r="DI5" s="213"/>
      <c r="DJ5" s="214"/>
      <c r="DK5" s="3">
        <f t="shared" ref="DK5:DK10" si="40">RANK(EA5,$EA$5:$EA$19)</f>
        <v>1</v>
      </c>
      <c r="DL5" s="3">
        <f>'J08'!DK5-DK5</f>
        <v>0</v>
      </c>
      <c r="DM5" s="4" t="str">
        <f>IF(DK5&gt;'J08'!DK5,'J08'!$DM$14,IF(DK5='J08'!DK5,'J08'!$DL$14,IF(DK5&lt;'J08'!DK5,'J08'!$DK$14)))</f>
        <v>u</v>
      </c>
      <c r="DN5" s="3">
        <f t="shared" ref="DN5:DN10" si="41">RANK(EB5,$EB$5:$EB$19)</f>
        <v>1</v>
      </c>
      <c r="DO5" s="3">
        <f>SUMPRODUCT(($I$5:$M$13=DF5)*($EH$5:$EH$13))+'J08'!DO5</f>
        <v>0</v>
      </c>
      <c r="DP5" s="3">
        <f>SUMPRODUCT(($I$5:$M$13=DF5)*($EJ$5:$EJ$13))+'J08'!DP5</f>
        <v>0</v>
      </c>
      <c r="DQ5" s="3">
        <f>SUMPRODUCT(($I$5:$M$13=DF5)*($EL$5:$EL$13))+'J08'!DQ5</f>
        <v>0</v>
      </c>
      <c r="DR5" s="3">
        <f>SUMPRODUCT(($I$5:$M$13=DF5)*($EN$5:$EN$13))+'J08'!DR5</f>
        <v>0</v>
      </c>
      <c r="DS5" s="3">
        <f>SUMPRODUCT(($I$5:$M$13=DF5)*($EP$5:$EP$13))+'J08'!DS5</f>
        <v>0</v>
      </c>
      <c r="DT5" s="3">
        <f>SUMPRODUCT(($I$5:$M$13=DF5)*($ER$5:$ER$13))+'J08'!DT5</f>
        <v>0</v>
      </c>
      <c r="DU5" s="3">
        <f>SUMPRODUCT(($I$5:$M$13=DF5)*($ET$5:$ET$13))+'J08'!DU5</f>
        <v>0</v>
      </c>
      <c r="DV5" s="3">
        <f>DT5-DU5</f>
        <v>0</v>
      </c>
      <c r="DW5" s="6">
        <f>SUM(CG5*1000+(CN5)/100+(CL5)/1000)</f>
        <v>0</v>
      </c>
      <c r="DX5" s="91">
        <f>DW5+0.0000006</f>
        <v>5.9999999999999997E-7</v>
      </c>
      <c r="DY5" s="6">
        <f>SUM(CX5*1000+(DE5)/100+(DC5)/1000)</f>
        <v>0</v>
      </c>
      <c r="DZ5" s="119">
        <f>DY5+0.0000006</f>
        <v>5.9999999999999997E-7</v>
      </c>
      <c r="EA5" s="6">
        <f>SUM(DO5*1000+(DV5)/100+(DT5)/1000)</f>
        <v>0</v>
      </c>
      <c r="EB5" s="119">
        <f>EA5+0.0000006</f>
        <v>5.9999999999999997E-7</v>
      </c>
      <c r="EC5" s="2">
        <f>A5</f>
        <v>0</v>
      </c>
      <c r="ED5" s="2">
        <f>N5</f>
        <v>0</v>
      </c>
      <c r="EE5" s="2">
        <f>IF(G5="",0,IF(G5&gt;H5,3,IF(G5=H5,1,IF(G5&lt;H5,0))))</f>
        <v>0</v>
      </c>
      <c r="EF5" s="2">
        <f>IF(H5="",0,IF(H5&gt;G5,3,IF(H5=G5,1,IF(H5&lt;G5,0))))</f>
        <v>0</v>
      </c>
      <c r="EG5" s="2">
        <f>EE5-EC5</f>
        <v>0</v>
      </c>
      <c r="EH5" s="2">
        <f>EF5-ED5</f>
        <v>0</v>
      </c>
      <c r="EI5" s="2">
        <f>IF(G5="",0,1)</f>
        <v>0</v>
      </c>
      <c r="EJ5" s="2">
        <f>IF(H5="",0,1)</f>
        <v>0</v>
      </c>
      <c r="EK5" s="2" t="b">
        <f>IF(G5&lt;&gt;"",IF(G5&gt;H5,1))</f>
        <v>0</v>
      </c>
      <c r="EL5" s="2" t="b">
        <f>IF(H5&lt;&gt;"",IF(H5&gt;G5,1))</f>
        <v>0</v>
      </c>
      <c r="EM5" s="2" t="b">
        <f>IF(G5&lt;&gt;"",IF(G5=H5,1))</f>
        <v>0</v>
      </c>
      <c r="EN5" s="2" t="b">
        <f>IF(H5&lt;&gt;"",IF(H5=G5,1))</f>
        <v>0</v>
      </c>
      <c r="EO5" s="2" t="b">
        <f>IF(G5&lt;&gt;"",IF(G5&lt;H5,1))</f>
        <v>0</v>
      </c>
      <c r="EP5" s="2" t="b">
        <f>IF(H5&lt;&gt;"",IF(H5&lt;G5,1))</f>
        <v>0</v>
      </c>
      <c r="EQ5" s="2">
        <f>G5</f>
        <v>0</v>
      </c>
      <c r="ER5" s="2">
        <f>H5</f>
        <v>0</v>
      </c>
      <c r="ES5" s="2">
        <f>H5</f>
        <v>0</v>
      </c>
      <c r="ET5" s="2">
        <f>G5</f>
        <v>0</v>
      </c>
      <c r="EU5" s="205" t="str">
        <f t="shared" ref="EU5:EU10" si="42">VLOOKUP(BR5,$BS$5:$CB$13,6,0)</f>
        <v>Equipe 01</v>
      </c>
      <c r="EV5" s="205"/>
      <c r="EW5" s="205"/>
      <c r="EX5" s="205"/>
      <c r="EY5" s="205"/>
      <c r="EZ5" s="6">
        <f t="shared" ref="EZ5:EZ10" si="43">VLOOKUP(EU5,$BX$5:$DW$13,52,0)</f>
        <v>0</v>
      </c>
      <c r="FA5" s="2">
        <f t="shared" ref="FA5:FA10" si="44">RANK(EZ5,$EZ$5:$EZ$13)</f>
        <v>1</v>
      </c>
      <c r="FB5" s="205" t="str">
        <f>BX5</f>
        <v>Equipe 01</v>
      </c>
      <c r="FC5" s="205"/>
      <c r="FD5" s="205"/>
      <c r="FE5" s="205"/>
      <c r="FF5" s="205"/>
      <c r="FG5" s="205" t="str">
        <f t="shared" ref="FG5:FG10" si="45">VLOOKUP(BT5,$BU$5:$CS$13,21,0)</f>
        <v>Equipe 01</v>
      </c>
      <c r="FH5" s="205"/>
      <c r="FI5" s="205"/>
      <c r="FJ5" s="205"/>
      <c r="FK5" s="205"/>
      <c r="FL5" s="6">
        <f t="shared" ref="FL5:FL10" si="46">VLOOKUP(FG5,$CO$5:$DY$13,37,0)</f>
        <v>0</v>
      </c>
      <c r="FM5" s="7">
        <f t="shared" ref="FM5:FM10" si="47">RANK(FL5,$FL$5:$FL$13)</f>
        <v>1</v>
      </c>
      <c r="FN5" s="205" t="str">
        <f>CO5</f>
        <v>Equipe 01</v>
      </c>
      <c r="FO5" s="205"/>
      <c r="FP5" s="205"/>
      <c r="FQ5" s="205"/>
      <c r="FR5" s="205"/>
      <c r="FS5" s="205" t="str">
        <f t="shared" ref="FS5:FS10" si="48">VLOOKUP(BV5,$BW$5:$DF$13,36,0)</f>
        <v>Equipe 01</v>
      </c>
      <c r="FT5" s="205"/>
      <c r="FU5" s="205"/>
      <c r="FV5" s="205"/>
      <c r="FW5" s="205"/>
      <c r="FX5" s="6">
        <f>VLOOKUP(FS5,$DF$5:$EA$21,22,0)</f>
        <v>0</v>
      </c>
      <c r="FY5" s="2">
        <f t="shared" ref="FY5:FY10" si="49">RANK(FX5,$FX$5:$FX$13)</f>
        <v>1</v>
      </c>
      <c r="FZ5" s="205" t="str">
        <f>DF5</f>
        <v>Equipe 01</v>
      </c>
      <c r="GA5" s="205"/>
      <c r="GB5" s="205"/>
      <c r="GC5" s="205"/>
      <c r="GD5" s="205"/>
      <c r="GE5" s="350" t="str">
        <f>BX5</f>
        <v>Equipe 01</v>
      </c>
      <c r="GF5" s="350"/>
      <c r="GG5" s="350"/>
      <c r="GH5" s="350"/>
      <c r="GI5" s="35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</row>
    <row r="6" spans="1:240" x14ac:dyDescent="0.25">
      <c r="A6" s="457"/>
      <c r="B6" s="458"/>
      <c r="C6" s="458"/>
      <c r="D6" s="458"/>
      <c r="E6" s="458"/>
      <c r="F6" s="458"/>
      <c r="G6" s="459"/>
      <c r="H6" s="459"/>
      <c r="I6" s="460"/>
      <c r="J6" s="460"/>
      <c r="K6" s="460"/>
      <c r="L6" s="460"/>
      <c r="M6" s="460"/>
      <c r="N6" s="461"/>
      <c r="O6" s="462"/>
      <c r="P6" s="463"/>
      <c r="Q6" s="463"/>
      <c r="R6" s="463"/>
      <c r="S6" s="464"/>
      <c r="T6" s="465"/>
      <c r="U6" s="30"/>
      <c r="V6" s="396" t="str">
        <f t="shared" si="0"/>
        <v>Equipe 02</v>
      </c>
      <c r="W6" s="397"/>
      <c r="X6" s="397"/>
      <c r="Y6" s="397"/>
      <c r="Z6" s="398"/>
      <c r="AA6" s="41">
        <f t="shared" si="1"/>
        <v>0</v>
      </c>
      <c r="AB6" s="42" t="str">
        <f t="shared" si="2"/>
        <v>u</v>
      </c>
      <c r="AC6" s="43">
        <f>IF(EZ6=EZ5,FA5,FA6)</f>
        <v>1</v>
      </c>
      <c r="AD6" s="44">
        <f t="shared" si="3"/>
        <v>0</v>
      </c>
      <c r="AE6" s="48">
        <f t="shared" si="4"/>
        <v>0</v>
      </c>
      <c r="AF6" s="49">
        <f t="shared" si="5"/>
        <v>0</v>
      </c>
      <c r="AG6" s="49">
        <f t="shared" si="6"/>
        <v>0</v>
      </c>
      <c r="AH6" s="49">
        <f t="shared" si="7"/>
        <v>0</v>
      </c>
      <c r="AI6" s="49">
        <f t="shared" si="8"/>
        <v>0</v>
      </c>
      <c r="AJ6" s="49">
        <f t="shared" si="9"/>
        <v>0</v>
      </c>
      <c r="AK6" s="50">
        <f t="shared" si="10"/>
        <v>0</v>
      </c>
      <c r="AL6" s="361" t="str">
        <f t="shared" si="11"/>
        <v>Equipe 02</v>
      </c>
      <c r="AM6" s="362"/>
      <c r="AN6" s="362"/>
      <c r="AO6" s="362"/>
      <c r="AP6" s="363"/>
      <c r="AQ6" s="23">
        <f t="shared" si="12"/>
        <v>0</v>
      </c>
      <c r="AR6" s="24" t="str">
        <f t="shared" si="13"/>
        <v>u</v>
      </c>
      <c r="AS6" s="25">
        <f>IF(FL6=FL5,FM5,FM6)</f>
        <v>1</v>
      </c>
      <c r="AT6" s="26">
        <f t="shared" si="14"/>
        <v>0</v>
      </c>
      <c r="AU6" s="27">
        <f t="shared" si="15"/>
        <v>0</v>
      </c>
      <c r="AV6" s="28">
        <f t="shared" si="16"/>
        <v>0</v>
      </c>
      <c r="AW6" s="28">
        <f t="shared" si="17"/>
        <v>0</v>
      </c>
      <c r="AX6" s="28">
        <f t="shared" si="18"/>
        <v>0</v>
      </c>
      <c r="AY6" s="28">
        <f t="shared" si="19"/>
        <v>0</v>
      </c>
      <c r="AZ6" s="28">
        <f t="shared" si="20"/>
        <v>0</v>
      </c>
      <c r="BA6" s="29">
        <f t="shared" si="21"/>
        <v>0</v>
      </c>
      <c r="BB6" s="353" t="str">
        <f t="shared" si="22"/>
        <v>Equipe 02</v>
      </c>
      <c r="BC6" s="354"/>
      <c r="BD6" s="354"/>
      <c r="BE6" s="354"/>
      <c r="BF6" s="355"/>
      <c r="BG6" s="58">
        <f t="shared" si="23"/>
        <v>0</v>
      </c>
      <c r="BH6" s="59" t="str">
        <f t="shared" si="24"/>
        <v>u</v>
      </c>
      <c r="BI6" s="60">
        <f>IF(FX6=FX5,FY5,FY6)</f>
        <v>1</v>
      </c>
      <c r="BJ6" s="61">
        <f t="shared" si="25"/>
        <v>0</v>
      </c>
      <c r="BK6" s="62">
        <f t="shared" si="26"/>
        <v>0</v>
      </c>
      <c r="BL6" s="63">
        <f t="shared" si="27"/>
        <v>0</v>
      </c>
      <c r="BM6" s="63">
        <f t="shared" si="28"/>
        <v>0</v>
      </c>
      <c r="BN6" s="63">
        <f t="shared" si="29"/>
        <v>0</v>
      </c>
      <c r="BO6" s="63">
        <f t="shared" si="30"/>
        <v>0</v>
      </c>
      <c r="BP6" s="63">
        <f t="shared" si="31"/>
        <v>0</v>
      </c>
      <c r="BQ6" s="64">
        <f t="shared" si="32"/>
        <v>0</v>
      </c>
      <c r="BR6" s="15">
        <v>2</v>
      </c>
      <c r="BS6" s="8">
        <f t="shared" si="33"/>
        <v>2</v>
      </c>
      <c r="BT6" s="10">
        <v>2</v>
      </c>
      <c r="BU6" s="11">
        <f t="shared" si="34"/>
        <v>2</v>
      </c>
      <c r="BV6" s="9">
        <v>2</v>
      </c>
      <c r="BW6" s="2">
        <f t="shared" si="35"/>
        <v>2</v>
      </c>
      <c r="BX6" s="261" t="str">
        <f>Equipes!A3</f>
        <v>Equipe 02</v>
      </c>
      <c r="BY6" s="261"/>
      <c r="BZ6" s="261"/>
      <c r="CA6" s="261"/>
      <c r="CB6" s="261"/>
      <c r="CC6" s="93">
        <f t="shared" si="36"/>
        <v>1</v>
      </c>
      <c r="CD6" s="3">
        <f>'J08'!CC6-CC6</f>
        <v>0</v>
      </c>
      <c r="CE6" s="4" t="str">
        <f>IF(CC6&gt;'J08'!CC6,'J08'!$CE$14,IF(CC6='J08'!CC6,'J08'!$CU$14,IF(CC6&lt;'J08'!CC6,'J08'!$CT$14)))</f>
        <v>u</v>
      </c>
      <c r="CF6" s="3">
        <f t="shared" si="37"/>
        <v>2</v>
      </c>
      <c r="CG6" s="14">
        <f>SUMPRODUCT(($B$5:$F$13=BX6)*($EG$5:$EG$13))+SUMPRODUCT(($I$5:$M$13=BX6)*($EH$5:$EH$13))+'J08'!CG6</f>
        <v>0</v>
      </c>
      <c r="CH6" s="14">
        <f>SUMPRODUCT(($B$5:$F$13=BX6)*($EI$5:$EI$13))+SUMPRODUCT(($I$5:$M$13=BX6)*($EJ$5:$EJ$13))+'J08'!CH6</f>
        <v>0</v>
      </c>
      <c r="CI6" s="14">
        <f>SUMPRODUCT(($B$5:$F$13=BX6)*($EK$5:$EK$13))+SUMPRODUCT(($I$5:$M$13=BX6)*($EL$5:$EL$13))+'J08'!CI6</f>
        <v>0</v>
      </c>
      <c r="CJ6" s="14">
        <f>SUMPRODUCT(($B$5:$F$13=BX6)*($EM$5:$EM$13))+SUMPRODUCT(($I$5:$M$13=BX6)*($EN$5:$EN$13))+'J08'!CJ6</f>
        <v>0</v>
      </c>
      <c r="CK6" s="14">
        <f>SUMPRODUCT(($B$5:$F$13=BX6)*($EO$5:$EO$13))+SUMPRODUCT(($I$5:$M$13=BX6)*($EP$5:$EP$13))+'J08'!CK6</f>
        <v>0</v>
      </c>
      <c r="CL6" s="14">
        <f>SUMPRODUCT(($B$5:$F$13=BX6)*($EQ$5:$EQ$13))+SUMPRODUCT(($I$5:$M$13=BX6)*($ER$5:$ER$13))+'J08'!CL6</f>
        <v>0</v>
      </c>
      <c r="CM6" s="14">
        <f>SUMPRODUCT(($B$5:$F$13=BX6)*($ES$5:$ES$13))+SUMPRODUCT(($I$5:$M$13=BX6)*($ET$5:$ET$13))+'J08'!CM6</f>
        <v>0</v>
      </c>
      <c r="CN6" s="3">
        <f t="shared" ref="CN6:CN10" si="50">CL6-CM6</f>
        <v>0</v>
      </c>
      <c r="CO6" s="212" t="str">
        <f t="shared" ref="CO6:CO10" si="51">BX6</f>
        <v>Equipe 02</v>
      </c>
      <c r="CP6" s="213"/>
      <c r="CQ6" s="213"/>
      <c r="CR6" s="213"/>
      <c r="CS6" s="214"/>
      <c r="CT6" s="93">
        <f t="shared" si="38"/>
        <v>1</v>
      </c>
      <c r="CU6" s="3">
        <f>'J08'!CT6-CT6</f>
        <v>0</v>
      </c>
      <c r="CV6" s="4" t="str">
        <f>IF(CT6&gt;'J08'!CT6,'J08'!$CV$14,IF(CT6='J08'!CT6,'J08'!$CU$14,IF(CT6&lt;'J08'!CT6,'J08'!$CT$14)))</f>
        <v>u</v>
      </c>
      <c r="CW6" s="3">
        <f t="shared" si="39"/>
        <v>2</v>
      </c>
      <c r="CX6" s="14">
        <f>SUMPRODUCT(($B$5:$F$13=CO6)*($EG$5:$EG$13))+'J08'!CX6</f>
        <v>0</v>
      </c>
      <c r="CY6" s="14">
        <f>SUMPRODUCT(($B$5:$F$13=CO6)*($EI$5:$EI$13))+'J08'!CY6</f>
        <v>0</v>
      </c>
      <c r="CZ6" s="14">
        <f>SUMPRODUCT(($B$5:$F$13=CO6)*($EK$5:$EK$13))+'J08'!CZ6</f>
        <v>0</v>
      </c>
      <c r="DA6" s="14">
        <f>SUMPRODUCT(($B$5:$F$13=CO6)*($EM$5:$EM$13))+'J08'!DA6</f>
        <v>0</v>
      </c>
      <c r="DB6" s="14">
        <f>SUMPRODUCT(($B$5:$F$13=CO6)*($EO$5:$EO$13))+'J08'!DB6</f>
        <v>0</v>
      </c>
      <c r="DC6" s="14">
        <f>SUMPRODUCT(($B$5:$F$13=CO6)*($EQ$5:$EQ$13))+'J08'!DC6</f>
        <v>0</v>
      </c>
      <c r="DD6" s="14">
        <f>SUMPRODUCT(($B$5:$F$13=CO6)*($ES$5:$ES$13))+'J08'!DD6</f>
        <v>0</v>
      </c>
      <c r="DE6" s="3">
        <f t="shared" ref="DE6:DE10" si="52">DC6-DD6</f>
        <v>0</v>
      </c>
      <c r="DF6" s="212" t="str">
        <f t="shared" ref="DF6:DF10" si="53">BX6</f>
        <v>Equipe 02</v>
      </c>
      <c r="DG6" s="213"/>
      <c r="DH6" s="213"/>
      <c r="DI6" s="213"/>
      <c r="DJ6" s="214"/>
      <c r="DK6" s="93">
        <f t="shared" si="40"/>
        <v>1</v>
      </c>
      <c r="DL6" s="3">
        <f>'J08'!DK6-DK6</f>
        <v>0</v>
      </c>
      <c r="DM6" s="4" t="str">
        <f>IF(DK6&gt;'J08'!DK6,'J08'!$DM$14,IF(DK6='J08'!DK6,'J08'!$DL$14,IF(DK6&lt;'J08'!DK6,'J08'!$DK$14)))</f>
        <v>u</v>
      </c>
      <c r="DN6" s="3">
        <f t="shared" si="41"/>
        <v>2</v>
      </c>
      <c r="DO6" s="14">
        <f>SUMPRODUCT(($I$5:$M$13=DF6)*($EH$5:$EH$13))+'J08'!DO6</f>
        <v>0</v>
      </c>
      <c r="DP6" s="14">
        <f>SUMPRODUCT(($I$5:$M$13=DF6)*($EJ$5:$EJ$13))+'J08'!DP6</f>
        <v>0</v>
      </c>
      <c r="DQ6" s="14">
        <f>SUMPRODUCT(($I$5:$M$13=DF6)*($EL$5:$EL$13))+'J08'!DQ6</f>
        <v>0</v>
      </c>
      <c r="DR6" s="14">
        <f>SUMPRODUCT(($I$5:$M$13=DF6)*($EN$5:$EN$13))+'J08'!DR6</f>
        <v>0</v>
      </c>
      <c r="DS6" s="14">
        <f>SUMPRODUCT(($I$5:$M$13=DF6)*($EP$5:$EP$13))+'J08'!DS6</f>
        <v>0</v>
      </c>
      <c r="DT6" s="14">
        <f>SUMPRODUCT(($I$5:$M$13=DF6)*($ER$5:$ER$13))+'J08'!DT6</f>
        <v>0</v>
      </c>
      <c r="DU6" s="14">
        <f>SUMPRODUCT(($I$5:$M$13=DF6)*($ET$5:$ET$13))+'J08'!DU6</f>
        <v>0</v>
      </c>
      <c r="DV6" s="3">
        <f t="shared" ref="DV6:DV10" si="54">DT6-DU6</f>
        <v>0</v>
      </c>
      <c r="DW6" s="6">
        <f t="shared" ref="DW6:DW10" si="55">SUM(CG6*1000+(CN6)/100+(CL6)/1000)</f>
        <v>0</v>
      </c>
      <c r="DX6" s="91">
        <f>DW6+0.0000005</f>
        <v>4.9999999999999998E-7</v>
      </c>
      <c r="DY6" s="6">
        <f t="shared" ref="DY6:DY10" si="56">SUM(CX6*1000+(DE6)/100+(DC6)/1000)</f>
        <v>0</v>
      </c>
      <c r="DZ6" s="119">
        <f>DY6+0.0000005</f>
        <v>4.9999999999999998E-7</v>
      </c>
      <c r="EA6" s="6">
        <f t="shared" ref="EA6:EA10" si="57">SUM(DO6*1000+(DV6)/100+(DT6)/1000)</f>
        <v>0</v>
      </c>
      <c r="EB6" s="119">
        <f>EA6+0.0000005</f>
        <v>4.9999999999999998E-7</v>
      </c>
      <c r="EC6" s="2">
        <f t="shared" ref="EC6:EC7" si="58">A6</f>
        <v>0</v>
      </c>
      <c r="ED6" s="2">
        <f t="shared" ref="ED6:ED7" si="59">N6</f>
        <v>0</v>
      </c>
      <c r="EE6" s="2">
        <f t="shared" ref="EE6:EE7" si="60">IF(G6="",0,IF(G6&gt;H6,3,IF(G6=H6,1,IF(G6&lt;H6,0))))</f>
        <v>0</v>
      </c>
      <c r="EF6" s="2">
        <f t="shared" ref="EF6:EF7" si="61">IF(H6="",0,IF(H6&gt;G6,3,IF(H6=G6,1,IF(H6&lt;G6,0))))</f>
        <v>0</v>
      </c>
      <c r="EG6" s="2">
        <f t="shared" ref="EG6:EG7" si="62">EE6-EC6</f>
        <v>0</v>
      </c>
      <c r="EH6" s="2">
        <f t="shared" ref="EH6:EH7" si="63">EF6-ED6</f>
        <v>0</v>
      </c>
      <c r="EI6" s="2">
        <f t="shared" ref="EI6:EI7" si="64">IF(G6="",0,1)</f>
        <v>0</v>
      </c>
      <c r="EJ6" s="2">
        <f t="shared" ref="EJ6:EJ7" si="65">IF(H6="",0,1)</f>
        <v>0</v>
      </c>
      <c r="EK6" s="2" t="b">
        <f t="shared" ref="EK6:EK7" si="66">IF(G6&lt;&gt;"",IF(G6&gt;H6,1))</f>
        <v>0</v>
      </c>
      <c r="EL6" s="2" t="b">
        <f t="shared" ref="EL6:EL7" si="67">IF(H6&lt;&gt;"",IF(H6&gt;G6,1))</f>
        <v>0</v>
      </c>
      <c r="EM6" s="2" t="b">
        <f t="shared" ref="EM6:EM7" si="68">IF(G6&lt;&gt;"",IF(G6=H6,1))</f>
        <v>0</v>
      </c>
      <c r="EN6" s="2" t="b">
        <f t="shared" ref="EN6:EN7" si="69">IF(H6&lt;&gt;"",IF(H6=G6,1))</f>
        <v>0</v>
      </c>
      <c r="EO6" s="2" t="b">
        <f t="shared" ref="EO6:EO7" si="70">IF(G6&lt;&gt;"",IF(G6&lt;H6,1))</f>
        <v>0</v>
      </c>
      <c r="EP6" s="2" t="b">
        <f t="shared" ref="EP6:EP7" si="71">IF(H6&lt;&gt;"",IF(H6&lt;G6,1))</f>
        <v>0</v>
      </c>
      <c r="EQ6" s="2">
        <f t="shared" ref="EQ6:EQ7" si="72">G6</f>
        <v>0</v>
      </c>
      <c r="ER6" s="2">
        <f t="shared" ref="ER6:ER7" si="73">H6</f>
        <v>0</v>
      </c>
      <c r="ES6" s="2">
        <f t="shared" ref="ES6:ES7" si="74">H6</f>
        <v>0</v>
      </c>
      <c r="ET6" s="2">
        <f t="shared" ref="ET6:ET7" si="75">G6</f>
        <v>0</v>
      </c>
      <c r="EU6" s="205" t="str">
        <f t="shared" si="42"/>
        <v>Equipe 02</v>
      </c>
      <c r="EV6" s="205"/>
      <c r="EW6" s="205"/>
      <c r="EX6" s="205"/>
      <c r="EY6" s="205"/>
      <c r="EZ6" s="109">
        <f t="shared" si="43"/>
        <v>0</v>
      </c>
      <c r="FA6" s="108">
        <f t="shared" si="44"/>
        <v>1</v>
      </c>
      <c r="FB6" s="205" t="str">
        <f t="shared" ref="FB6:FB10" si="76">BX6</f>
        <v>Equipe 02</v>
      </c>
      <c r="FC6" s="205"/>
      <c r="FD6" s="205"/>
      <c r="FE6" s="205"/>
      <c r="FF6" s="205"/>
      <c r="FG6" s="205" t="str">
        <f t="shared" si="45"/>
        <v>Equipe 02</v>
      </c>
      <c r="FH6" s="205"/>
      <c r="FI6" s="205"/>
      <c r="FJ6" s="205"/>
      <c r="FK6" s="205"/>
      <c r="FL6" s="109">
        <f t="shared" si="46"/>
        <v>0</v>
      </c>
      <c r="FM6" s="7">
        <f t="shared" si="47"/>
        <v>1</v>
      </c>
      <c r="FN6" s="205" t="str">
        <f t="shared" ref="FN6:FN10" si="77">CO6</f>
        <v>Equipe 02</v>
      </c>
      <c r="FO6" s="205"/>
      <c r="FP6" s="205"/>
      <c r="FQ6" s="205"/>
      <c r="FR6" s="205"/>
      <c r="FS6" s="205" t="str">
        <f t="shared" si="48"/>
        <v>Equipe 02</v>
      </c>
      <c r="FT6" s="205"/>
      <c r="FU6" s="205"/>
      <c r="FV6" s="205"/>
      <c r="FW6" s="205"/>
      <c r="FX6" s="164">
        <f t="shared" ref="FX6:FX10" si="78">VLOOKUP(FS6,$DF$5:$EA$21,22,0)</f>
        <v>0</v>
      </c>
      <c r="FY6" s="108">
        <f t="shared" si="49"/>
        <v>1</v>
      </c>
      <c r="FZ6" s="205" t="str">
        <f t="shared" ref="FZ6:FZ10" si="79">DF6</f>
        <v>Equipe 02</v>
      </c>
      <c r="GA6" s="205"/>
      <c r="GB6" s="205"/>
      <c r="GC6" s="205"/>
      <c r="GD6" s="205"/>
      <c r="GE6" s="350" t="str">
        <f t="shared" ref="GE6:GE10" si="80">BX6</f>
        <v>Equipe 02</v>
      </c>
      <c r="GF6" s="350"/>
      <c r="GG6" s="350"/>
      <c r="GH6" s="350"/>
      <c r="GI6" s="35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</row>
    <row r="7" spans="1:240" ht="15.75" thickBot="1" x14ac:dyDescent="0.3">
      <c r="A7" s="466"/>
      <c r="B7" s="467"/>
      <c r="C7" s="467"/>
      <c r="D7" s="467"/>
      <c r="E7" s="467"/>
      <c r="F7" s="467"/>
      <c r="G7" s="468"/>
      <c r="H7" s="468"/>
      <c r="I7" s="469"/>
      <c r="J7" s="469"/>
      <c r="K7" s="469"/>
      <c r="L7" s="469"/>
      <c r="M7" s="469"/>
      <c r="N7" s="470"/>
      <c r="O7" s="471"/>
      <c r="P7" s="472"/>
      <c r="Q7" s="472"/>
      <c r="R7" s="472"/>
      <c r="S7" s="473"/>
      <c r="T7" s="474"/>
      <c r="U7" s="30"/>
      <c r="V7" s="396" t="str">
        <f t="shared" si="0"/>
        <v>Equipe 03</v>
      </c>
      <c r="W7" s="397"/>
      <c r="X7" s="397"/>
      <c r="Y7" s="397"/>
      <c r="Z7" s="398"/>
      <c r="AA7" s="41">
        <f t="shared" si="1"/>
        <v>0</v>
      </c>
      <c r="AB7" s="42" t="str">
        <f t="shared" si="2"/>
        <v>u</v>
      </c>
      <c r="AC7" s="43">
        <f t="shared" ref="AC7:AC10" si="81">IF(EZ7=EZ6,FA6,FA7)</f>
        <v>1</v>
      </c>
      <c r="AD7" s="44">
        <f t="shared" si="3"/>
        <v>0</v>
      </c>
      <c r="AE7" s="48">
        <f t="shared" si="4"/>
        <v>0</v>
      </c>
      <c r="AF7" s="49">
        <f t="shared" si="5"/>
        <v>0</v>
      </c>
      <c r="AG7" s="49">
        <f t="shared" si="6"/>
        <v>0</v>
      </c>
      <c r="AH7" s="49">
        <f t="shared" si="7"/>
        <v>0</v>
      </c>
      <c r="AI7" s="49">
        <f t="shared" si="8"/>
        <v>0</v>
      </c>
      <c r="AJ7" s="49">
        <f t="shared" si="9"/>
        <v>0</v>
      </c>
      <c r="AK7" s="50">
        <f t="shared" si="10"/>
        <v>0</v>
      </c>
      <c r="AL7" s="361" t="str">
        <f t="shared" si="11"/>
        <v>Equipe 03</v>
      </c>
      <c r="AM7" s="362"/>
      <c r="AN7" s="362"/>
      <c r="AO7" s="362"/>
      <c r="AP7" s="363"/>
      <c r="AQ7" s="23">
        <f t="shared" si="12"/>
        <v>0</v>
      </c>
      <c r="AR7" s="24" t="str">
        <f t="shared" si="13"/>
        <v>u</v>
      </c>
      <c r="AS7" s="25">
        <f t="shared" ref="AS7:AS10" si="82">IF(FL7=FL6,FM6,FM7)</f>
        <v>1</v>
      </c>
      <c r="AT7" s="26">
        <f t="shared" si="14"/>
        <v>0</v>
      </c>
      <c r="AU7" s="27">
        <f t="shared" si="15"/>
        <v>0</v>
      </c>
      <c r="AV7" s="28">
        <f t="shared" si="16"/>
        <v>0</v>
      </c>
      <c r="AW7" s="28">
        <f t="shared" si="17"/>
        <v>0</v>
      </c>
      <c r="AX7" s="28">
        <f t="shared" si="18"/>
        <v>0</v>
      </c>
      <c r="AY7" s="28">
        <f t="shared" si="19"/>
        <v>0</v>
      </c>
      <c r="AZ7" s="28">
        <f t="shared" si="20"/>
        <v>0</v>
      </c>
      <c r="BA7" s="29">
        <f t="shared" si="21"/>
        <v>0</v>
      </c>
      <c r="BB7" s="353" t="str">
        <f t="shared" si="22"/>
        <v>Equipe 03</v>
      </c>
      <c r="BC7" s="354"/>
      <c r="BD7" s="354"/>
      <c r="BE7" s="354"/>
      <c r="BF7" s="355"/>
      <c r="BG7" s="58">
        <f t="shared" si="23"/>
        <v>0</v>
      </c>
      <c r="BH7" s="59" t="str">
        <f t="shared" si="24"/>
        <v>u</v>
      </c>
      <c r="BI7" s="60">
        <f t="shared" ref="BI7:BI10" si="83">IF(FX7=FX6,FY6,FY7)</f>
        <v>1</v>
      </c>
      <c r="BJ7" s="61">
        <f t="shared" si="25"/>
        <v>0</v>
      </c>
      <c r="BK7" s="62">
        <f t="shared" si="26"/>
        <v>0</v>
      </c>
      <c r="BL7" s="63">
        <f t="shared" si="27"/>
        <v>0</v>
      </c>
      <c r="BM7" s="63">
        <f t="shared" si="28"/>
        <v>0</v>
      </c>
      <c r="BN7" s="63">
        <f t="shared" si="29"/>
        <v>0</v>
      </c>
      <c r="BO7" s="63">
        <f t="shared" si="30"/>
        <v>0</v>
      </c>
      <c r="BP7" s="63">
        <f t="shared" si="31"/>
        <v>0</v>
      </c>
      <c r="BQ7" s="64">
        <f t="shared" si="32"/>
        <v>0</v>
      </c>
      <c r="BR7" s="15">
        <v>3</v>
      </c>
      <c r="BS7" s="8">
        <f t="shared" si="33"/>
        <v>3</v>
      </c>
      <c r="BT7" s="10">
        <v>3</v>
      </c>
      <c r="BU7" s="11">
        <f t="shared" si="34"/>
        <v>3</v>
      </c>
      <c r="BV7" s="9">
        <v>3</v>
      </c>
      <c r="BW7" s="2">
        <f t="shared" si="35"/>
        <v>3</v>
      </c>
      <c r="BX7" s="261" t="str">
        <f>Equipes!A4</f>
        <v>Equipe 03</v>
      </c>
      <c r="BY7" s="261"/>
      <c r="BZ7" s="261"/>
      <c r="CA7" s="261"/>
      <c r="CB7" s="261"/>
      <c r="CC7" s="93">
        <f t="shared" si="36"/>
        <v>1</v>
      </c>
      <c r="CD7" s="3">
        <f>'J08'!CC7-CC7</f>
        <v>0</v>
      </c>
      <c r="CE7" s="4" t="str">
        <f>IF(CC7&gt;'J08'!CC7,'J08'!$CE$14,IF(CC7='J08'!CC7,'J08'!$CU$14,IF(CC7&lt;'J08'!CC7,'J08'!$CT$14)))</f>
        <v>u</v>
      </c>
      <c r="CF7" s="3">
        <f t="shared" si="37"/>
        <v>3</v>
      </c>
      <c r="CG7" s="14">
        <f>SUMPRODUCT(($B$5:$F$13=BX7)*($EG$5:$EG$13))+SUMPRODUCT(($I$5:$M$13=BX7)*($EH$5:$EH$13))+'J08'!CG7</f>
        <v>0</v>
      </c>
      <c r="CH7" s="14">
        <f>SUMPRODUCT(($B$5:$F$13=BX7)*($EI$5:$EI$13))+SUMPRODUCT(($I$5:$M$13=BX7)*($EJ$5:$EJ$13))+'J08'!CH7</f>
        <v>0</v>
      </c>
      <c r="CI7" s="14">
        <f>SUMPRODUCT(($B$5:$F$13=BX7)*($EK$5:$EK$13))+SUMPRODUCT(($I$5:$M$13=BX7)*($EL$5:$EL$13))+'J08'!CI7</f>
        <v>0</v>
      </c>
      <c r="CJ7" s="14">
        <f>SUMPRODUCT(($B$5:$F$13=BX7)*($EM$5:$EM$13))+SUMPRODUCT(($I$5:$M$13=BX7)*($EN$5:$EN$13))+'J08'!CJ7</f>
        <v>0</v>
      </c>
      <c r="CK7" s="14">
        <f>SUMPRODUCT(($B$5:$F$13=BX7)*($EO$5:$EO$13))+SUMPRODUCT(($I$5:$M$13=BX7)*($EP$5:$EP$13))+'J08'!CK7</f>
        <v>0</v>
      </c>
      <c r="CL7" s="14">
        <f>SUMPRODUCT(($B$5:$F$13=BX7)*($EQ$5:$EQ$13))+SUMPRODUCT(($I$5:$M$13=BX7)*($ER$5:$ER$13))+'J08'!CL7</f>
        <v>0</v>
      </c>
      <c r="CM7" s="14">
        <f>SUMPRODUCT(($B$5:$F$13=BX7)*($ES$5:$ES$13))+SUMPRODUCT(($I$5:$M$13=BX7)*($ET$5:$ET$13))+'J08'!CM7</f>
        <v>0</v>
      </c>
      <c r="CN7" s="3">
        <f t="shared" si="50"/>
        <v>0</v>
      </c>
      <c r="CO7" s="212" t="str">
        <f t="shared" si="51"/>
        <v>Equipe 03</v>
      </c>
      <c r="CP7" s="213"/>
      <c r="CQ7" s="213"/>
      <c r="CR7" s="213"/>
      <c r="CS7" s="214"/>
      <c r="CT7" s="93">
        <f t="shared" si="38"/>
        <v>1</v>
      </c>
      <c r="CU7" s="3">
        <f>'J08'!CT7-CT7</f>
        <v>0</v>
      </c>
      <c r="CV7" s="4" t="str">
        <f>IF(CT7&gt;'J08'!CT7,'J08'!$CV$14,IF(CT7='J08'!CT7,'J08'!$CU$14,IF(CT7&lt;'J08'!CT7,'J08'!$CT$14)))</f>
        <v>u</v>
      </c>
      <c r="CW7" s="3">
        <f t="shared" si="39"/>
        <v>3</v>
      </c>
      <c r="CX7" s="14">
        <f>SUMPRODUCT(($B$5:$F$13=CO7)*($EG$5:$EG$13))+'J08'!CX7</f>
        <v>0</v>
      </c>
      <c r="CY7" s="14">
        <f>SUMPRODUCT(($B$5:$F$13=CO7)*($EI$5:$EI$13))+'J08'!CY7</f>
        <v>0</v>
      </c>
      <c r="CZ7" s="14">
        <f>SUMPRODUCT(($B$5:$F$13=CO7)*($EK$5:$EK$13))+'J08'!CZ7</f>
        <v>0</v>
      </c>
      <c r="DA7" s="14">
        <f>SUMPRODUCT(($B$5:$F$13=CO7)*($EM$5:$EM$13))+'J08'!DA7</f>
        <v>0</v>
      </c>
      <c r="DB7" s="14">
        <f>SUMPRODUCT(($B$5:$F$13=CO7)*($EO$5:$EO$13))+'J08'!DB7</f>
        <v>0</v>
      </c>
      <c r="DC7" s="14">
        <f>SUMPRODUCT(($B$5:$F$13=CO7)*($EQ$5:$EQ$13))+'J08'!DC7</f>
        <v>0</v>
      </c>
      <c r="DD7" s="14">
        <f>SUMPRODUCT(($B$5:$F$13=CO7)*($ES$5:$ES$13))+'J08'!DD7</f>
        <v>0</v>
      </c>
      <c r="DE7" s="3">
        <f t="shared" si="52"/>
        <v>0</v>
      </c>
      <c r="DF7" s="212" t="str">
        <f t="shared" si="53"/>
        <v>Equipe 03</v>
      </c>
      <c r="DG7" s="213"/>
      <c r="DH7" s="213"/>
      <c r="DI7" s="213"/>
      <c r="DJ7" s="214"/>
      <c r="DK7" s="93">
        <f t="shared" si="40"/>
        <v>1</v>
      </c>
      <c r="DL7" s="3">
        <f>'J08'!DK7-DK7</f>
        <v>0</v>
      </c>
      <c r="DM7" s="4" t="str">
        <f>IF(DK7&gt;'J08'!DK7,'J08'!$DM$14,IF(DK7='J08'!DK7,'J08'!$DL$14,IF(DK7&lt;'J08'!DK7,'J08'!$DK$14)))</f>
        <v>u</v>
      </c>
      <c r="DN7" s="3">
        <f t="shared" si="41"/>
        <v>3</v>
      </c>
      <c r="DO7" s="14">
        <f>SUMPRODUCT(($I$5:$M$13=DF7)*($EH$5:$EH$13))+'J08'!DO7</f>
        <v>0</v>
      </c>
      <c r="DP7" s="14">
        <f>SUMPRODUCT(($I$5:$M$13=DF7)*($EJ$5:$EJ$13))+'J08'!DP7</f>
        <v>0</v>
      </c>
      <c r="DQ7" s="14">
        <f>SUMPRODUCT(($I$5:$M$13=DF7)*($EL$5:$EL$13))+'J08'!DQ7</f>
        <v>0</v>
      </c>
      <c r="DR7" s="14">
        <f>SUMPRODUCT(($I$5:$M$13=DF7)*($EN$5:$EN$13))+'J08'!DR7</f>
        <v>0</v>
      </c>
      <c r="DS7" s="14">
        <f>SUMPRODUCT(($I$5:$M$13=DF7)*($EP$5:$EP$13))+'J08'!DS7</f>
        <v>0</v>
      </c>
      <c r="DT7" s="14">
        <f>SUMPRODUCT(($I$5:$M$13=DF7)*($ER$5:$ER$13))+'J08'!DT7</f>
        <v>0</v>
      </c>
      <c r="DU7" s="14">
        <f>SUMPRODUCT(($I$5:$M$13=DF7)*($ET$5:$ET$13))+'J08'!DU7</f>
        <v>0</v>
      </c>
      <c r="DV7" s="3">
        <f t="shared" si="54"/>
        <v>0</v>
      </c>
      <c r="DW7" s="6">
        <f t="shared" si="55"/>
        <v>0</v>
      </c>
      <c r="DX7" s="111">
        <f>DW7+0.0000004</f>
        <v>3.9999999999999998E-7</v>
      </c>
      <c r="DY7" s="6">
        <f t="shared" si="56"/>
        <v>0</v>
      </c>
      <c r="DZ7" s="119">
        <f>DY7+0.0000004</f>
        <v>3.9999999999999998E-7</v>
      </c>
      <c r="EA7" s="6">
        <f t="shared" si="57"/>
        <v>0</v>
      </c>
      <c r="EB7" s="119">
        <f>EA7+0.0000004</f>
        <v>3.9999999999999998E-7</v>
      </c>
      <c r="EC7" s="2">
        <f t="shared" si="58"/>
        <v>0</v>
      </c>
      <c r="ED7" s="2">
        <f t="shared" si="59"/>
        <v>0</v>
      </c>
      <c r="EE7" s="2">
        <f t="shared" si="60"/>
        <v>0</v>
      </c>
      <c r="EF7" s="2">
        <f t="shared" si="61"/>
        <v>0</v>
      </c>
      <c r="EG7" s="2">
        <f t="shared" si="62"/>
        <v>0</v>
      </c>
      <c r="EH7" s="2">
        <f t="shared" si="63"/>
        <v>0</v>
      </c>
      <c r="EI7" s="2">
        <f t="shared" si="64"/>
        <v>0</v>
      </c>
      <c r="EJ7" s="2">
        <f t="shared" si="65"/>
        <v>0</v>
      </c>
      <c r="EK7" s="2" t="b">
        <f t="shared" si="66"/>
        <v>0</v>
      </c>
      <c r="EL7" s="2" t="b">
        <f t="shared" si="67"/>
        <v>0</v>
      </c>
      <c r="EM7" s="2" t="b">
        <f t="shared" si="68"/>
        <v>0</v>
      </c>
      <c r="EN7" s="2" t="b">
        <f t="shared" si="69"/>
        <v>0</v>
      </c>
      <c r="EO7" s="2" t="b">
        <f t="shared" si="70"/>
        <v>0</v>
      </c>
      <c r="EP7" s="2" t="b">
        <f t="shared" si="71"/>
        <v>0</v>
      </c>
      <c r="EQ7" s="2">
        <f t="shared" si="72"/>
        <v>0</v>
      </c>
      <c r="ER7" s="2">
        <f t="shared" si="73"/>
        <v>0</v>
      </c>
      <c r="ES7" s="2">
        <f t="shared" si="74"/>
        <v>0</v>
      </c>
      <c r="ET7" s="2">
        <f t="shared" si="75"/>
        <v>0</v>
      </c>
      <c r="EU7" s="205" t="str">
        <f t="shared" si="42"/>
        <v>Equipe 03</v>
      </c>
      <c r="EV7" s="205"/>
      <c r="EW7" s="205"/>
      <c r="EX7" s="205"/>
      <c r="EY7" s="205"/>
      <c r="EZ7" s="109">
        <f t="shared" si="43"/>
        <v>0</v>
      </c>
      <c r="FA7" s="108">
        <f t="shared" si="44"/>
        <v>1</v>
      </c>
      <c r="FB7" s="205" t="str">
        <f t="shared" si="76"/>
        <v>Equipe 03</v>
      </c>
      <c r="FC7" s="205"/>
      <c r="FD7" s="205"/>
      <c r="FE7" s="205"/>
      <c r="FF7" s="205"/>
      <c r="FG7" s="205" t="str">
        <f t="shared" si="45"/>
        <v>Equipe 03</v>
      </c>
      <c r="FH7" s="205"/>
      <c r="FI7" s="205"/>
      <c r="FJ7" s="205"/>
      <c r="FK7" s="205"/>
      <c r="FL7" s="109">
        <f t="shared" si="46"/>
        <v>0</v>
      </c>
      <c r="FM7" s="7">
        <f t="shared" si="47"/>
        <v>1</v>
      </c>
      <c r="FN7" s="205" t="str">
        <f t="shared" si="77"/>
        <v>Equipe 03</v>
      </c>
      <c r="FO7" s="205"/>
      <c r="FP7" s="205"/>
      <c r="FQ7" s="205"/>
      <c r="FR7" s="205"/>
      <c r="FS7" s="205" t="str">
        <f t="shared" si="48"/>
        <v>Equipe 03</v>
      </c>
      <c r="FT7" s="205"/>
      <c r="FU7" s="205"/>
      <c r="FV7" s="205"/>
      <c r="FW7" s="205"/>
      <c r="FX7" s="164">
        <f t="shared" si="78"/>
        <v>0</v>
      </c>
      <c r="FY7" s="108">
        <f t="shared" si="49"/>
        <v>1</v>
      </c>
      <c r="FZ7" s="205" t="str">
        <f t="shared" si="79"/>
        <v>Equipe 03</v>
      </c>
      <c r="GA7" s="205"/>
      <c r="GB7" s="205"/>
      <c r="GC7" s="205"/>
      <c r="GD7" s="205"/>
      <c r="GE7" s="350" t="str">
        <f t="shared" si="80"/>
        <v>Equipe 03</v>
      </c>
      <c r="GF7" s="350"/>
      <c r="GG7" s="350"/>
      <c r="GH7" s="350"/>
      <c r="GI7" s="35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</row>
    <row r="8" spans="1:240" ht="15.75" thickTop="1" x14ac:dyDescent="0.25">
      <c r="A8" s="101"/>
      <c r="B8" s="242"/>
      <c r="C8" s="242"/>
      <c r="D8" s="242"/>
      <c r="E8" s="242"/>
      <c r="F8" s="242"/>
      <c r="G8" s="102"/>
      <c r="H8" s="102"/>
      <c r="I8" s="242"/>
      <c r="J8" s="242"/>
      <c r="K8" s="242"/>
      <c r="L8" s="242"/>
      <c r="M8" s="242"/>
      <c r="N8" s="101"/>
      <c r="O8" s="321"/>
      <c r="P8" s="321"/>
      <c r="Q8" s="321"/>
      <c r="R8" s="321"/>
      <c r="S8" s="349"/>
      <c r="T8" s="349"/>
      <c r="U8" s="30"/>
      <c r="V8" s="396" t="str">
        <f t="shared" si="0"/>
        <v>Equipe 04</v>
      </c>
      <c r="W8" s="397"/>
      <c r="X8" s="397"/>
      <c r="Y8" s="397"/>
      <c r="Z8" s="398"/>
      <c r="AA8" s="41">
        <f t="shared" si="1"/>
        <v>0</v>
      </c>
      <c r="AB8" s="42" t="str">
        <f t="shared" si="2"/>
        <v>u</v>
      </c>
      <c r="AC8" s="43">
        <f t="shared" si="81"/>
        <v>1</v>
      </c>
      <c r="AD8" s="44">
        <f t="shared" si="3"/>
        <v>0</v>
      </c>
      <c r="AE8" s="48">
        <f t="shared" si="4"/>
        <v>0</v>
      </c>
      <c r="AF8" s="49">
        <f t="shared" si="5"/>
        <v>0</v>
      </c>
      <c r="AG8" s="49">
        <f t="shared" si="6"/>
        <v>0</v>
      </c>
      <c r="AH8" s="49">
        <f t="shared" si="7"/>
        <v>0</v>
      </c>
      <c r="AI8" s="49">
        <f t="shared" si="8"/>
        <v>0</v>
      </c>
      <c r="AJ8" s="49">
        <f t="shared" si="9"/>
        <v>0</v>
      </c>
      <c r="AK8" s="50">
        <f t="shared" si="10"/>
        <v>0</v>
      </c>
      <c r="AL8" s="361" t="str">
        <f t="shared" si="11"/>
        <v>Equipe 04</v>
      </c>
      <c r="AM8" s="362"/>
      <c r="AN8" s="362"/>
      <c r="AO8" s="362"/>
      <c r="AP8" s="363"/>
      <c r="AQ8" s="23">
        <f t="shared" si="12"/>
        <v>0</v>
      </c>
      <c r="AR8" s="24" t="str">
        <f t="shared" si="13"/>
        <v>u</v>
      </c>
      <c r="AS8" s="25">
        <f t="shared" si="82"/>
        <v>1</v>
      </c>
      <c r="AT8" s="26">
        <f t="shared" si="14"/>
        <v>0</v>
      </c>
      <c r="AU8" s="27">
        <f t="shared" si="15"/>
        <v>0</v>
      </c>
      <c r="AV8" s="28">
        <f t="shared" si="16"/>
        <v>0</v>
      </c>
      <c r="AW8" s="28">
        <f t="shared" si="17"/>
        <v>0</v>
      </c>
      <c r="AX8" s="28">
        <f t="shared" si="18"/>
        <v>0</v>
      </c>
      <c r="AY8" s="28">
        <f t="shared" si="19"/>
        <v>0</v>
      </c>
      <c r="AZ8" s="28">
        <f t="shared" si="20"/>
        <v>0</v>
      </c>
      <c r="BA8" s="29">
        <f t="shared" si="21"/>
        <v>0</v>
      </c>
      <c r="BB8" s="353" t="str">
        <f t="shared" si="22"/>
        <v>Equipe 04</v>
      </c>
      <c r="BC8" s="354"/>
      <c r="BD8" s="354"/>
      <c r="BE8" s="354"/>
      <c r="BF8" s="355"/>
      <c r="BG8" s="58">
        <f t="shared" si="23"/>
        <v>0</v>
      </c>
      <c r="BH8" s="59" t="str">
        <f t="shared" si="24"/>
        <v>u</v>
      </c>
      <c r="BI8" s="60">
        <f t="shared" si="83"/>
        <v>1</v>
      </c>
      <c r="BJ8" s="61">
        <f t="shared" si="25"/>
        <v>0</v>
      </c>
      <c r="BK8" s="62">
        <f t="shared" si="26"/>
        <v>0</v>
      </c>
      <c r="BL8" s="63">
        <f t="shared" si="27"/>
        <v>0</v>
      </c>
      <c r="BM8" s="63">
        <f t="shared" si="28"/>
        <v>0</v>
      </c>
      <c r="BN8" s="63">
        <f t="shared" si="29"/>
        <v>0</v>
      </c>
      <c r="BO8" s="63">
        <f t="shared" si="30"/>
        <v>0</v>
      </c>
      <c r="BP8" s="63">
        <f t="shared" si="31"/>
        <v>0</v>
      </c>
      <c r="BQ8" s="64">
        <f t="shared" si="32"/>
        <v>0</v>
      </c>
      <c r="BR8" s="15">
        <v>4</v>
      </c>
      <c r="BS8" s="8">
        <f t="shared" si="33"/>
        <v>4</v>
      </c>
      <c r="BT8" s="10">
        <v>4</v>
      </c>
      <c r="BU8" s="11">
        <f t="shared" si="34"/>
        <v>4</v>
      </c>
      <c r="BV8" s="9">
        <v>4</v>
      </c>
      <c r="BW8" s="2">
        <f t="shared" si="35"/>
        <v>4</v>
      </c>
      <c r="BX8" s="261" t="str">
        <f>Equipes!A5</f>
        <v>Equipe 04</v>
      </c>
      <c r="BY8" s="261"/>
      <c r="BZ8" s="261"/>
      <c r="CA8" s="261"/>
      <c r="CB8" s="261"/>
      <c r="CC8" s="93">
        <f t="shared" si="36"/>
        <v>1</v>
      </c>
      <c r="CD8" s="3">
        <f>'J08'!CC8-CC8</f>
        <v>0</v>
      </c>
      <c r="CE8" s="4" t="str">
        <f>IF(CC8&gt;'J08'!CC8,'J08'!$CE$14,IF(CC8='J08'!CC8,'J08'!$CU$14,IF(CC8&lt;'J08'!CC8,'J08'!$CT$14)))</f>
        <v>u</v>
      </c>
      <c r="CF8" s="3">
        <f t="shared" si="37"/>
        <v>4</v>
      </c>
      <c r="CG8" s="14">
        <f>SUMPRODUCT(($B$5:$F$13=BX8)*($EG$5:$EG$13))+SUMPRODUCT(($I$5:$M$13=BX8)*($EH$5:$EH$13))+'J08'!CG8</f>
        <v>0</v>
      </c>
      <c r="CH8" s="14">
        <f>SUMPRODUCT(($B$5:$F$13=BX8)*($EI$5:$EI$13))+SUMPRODUCT(($I$5:$M$13=BX8)*($EJ$5:$EJ$13))+'J08'!CH8</f>
        <v>0</v>
      </c>
      <c r="CI8" s="14">
        <f>SUMPRODUCT(($B$5:$F$13=BX8)*($EK$5:$EK$13))+SUMPRODUCT(($I$5:$M$13=BX8)*($EL$5:$EL$13))+'J08'!CI8</f>
        <v>0</v>
      </c>
      <c r="CJ8" s="14">
        <f>SUMPRODUCT(($B$5:$F$13=BX8)*($EM$5:$EM$13))+SUMPRODUCT(($I$5:$M$13=BX8)*($EN$5:$EN$13))+'J08'!CJ8</f>
        <v>0</v>
      </c>
      <c r="CK8" s="14">
        <f>SUMPRODUCT(($B$5:$F$13=BX8)*($EO$5:$EO$13))+SUMPRODUCT(($I$5:$M$13=BX8)*($EP$5:$EP$13))+'J08'!CK8</f>
        <v>0</v>
      </c>
      <c r="CL8" s="14">
        <f>SUMPRODUCT(($B$5:$F$13=BX8)*($EQ$5:$EQ$13))+SUMPRODUCT(($I$5:$M$13=BX8)*($ER$5:$ER$13))+'J08'!CL8</f>
        <v>0</v>
      </c>
      <c r="CM8" s="14">
        <f>SUMPRODUCT(($B$5:$F$13=BX8)*($ES$5:$ES$13))+SUMPRODUCT(($I$5:$M$13=BX8)*($ET$5:$ET$13))+'J08'!CM8</f>
        <v>0</v>
      </c>
      <c r="CN8" s="3">
        <f t="shared" si="50"/>
        <v>0</v>
      </c>
      <c r="CO8" s="212" t="str">
        <f t="shared" si="51"/>
        <v>Equipe 04</v>
      </c>
      <c r="CP8" s="213"/>
      <c r="CQ8" s="213"/>
      <c r="CR8" s="213"/>
      <c r="CS8" s="214"/>
      <c r="CT8" s="93">
        <f t="shared" si="38"/>
        <v>1</v>
      </c>
      <c r="CU8" s="3">
        <f>'J08'!CT8-CT8</f>
        <v>0</v>
      </c>
      <c r="CV8" s="4" t="str">
        <f>IF(CT8&gt;'J08'!CT8,'J08'!$CV$14,IF(CT8='J08'!CT8,'J08'!$CU$14,IF(CT8&lt;'J08'!CT8,'J08'!$CT$14)))</f>
        <v>u</v>
      </c>
      <c r="CW8" s="3">
        <f t="shared" si="39"/>
        <v>4</v>
      </c>
      <c r="CX8" s="14">
        <f>SUMPRODUCT(($B$5:$F$13=CO8)*($EG$5:$EG$13))+'J08'!CX8</f>
        <v>0</v>
      </c>
      <c r="CY8" s="14">
        <f>SUMPRODUCT(($B$5:$F$13=CO8)*($EI$5:$EI$13))+'J08'!CY8</f>
        <v>0</v>
      </c>
      <c r="CZ8" s="14">
        <f>SUMPRODUCT(($B$5:$F$13=CO8)*($EK$5:$EK$13))+'J08'!CZ8</f>
        <v>0</v>
      </c>
      <c r="DA8" s="14">
        <f>SUMPRODUCT(($B$5:$F$13=CO8)*($EM$5:$EM$13))+'J08'!DA8</f>
        <v>0</v>
      </c>
      <c r="DB8" s="14">
        <f>SUMPRODUCT(($B$5:$F$13=CO8)*($EO$5:$EO$13))+'J08'!DB8</f>
        <v>0</v>
      </c>
      <c r="DC8" s="14">
        <f>SUMPRODUCT(($B$5:$F$13=CO8)*($EQ$5:$EQ$13))+'J08'!DC8</f>
        <v>0</v>
      </c>
      <c r="DD8" s="14">
        <f>SUMPRODUCT(($B$5:$F$13=CO8)*($ES$5:$ES$13))+'J08'!DD8</f>
        <v>0</v>
      </c>
      <c r="DE8" s="3">
        <f t="shared" si="52"/>
        <v>0</v>
      </c>
      <c r="DF8" s="212" t="str">
        <f t="shared" si="53"/>
        <v>Equipe 04</v>
      </c>
      <c r="DG8" s="213"/>
      <c r="DH8" s="213"/>
      <c r="DI8" s="213"/>
      <c r="DJ8" s="214"/>
      <c r="DK8" s="93">
        <f t="shared" si="40"/>
        <v>1</v>
      </c>
      <c r="DL8" s="3">
        <f>'J08'!DK8-DK8</f>
        <v>0</v>
      </c>
      <c r="DM8" s="4" t="str">
        <f>IF(DK8&gt;'J08'!DK8,'J08'!$DM$14,IF(DK8='J08'!DK8,'J08'!$DL$14,IF(DK8&lt;'J08'!DK8,'J08'!$DK$14)))</f>
        <v>u</v>
      </c>
      <c r="DN8" s="3">
        <f t="shared" si="41"/>
        <v>4</v>
      </c>
      <c r="DO8" s="14">
        <f>SUMPRODUCT(($I$5:$M$13=DF8)*($EH$5:$EH$13))+'J08'!DO8</f>
        <v>0</v>
      </c>
      <c r="DP8" s="14">
        <f>SUMPRODUCT(($I$5:$M$13=DF8)*($EJ$5:$EJ$13))+'J08'!DP8</f>
        <v>0</v>
      </c>
      <c r="DQ8" s="14">
        <f>SUMPRODUCT(($I$5:$M$13=DF8)*($EL$5:$EL$13))+'J08'!DQ8</f>
        <v>0</v>
      </c>
      <c r="DR8" s="14">
        <f>SUMPRODUCT(($I$5:$M$13=DF8)*($EN$5:$EN$13))+'J08'!DR8</f>
        <v>0</v>
      </c>
      <c r="DS8" s="14">
        <f>SUMPRODUCT(($I$5:$M$13=DF8)*($EP$5:$EP$13))+'J08'!DS8</f>
        <v>0</v>
      </c>
      <c r="DT8" s="14">
        <f>SUMPRODUCT(($I$5:$M$13=DF8)*($ER$5:$ER$13))+'J08'!DT8</f>
        <v>0</v>
      </c>
      <c r="DU8" s="14">
        <f>SUMPRODUCT(($I$5:$M$13=DF8)*($ET$5:$ET$13))+'J08'!DU8</f>
        <v>0</v>
      </c>
      <c r="DV8" s="3">
        <f t="shared" si="54"/>
        <v>0</v>
      </c>
      <c r="DW8" s="6">
        <f t="shared" si="55"/>
        <v>0</v>
      </c>
      <c r="DX8" s="91">
        <f>DW8+0.0000003</f>
        <v>2.9999999999999999E-7</v>
      </c>
      <c r="DY8" s="6">
        <f t="shared" si="56"/>
        <v>0</v>
      </c>
      <c r="DZ8" s="119">
        <f>DY8+0.0000003</f>
        <v>2.9999999999999999E-7</v>
      </c>
      <c r="EA8" s="6">
        <f t="shared" si="57"/>
        <v>0</v>
      </c>
      <c r="EB8" s="119">
        <f>EA8+0.0000003</f>
        <v>2.9999999999999999E-7</v>
      </c>
      <c r="EC8" s="97"/>
      <c r="ED8" s="117"/>
      <c r="EE8" s="117"/>
      <c r="EF8" s="117"/>
      <c r="EG8" s="117"/>
      <c r="EH8" s="117"/>
      <c r="EI8" s="117"/>
      <c r="EJ8" s="117"/>
      <c r="EK8" s="117"/>
      <c r="EL8" s="117"/>
      <c r="EM8" s="117"/>
      <c r="EN8" s="117"/>
      <c r="EO8" s="117"/>
      <c r="EP8" s="117"/>
      <c r="EQ8" s="117"/>
      <c r="ER8" s="117"/>
      <c r="ES8" s="117"/>
      <c r="ET8" s="96"/>
      <c r="EU8" s="205" t="str">
        <f t="shared" si="42"/>
        <v>Equipe 04</v>
      </c>
      <c r="EV8" s="205"/>
      <c r="EW8" s="205"/>
      <c r="EX8" s="205"/>
      <c r="EY8" s="205"/>
      <c r="EZ8" s="109">
        <f t="shared" si="43"/>
        <v>0</v>
      </c>
      <c r="FA8" s="108">
        <f t="shared" si="44"/>
        <v>1</v>
      </c>
      <c r="FB8" s="205" t="str">
        <f t="shared" si="76"/>
        <v>Equipe 04</v>
      </c>
      <c r="FC8" s="205"/>
      <c r="FD8" s="205"/>
      <c r="FE8" s="205"/>
      <c r="FF8" s="205"/>
      <c r="FG8" s="205" t="str">
        <f t="shared" si="45"/>
        <v>Equipe 04</v>
      </c>
      <c r="FH8" s="205"/>
      <c r="FI8" s="205"/>
      <c r="FJ8" s="205"/>
      <c r="FK8" s="205"/>
      <c r="FL8" s="109">
        <f t="shared" si="46"/>
        <v>0</v>
      </c>
      <c r="FM8" s="7">
        <f t="shared" si="47"/>
        <v>1</v>
      </c>
      <c r="FN8" s="205" t="str">
        <f t="shared" si="77"/>
        <v>Equipe 04</v>
      </c>
      <c r="FO8" s="205"/>
      <c r="FP8" s="205"/>
      <c r="FQ8" s="205"/>
      <c r="FR8" s="205"/>
      <c r="FS8" s="205" t="str">
        <f t="shared" si="48"/>
        <v>Equipe 04</v>
      </c>
      <c r="FT8" s="205"/>
      <c r="FU8" s="205"/>
      <c r="FV8" s="205"/>
      <c r="FW8" s="205"/>
      <c r="FX8" s="164">
        <f t="shared" si="78"/>
        <v>0</v>
      </c>
      <c r="FY8" s="108">
        <f t="shared" si="49"/>
        <v>1</v>
      </c>
      <c r="FZ8" s="205" t="str">
        <f t="shared" si="79"/>
        <v>Equipe 04</v>
      </c>
      <c r="GA8" s="205"/>
      <c r="GB8" s="205"/>
      <c r="GC8" s="205"/>
      <c r="GD8" s="205"/>
      <c r="GE8" s="350" t="str">
        <f t="shared" si="80"/>
        <v>Equipe 04</v>
      </c>
      <c r="GF8" s="350"/>
      <c r="GG8" s="350"/>
      <c r="GH8" s="350"/>
      <c r="GI8" s="350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/>
      <c r="GY8" s="30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30"/>
      <c r="HK8" s="30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</row>
    <row r="9" spans="1:240" x14ac:dyDescent="0.25">
      <c r="A9" s="89"/>
      <c r="B9" s="234"/>
      <c r="C9" s="234"/>
      <c r="D9" s="234"/>
      <c r="E9" s="234"/>
      <c r="F9" s="234"/>
      <c r="G9" s="90"/>
      <c r="H9" s="90"/>
      <c r="I9" s="234"/>
      <c r="J9" s="234"/>
      <c r="K9" s="234"/>
      <c r="L9" s="234"/>
      <c r="M9" s="234"/>
      <c r="N9" s="89"/>
      <c r="O9" s="320"/>
      <c r="P9" s="320"/>
      <c r="Q9" s="320"/>
      <c r="R9" s="320"/>
      <c r="S9" s="348"/>
      <c r="T9" s="348"/>
      <c r="U9" s="30"/>
      <c r="V9" s="396" t="str">
        <f t="shared" si="0"/>
        <v>Equipe 05</v>
      </c>
      <c r="W9" s="397"/>
      <c r="X9" s="397"/>
      <c r="Y9" s="397"/>
      <c r="Z9" s="398"/>
      <c r="AA9" s="41">
        <f t="shared" si="1"/>
        <v>0</v>
      </c>
      <c r="AB9" s="42" t="str">
        <f t="shared" si="2"/>
        <v>u</v>
      </c>
      <c r="AC9" s="43">
        <f t="shared" si="81"/>
        <v>1</v>
      </c>
      <c r="AD9" s="44">
        <f t="shared" si="3"/>
        <v>0</v>
      </c>
      <c r="AE9" s="48">
        <f t="shared" si="4"/>
        <v>0</v>
      </c>
      <c r="AF9" s="49">
        <f t="shared" si="5"/>
        <v>0</v>
      </c>
      <c r="AG9" s="49">
        <f t="shared" si="6"/>
        <v>0</v>
      </c>
      <c r="AH9" s="49">
        <f t="shared" si="7"/>
        <v>0</v>
      </c>
      <c r="AI9" s="49">
        <f t="shared" si="8"/>
        <v>0</v>
      </c>
      <c r="AJ9" s="49">
        <f t="shared" si="9"/>
        <v>0</v>
      </c>
      <c r="AK9" s="50">
        <f t="shared" si="10"/>
        <v>0</v>
      </c>
      <c r="AL9" s="361" t="str">
        <f t="shared" si="11"/>
        <v>Equipe 05</v>
      </c>
      <c r="AM9" s="362"/>
      <c r="AN9" s="362"/>
      <c r="AO9" s="362"/>
      <c r="AP9" s="363"/>
      <c r="AQ9" s="23">
        <f t="shared" si="12"/>
        <v>0</v>
      </c>
      <c r="AR9" s="24" t="str">
        <f t="shared" si="13"/>
        <v>u</v>
      </c>
      <c r="AS9" s="25">
        <f t="shared" si="82"/>
        <v>1</v>
      </c>
      <c r="AT9" s="26">
        <f t="shared" si="14"/>
        <v>0</v>
      </c>
      <c r="AU9" s="27">
        <f t="shared" si="15"/>
        <v>0</v>
      </c>
      <c r="AV9" s="28">
        <f t="shared" si="16"/>
        <v>0</v>
      </c>
      <c r="AW9" s="28">
        <f t="shared" si="17"/>
        <v>0</v>
      </c>
      <c r="AX9" s="28">
        <f t="shared" si="18"/>
        <v>0</v>
      </c>
      <c r="AY9" s="28">
        <f t="shared" si="19"/>
        <v>0</v>
      </c>
      <c r="AZ9" s="28">
        <f t="shared" si="20"/>
        <v>0</v>
      </c>
      <c r="BA9" s="29">
        <f t="shared" si="21"/>
        <v>0</v>
      </c>
      <c r="BB9" s="353" t="str">
        <f t="shared" si="22"/>
        <v>Equipe 05</v>
      </c>
      <c r="BC9" s="354"/>
      <c r="BD9" s="354"/>
      <c r="BE9" s="354"/>
      <c r="BF9" s="355"/>
      <c r="BG9" s="58">
        <f t="shared" si="23"/>
        <v>0</v>
      </c>
      <c r="BH9" s="59" t="str">
        <f t="shared" si="24"/>
        <v>u</v>
      </c>
      <c r="BI9" s="60">
        <f t="shared" si="83"/>
        <v>1</v>
      </c>
      <c r="BJ9" s="61">
        <f t="shared" si="25"/>
        <v>0</v>
      </c>
      <c r="BK9" s="62">
        <f t="shared" si="26"/>
        <v>0</v>
      </c>
      <c r="BL9" s="63">
        <f t="shared" si="27"/>
        <v>0</v>
      </c>
      <c r="BM9" s="63">
        <f t="shared" si="28"/>
        <v>0</v>
      </c>
      <c r="BN9" s="63">
        <f t="shared" si="29"/>
        <v>0</v>
      </c>
      <c r="BO9" s="63">
        <f t="shared" si="30"/>
        <v>0</v>
      </c>
      <c r="BP9" s="63">
        <f t="shared" si="31"/>
        <v>0</v>
      </c>
      <c r="BQ9" s="64">
        <f t="shared" si="32"/>
        <v>0</v>
      </c>
      <c r="BR9" s="15">
        <v>5</v>
      </c>
      <c r="BS9" s="8">
        <f t="shared" si="33"/>
        <v>5</v>
      </c>
      <c r="BT9" s="10">
        <v>5</v>
      </c>
      <c r="BU9" s="11">
        <f t="shared" si="34"/>
        <v>5</v>
      </c>
      <c r="BV9" s="9">
        <v>5</v>
      </c>
      <c r="BW9" s="2">
        <f t="shared" si="35"/>
        <v>5</v>
      </c>
      <c r="BX9" s="261" t="str">
        <f>Equipes!A6</f>
        <v>Equipe 05</v>
      </c>
      <c r="BY9" s="261"/>
      <c r="BZ9" s="261"/>
      <c r="CA9" s="261"/>
      <c r="CB9" s="261"/>
      <c r="CC9" s="93">
        <f t="shared" si="36"/>
        <v>1</v>
      </c>
      <c r="CD9" s="3">
        <f>'J08'!CC9-CC9</f>
        <v>0</v>
      </c>
      <c r="CE9" s="4" t="str">
        <f>IF(CC9&gt;'J08'!CC9,'J08'!$CE$14,IF(CC9='J08'!CC9,'J08'!$CU$14,IF(CC9&lt;'J08'!CC9,'J08'!$CT$14)))</f>
        <v>u</v>
      </c>
      <c r="CF9" s="3">
        <f t="shared" si="37"/>
        <v>5</v>
      </c>
      <c r="CG9" s="14">
        <f>SUMPRODUCT(($B$5:$F$13=BX9)*($EG$5:$EG$13))+SUMPRODUCT(($I$5:$M$13=BX9)*($EH$5:$EH$13))+'J08'!CG9</f>
        <v>0</v>
      </c>
      <c r="CH9" s="14">
        <f>SUMPRODUCT(($B$5:$F$13=BX9)*($EI$5:$EI$13))+SUMPRODUCT(($I$5:$M$13=BX9)*($EJ$5:$EJ$13))+'J08'!CH9</f>
        <v>0</v>
      </c>
      <c r="CI9" s="14">
        <f>SUMPRODUCT(($B$5:$F$13=BX9)*($EK$5:$EK$13))+SUMPRODUCT(($I$5:$M$13=BX9)*($EL$5:$EL$13))+'J08'!CI9</f>
        <v>0</v>
      </c>
      <c r="CJ9" s="14">
        <f>SUMPRODUCT(($B$5:$F$13=BX9)*($EM$5:$EM$13))+SUMPRODUCT(($I$5:$M$13=BX9)*($EN$5:$EN$13))+'J08'!CJ9</f>
        <v>0</v>
      </c>
      <c r="CK9" s="14">
        <f>SUMPRODUCT(($B$5:$F$13=BX9)*($EO$5:$EO$13))+SUMPRODUCT(($I$5:$M$13=BX9)*($EP$5:$EP$13))+'J08'!CK9</f>
        <v>0</v>
      </c>
      <c r="CL9" s="14">
        <f>SUMPRODUCT(($B$5:$F$13=BX9)*($EQ$5:$EQ$13))+SUMPRODUCT(($I$5:$M$13=BX9)*($ER$5:$ER$13))+'J08'!CL9</f>
        <v>0</v>
      </c>
      <c r="CM9" s="14">
        <f>SUMPRODUCT(($B$5:$F$13=BX9)*($ES$5:$ES$13))+SUMPRODUCT(($I$5:$M$13=BX9)*($ET$5:$ET$13))+'J08'!CM9</f>
        <v>0</v>
      </c>
      <c r="CN9" s="3">
        <f t="shared" si="50"/>
        <v>0</v>
      </c>
      <c r="CO9" s="212" t="str">
        <f t="shared" si="51"/>
        <v>Equipe 05</v>
      </c>
      <c r="CP9" s="213"/>
      <c r="CQ9" s="213"/>
      <c r="CR9" s="213"/>
      <c r="CS9" s="214"/>
      <c r="CT9" s="93">
        <f t="shared" si="38"/>
        <v>1</v>
      </c>
      <c r="CU9" s="3">
        <f>'J08'!CT9-CT9</f>
        <v>0</v>
      </c>
      <c r="CV9" s="4" t="str">
        <f>IF(CT9&gt;'J08'!CT9,'J08'!$CV$14,IF(CT9='J08'!CT9,'J08'!$CU$14,IF(CT9&lt;'J08'!CT9,'J08'!$CT$14)))</f>
        <v>u</v>
      </c>
      <c r="CW9" s="3">
        <f t="shared" si="39"/>
        <v>5</v>
      </c>
      <c r="CX9" s="14">
        <f>SUMPRODUCT(($B$5:$F$13=CO9)*($EG$5:$EG$13))+'J08'!CX9</f>
        <v>0</v>
      </c>
      <c r="CY9" s="14">
        <f>SUMPRODUCT(($B$5:$F$13=CO9)*($EI$5:$EI$13))+'J08'!CY9</f>
        <v>0</v>
      </c>
      <c r="CZ9" s="14">
        <f>SUMPRODUCT(($B$5:$F$13=CO9)*($EK$5:$EK$13))+'J08'!CZ9</f>
        <v>0</v>
      </c>
      <c r="DA9" s="14">
        <f>SUMPRODUCT(($B$5:$F$13=CO9)*($EM$5:$EM$13))+'J08'!DA9</f>
        <v>0</v>
      </c>
      <c r="DB9" s="14">
        <f>SUMPRODUCT(($B$5:$F$13=CO9)*($EO$5:$EO$13))+'J08'!DB9</f>
        <v>0</v>
      </c>
      <c r="DC9" s="14">
        <f>SUMPRODUCT(($B$5:$F$13=CO9)*($EQ$5:$EQ$13))+'J08'!DC9</f>
        <v>0</v>
      </c>
      <c r="DD9" s="14">
        <f>SUMPRODUCT(($B$5:$F$13=CO9)*($ES$5:$ES$13))+'J08'!DD9</f>
        <v>0</v>
      </c>
      <c r="DE9" s="3">
        <f t="shared" si="52"/>
        <v>0</v>
      </c>
      <c r="DF9" s="212" t="str">
        <f t="shared" si="53"/>
        <v>Equipe 05</v>
      </c>
      <c r="DG9" s="213"/>
      <c r="DH9" s="213"/>
      <c r="DI9" s="213"/>
      <c r="DJ9" s="214"/>
      <c r="DK9" s="93">
        <f t="shared" si="40"/>
        <v>1</v>
      </c>
      <c r="DL9" s="3">
        <f>'J08'!DK9-DK9</f>
        <v>0</v>
      </c>
      <c r="DM9" s="4" t="str">
        <f>IF(DK9&gt;'J08'!DK9,'J08'!$DM$14,IF(DK9='J08'!DK9,'J08'!$DL$14,IF(DK9&lt;'J08'!DK9,'J08'!$DK$14)))</f>
        <v>u</v>
      </c>
      <c r="DN9" s="3">
        <f t="shared" si="41"/>
        <v>5</v>
      </c>
      <c r="DO9" s="14">
        <f>SUMPRODUCT(($I$5:$M$13=DF9)*($EH$5:$EH$13))+'J08'!DO9</f>
        <v>0</v>
      </c>
      <c r="DP9" s="14">
        <f>SUMPRODUCT(($I$5:$M$13=DF9)*($EJ$5:$EJ$13))+'J08'!DP9</f>
        <v>0</v>
      </c>
      <c r="DQ9" s="14">
        <f>SUMPRODUCT(($I$5:$M$13=DF9)*($EL$5:$EL$13))+'J08'!DQ9</f>
        <v>0</v>
      </c>
      <c r="DR9" s="14">
        <f>SUMPRODUCT(($I$5:$M$13=DF9)*($EN$5:$EN$13))+'J08'!DR9</f>
        <v>0</v>
      </c>
      <c r="DS9" s="14">
        <f>SUMPRODUCT(($I$5:$M$13=DF9)*($EP$5:$EP$13))+'J08'!DS9</f>
        <v>0</v>
      </c>
      <c r="DT9" s="14">
        <f>SUMPRODUCT(($I$5:$M$13=DF9)*($ER$5:$ER$13))+'J08'!DT9</f>
        <v>0</v>
      </c>
      <c r="DU9" s="14">
        <f>SUMPRODUCT(($I$5:$M$13=DF9)*($ET$5:$ET$13))+'J08'!DU9</f>
        <v>0</v>
      </c>
      <c r="DV9" s="3">
        <f t="shared" si="54"/>
        <v>0</v>
      </c>
      <c r="DW9" s="6">
        <f t="shared" si="55"/>
        <v>0</v>
      </c>
      <c r="DX9" s="91">
        <f>DW9+0.0000002</f>
        <v>1.9999999999999999E-7</v>
      </c>
      <c r="DY9" s="6">
        <f t="shared" si="56"/>
        <v>0</v>
      </c>
      <c r="DZ9" s="119">
        <f>DY9+0.0000002</f>
        <v>1.9999999999999999E-7</v>
      </c>
      <c r="EA9" s="6">
        <f t="shared" si="57"/>
        <v>0</v>
      </c>
      <c r="EB9" s="119">
        <f>EA9+0.0000002</f>
        <v>1.9999999999999999E-7</v>
      </c>
      <c r="EC9" s="121"/>
      <c r="ED9" s="118"/>
      <c r="EE9" s="118"/>
      <c r="EF9" s="118"/>
      <c r="EG9" s="118"/>
      <c r="EH9" s="118"/>
      <c r="EI9" s="118"/>
      <c r="EJ9" s="118"/>
      <c r="EK9" s="118"/>
      <c r="EL9" s="118"/>
      <c r="EM9" s="118"/>
      <c r="EN9" s="118"/>
      <c r="EO9" s="118"/>
      <c r="EP9" s="118"/>
      <c r="EQ9" s="118"/>
      <c r="ER9" s="118"/>
      <c r="ES9" s="118"/>
      <c r="ET9" s="120"/>
      <c r="EU9" s="205" t="str">
        <f t="shared" si="42"/>
        <v>Equipe 05</v>
      </c>
      <c r="EV9" s="205"/>
      <c r="EW9" s="205"/>
      <c r="EX9" s="205"/>
      <c r="EY9" s="205"/>
      <c r="EZ9" s="109">
        <f t="shared" si="43"/>
        <v>0</v>
      </c>
      <c r="FA9" s="108">
        <f t="shared" si="44"/>
        <v>1</v>
      </c>
      <c r="FB9" s="205" t="str">
        <f t="shared" si="76"/>
        <v>Equipe 05</v>
      </c>
      <c r="FC9" s="205"/>
      <c r="FD9" s="205"/>
      <c r="FE9" s="205"/>
      <c r="FF9" s="205"/>
      <c r="FG9" s="205" t="str">
        <f t="shared" si="45"/>
        <v>Equipe 05</v>
      </c>
      <c r="FH9" s="205"/>
      <c r="FI9" s="205"/>
      <c r="FJ9" s="205"/>
      <c r="FK9" s="205"/>
      <c r="FL9" s="109">
        <f t="shared" si="46"/>
        <v>0</v>
      </c>
      <c r="FM9" s="7">
        <f t="shared" si="47"/>
        <v>1</v>
      </c>
      <c r="FN9" s="205" t="str">
        <f t="shared" si="77"/>
        <v>Equipe 05</v>
      </c>
      <c r="FO9" s="205"/>
      <c r="FP9" s="205"/>
      <c r="FQ9" s="205"/>
      <c r="FR9" s="205"/>
      <c r="FS9" s="205" t="str">
        <f t="shared" si="48"/>
        <v>Equipe 05</v>
      </c>
      <c r="FT9" s="205"/>
      <c r="FU9" s="205"/>
      <c r="FV9" s="205"/>
      <c r="FW9" s="205"/>
      <c r="FX9" s="164">
        <f t="shared" si="78"/>
        <v>0</v>
      </c>
      <c r="FY9" s="108">
        <f t="shared" si="49"/>
        <v>1</v>
      </c>
      <c r="FZ9" s="205" t="str">
        <f t="shared" si="79"/>
        <v>Equipe 05</v>
      </c>
      <c r="GA9" s="205"/>
      <c r="GB9" s="205"/>
      <c r="GC9" s="205"/>
      <c r="GD9" s="205"/>
      <c r="GE9" s="350" t="str">
        <f t="shared" si="80"/>
        <v>Equipe 05</v>
      </c>
      <c r="GF9" s="350"/>
      <c r="GG9" s="350"/>
      <c r="GH9" s="350"/>
      <c r="GI9" s="350"/>
      <c r="GJ9" s="30"/>
      <c r="GK9" s="30"/>
      <c r="GL9" s="30"/>
      <c r="GM9" s="30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30"/>
      <c r="GY9" s="30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30"/>
      <c r="HK9" s="30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30"/>
      <c r="HW9" s="30"/>
      <c r="HX9" s="30"/>
      <c r="HY9" s="30"/>
      <c r="HZ9" s="30"/>
      <c r="IA9" s="30"/>
      <c r="IB9" s="30"/>
      <c r="IC9" s="30"/>
      <c r="ID9" s="30"/>
      <c r="IE9" s="30"/>
      <c r="IF9" s="30"/>
    </row>
    <row r="10" spans="1:240" ht="15.75" thickBot="1" x14ac:dyDescent="0.3">
      <c r="A10" s="89"/>
      <c r="B10" s="234"/>
      <c r="C10" s="234"/>
      <c r="D10" s="234"/>
      <c r="E10" s="234"/>
      <c r="F10" s="234"/>
      <c r="G10" s="90"/>
      <c r="H10" s="90"/>
      <c r="I10" s="234"/>
      <c r="J10" s="234"/>
      <c r="K10" s="234"/>
      <c r="L10" s="234"/>
      <c r="M10" s="234"/>
      <c r="N10" s="89"/>
      <c r="O10" s="320"/>
      <c r="P10" s="320"/>
      <c r="Q10" s="320"/>
      <c r="R10" s="320"/>
      <c r="S10" s="348"/>
      <c r="T10" s="348"/>
      <c r="U10" s="30"/>
      <c r="V10" s="393" t="str">
        <f t="shared" si="0"/>
        <v>Equipe 06</v>
      </c>
      <c r="W10" s="394"/>
      <c r="X10" s="394"/>
      <c r="Y10" s="394"/>
      <c r="Z10" s="395"/>
      <c r="AA10" s="125">
        <f t="shared" si="1"/>
        <v>0</v>
      </c>
      <c r="AB10" s="126" t="str">
        <f t="shared" si="2"/>
        <v>u</v>
      </c>
      <c r="AC10" s="127">
        <f t="shared" si="81"/>
        <v>1</v>
      </c>
      <c r="AD10" s="128">
        <f t="shared" si="3"/>
        <v>0</v>
      </c>
      <c r="AE10" s="159">
        <f t="shared" si="4"/>
        <v>0</v>
      </c>
      <c r="AF10" s="160">
        <f t="shared" si="5"/>
        <v>0</v>
      </c>
      <c r="AG10" s="160">
        <f t="shared" si="6"/>
        <v>0</v>
      </c>
      <c r="AH10" s="160">
        <f t="shared" si="7"/>
        <v>0</v>
      </c>
      <c r="AI10" s="160">
        <f t="shared" si="8"/>
        <v>0</v>
      </c>
      <c r="AJ10" s="160">
        <f t="shared" si="9"/>
        <v>0</v>
      </c>
      <c r="AK10" s="161">
        <f t="shared" si="10"/>
        <v>0</v>
      </c>
      <c r="AL10" s="371" t="str">
        <f t="shared" si="11"/>
        <v>Equipe 06</v>
      </c>
      <c r="AM10" s="372"/>
      <c r="AN10" s="372"/>
      <c r="AO10" s="372"/>
      <c r="AP10" s="373"/>
      <c r="AQ10" s="129">
        <f t="shared" si="12"/>
        <v>0</v>
      </c>
      <c r="AR10" s="130" t="str">
        <f t="shared" si="13"/>
        <v>u</v>
      </c>
      <c r="AS10" s="131">
        <f t="shared" si="82"/>
        <v>1</v>
      </c>
      <c r="AT10" s="132">
        <f t="shared" si="14"/>
        <v>0</v>
      </c>
      <c r="AU10" s="133">
        <f t="shared" si="15"/>
        <v>0</v>
      </c>
      <c r="AV10" s="134">
        <f t="shared" si="16"/>
        <v>0</v>
      </c>
      <c r="AW10" s="134">
        <f t="shared" si="17"/>
        <v>0</v>
      </c>
      <c r="AX10" s="134">
        <f t="shared" si="18"/>
        <v>0</v>
      </c>
      <c r="AY10" s="134">
        <f t="shared" si="19"/>
        <v>0</v>
      </c>
      <c r="AZ10" s="134">
        <f t="shared" si="20"/>
        <v>0</v>
      </c>
      <c r="BA10" s="135">
        <f t="shared" si="21"/>
        <v>0</v>
      </c>
      <c r="BB10" s="368" t="str">
        <f t="shared" si="22"/>
        <v>Equipe 06</v>
      </c>
      <c r="BC10" s="369"/>
      <c r="BD10" s="369"/>
      <c r="BE10" s="369"/>
      <c r="BF10" s="370"/>
      <c r="BG10" s="136">
        <f t="shared" si="23"/>
        <v>0</v>
      </c>
      <c r="BH10" s="137" t="str">
        <f t="shared" si="24"/>
        <v>u</v>
      </c>
      <c r="BI10" s="138">
        <f t="shared" si="83"/>
        <v>1</v>
      </c>
      <c r="BJ10" s="139">
        <f t="shared" si="25"/>
        <v>0</v>
      </c>
      <c r="BK10" s="140">
        <f t="shared" si="26"/>
        <v>0</v>
      </c>
      <c r="BL10" s="141">
        <f t="shared" si="27"/>
        <v>0</v>
      </c>
      <c r="BM10" s="141">
        <f t="shared" si="28"/>
        <v>0</v>
      </c>
      <c r="BN10" s="141">
        <f t="shared" si="29"/>
        <v>0</v>
      </c>
      <c r="BO10" s="141">
        <f t="shared" si="30"/>
        <v>0</v>
      </c>
      <c r="BP10" s="141">
        <f t="shared" si="31"/>
        <v>0</v>
      </c>
      <c r="BQ10" s="142">
        <f t="shared" si="32"/>
        <v>0</v>
      </c>
      <c r="BR10" s="143">
        <v>6</v>
      </c>
      <c r="BS10" s="144">
        <f t="shared" si="33"/>
        <v>6</v>
      </c>
      <c r="BT10" s="145">
        <v>6</v>
      </c>
      <c r="BU10" s="146">
        <f t="shared" si="34"/>
        <v>6</v>
      </c>
      <c r="BV10" s="143">
        <v>6</v>
      </c>
      <c r="BW10" s="147">
        <f t="shared" si="35"/>
        <v>6</v>
      </c>
      <c r="BX10" s="262" t="str">
        <f>Equipes!A7</f>
        <v>Equipe 06</v>
      </c>
      <c r="BY10" s="262"/>
      <c r="BZ10" s="262"/>
      <c r="CA10" s="262"/>
      <c r="CB10" s="262"/>
      <c r="CC10" s="148">
        <f t="shared" si="36"/>
        <v>1</v>
      </c>
      <c r="CD10" s="148">
        <f>'J08'!CC10-CC10</f>
        <v>0</v>
      </c>
      <c r="CE10" s="162" t="str">
        <f>IF(CC10&gt;'J08'!CC10,'J08'!$CE$14,IF(CC10='J08'!CC10,'J08'!$CU$14,IF(CC10&lt;'J08'!CC10,'J08'!$CT$14)))</f>
        <v>u</v>
      </c>
      <c r="CF10" s="148">
        <f t="shared" si="37"/>
        <v>6</v>
      </c>
      <c r="CG10" s="148">
        <f>SUMPRODUCT(($B$5:$F$13=BX10)*($EG$5:$EG$13))+SUMPRODUCT(($I$5:$M$13=BX10)*($EH$5:$EH$13))+'J08'!CG10</f>
        <v>0</v>
      </c>
      <c r="CH10" s="148">
        <f>SUMPRODUCT(($B$5:$F$13=BX10)*($EI$5:$EI$13))+SUMPRODUCT(($I$5:$M$13=BX10)*($EJ$5:$EJ$13))+'J08'!CH10</f>
        <v>0</v>
      </c>
      <c r="CI10" s="148">
        <f>SUMPRODUCT(($B$5:$F$13=BX10)*($EK$5:$EK$13))+SUMPRODUCT(($I$5:$M$13=BX10)*($EL$5:$EL$13))+'J08'!CI10</f>
        <v>0</v>
      </c>
      <c r="CJ10" s="148">
        <f>SUMPRODUCT(($B$5:$F$13=BX10)*($EM$5:$EM$13))+SUMPRODUCT(($I$5:$M$13=BX10)*($EN$5:$EN$13))+'J08'!CJ10</f>
        <v>0</v>
      </c>
      <c r="CK10" s="148">
        <f>SUMPRODUCT(($B$5:$F$13=BX10)*($EO$5:$EO$13))+SUMPRODUCT(($I$5:$M$13=BX10)*($EP$5:$EP$13))+'J08'!CK10</f>
        <v>0</v>
      </c>
      <c r="CL10" s="148">
        <f>SUMPRODUCT(($B$5:$F$13=BX10)*($EQ$5:$EQ$13))+SUMPRODUCT(($I$5:$M$13=BX10)*($ER$5:$ER$13))+'J08'!CL10</f>
        <v>0</v>
      </c>
      <c r="CM10" s="148">
        <f>SUMPRODUCT(($B$5:$F$13=BX10)*($ES$5:$ES$13))+SUMPRODUCT(($I$5:$M$13=BX10)*($ET$5:$ET$13))+'J08'!CM10</f>
        <v>0</v>
      </c>
      <c r="CN10" s="148">
        <f t="shared" si="50"/>
        <v>0</v>
      </c>
      <c r="CO10" s="249" t="str">
        <f t="shared" si="51"/>
        <v>Equipe 06</v>
      </c>
      <c r="CP10" s="250"/>
      <c r="CQ10" s="250"/>
      <c r="CR10" s="250"/>
      <c r="CS10" s="251"/>
      <c r="CT10" s="148">
        <f t="shared" si="38"/>
        <v>1</v>
      </c>
      <c r="CU10" s="148">
        <f>'J08'!CT10-CT10</f>
        <v>0</v>
      </c>
      <c r="CV10" s="162" t="str">
        <f>IF(CT10&gt;'J08'!CT10,'J08'!$CV$14,IF(CT10='J08'!CT10,'J08'!$CU$14,IF(CT10&lt;'J08'!CT10,'J08'!$CT$14)))</f>
        <v>u</v>
      </c>
      <c r="CW10" s="148">
        <f t="shared" si="39"/>
        <v>6</v>
      </c>
      <c r="CX10" s="148">
        <f>SUMPRODUCT(($B$5:$F$13=CO10)*($EG$5:$EG$13))+'J08'!CX10</f>
        <v>0</v>
      </c>
      <c r="CY10" s="148">
        <f>SUMPRODUCT(($B$5:$F$13=CO10)*($EI$5:$EI$13))+'J08'!CY10</f>
        <v>0</v>
      </c>
      <c r="CZ10" s="148">
        <f>SUMPRODUCT(($B$5:$F$13=CO10)*($EK$5:$EK$13))+'J08'!CZ10</f>
        <v>0</v>
      </c>
      <c r="DA10" s="148">
        <f>SUMPRODUCT(($B$5:$F$13=CO10)*($EM$5:$EM$13))+'J08'!DA10</f>
        <v>0</v>
      </c>
      <c r="DB10" s="148">
        <f>SUMPRODUCT(($B$5:$F$13=CO10)*($EO$5:$EO$13))+'J08'!DB10</f>
        <v>0</v>
      </c>
      <c r="DC10" s="148">
        <f>SUMPRODUCT(($B$5:$F$13=CO10)*($EQ$5:$EQ$13))+'J08'!DC10</f>
        <v>0</v>
      </c>
      <c r="DD10" s="148">
        <f>SUMPRODUCT(($B$5:$F$13=CO10)*($ES$5:$ES$13))+'J08'!DD10</f>
        <v>0</v>
      </c>
      <c r="DE10" s="148">
        <f t="shared" si="52"/>
        <v>0</v>
      </c>
      <c r="DF10" s="249" t="str">
        <f t="shared" si="53"/>
        <v>Equipe 06</v>
      </c>
      <c r="DG10" s="250"/>
      <c r="DH10" s="250"/>
      <c r="DI10" s="250"/>
      <c r="DJ10" s="251"/>
      <c r="DK10" s="148">
        <f t="shared" si="40"/>
        <v>1</v>
      </c>
      <c r="DL10" s="148">
        <f>'J08'!DK10-DK10</f>
        <v>0</v>
      </c>
      <c r="DM10" s="162" t="str">
        <f>IF(DK10&gt;'J08'!DK10,'J08'!$DM$14,IF(DK10='J08'!DK10,'J08'!$DL$14,IF(DK10&lt;'J08'!DK10,'J08'!$DK$14)))</f>
        <v>u</v>
      </c>
      <c r="DN10" s="148">
        <f t="shared" si="41"/>
        <v>6</v>
      </c>
      <c r="DO10" s="148">
        <f>SUMPRODUCT(($I$5:$M$13=DF10)*($EH$5:$EH$13))+'J08'!DO10</f>
        <v>0</v>
      </c>
      <c r="DP10" s="148">
        <f>SUMPRODUCT(($I$5:$M$13=DF10)*($EJ$5:$EJ$13))+'J08'!DP10</f>
        <v>0</v>
      </c>
      <c r="DQ10" s="148">
        <f>SUMPRODUCT(($I$5:$M$13=DF10)*($EL$5:$EL$13))+'J08'!DQ10</f>
        <v>0</v>
      </c>
      <c r="DR10" s="148">
        <f>SUMPRODUCT(($I$5:$M$13=DF10)*($EN$5:$EN$13))+'J08'!DR10</f>
        <v>0</v>
      </c>
      <c r="DS10" s="148">
        <f>SUMPRODUCT(($I$5:$M$13=DF10)*($EP$5:$EP$13))+'J08'!DS10</f>
        <v>0</v>
      </c>
      <c r="DT10" s="148">
        <f>SUMPRODUCT(($I$5:$M$13=DF10)*($ER$5:$ER$13))+'J08'!DT10</f>
        <v>0</v>
      </c>
      <c r="DU10" s="148">
        <f>SUMPRODUCT(($I$5:$M$13=DF10)*($ET$5:$ET$13))+'J08'!DU10</f>
        <v>0</v>
      </c>
      <c r="DV10" s="148">
        <f t="shared" si="54"/>
        <v>0</v>
      </c>
      <c r="DW10" s="149">
        <f t="shared" si="55"/>
        <v>0</v>
      </c>
      <c r="DX10" s="149">
        <f>DW10+0.0000001</f>
        <v>9.9999999999999995E-8</v>
      </c>
      <c r="DY10" s="149">
        <f t="shared" si="56"/>
        <v>0</v>
      </c>
      <c r="DZ10" s="149">
        <f>DY10+0.0000001</f>
        <v>9.9999999999999995E-8</v>
      </c>
      <c r="EA10" s="149">
        <f t="shared" si="57"/>
        <v>0</v>
      </c>
      <c r="EB10" s="149">
        <f>EA10+0.0000001</f>
        <v>9.9999999999999995E-8</v>
      </c>
      <c r="EC10" s="116"/>
      <c r="ED10" s="114"/>
      <c r="EE10" s="114"/>
      <c r="EF10" s="114"/>
      <c r="EG10" s="114"/>
      <c r="EH10" s="114"/>
      <c r="EI10" s="114"/>
      <c r="EJ10" s="114"/>
      <c r="EK10" s="114"/>
      <c r="EL10" s="114"/>
      <c r="EM10" s="114"/>
      <c r="EN10" s="114"/>
      <c r="EO10" s="114"/>
      <c r="EP10" s="114"/>
      <c r="EQ10" s="114"/>
      <c r="ER10" s="114"/>
      <c r="ES10" s="114"/>
      <c r="ET10" s="115"/>
      <c r="EU10" s="205" t="str">
        <f t="shared" si="42"/>
        <v>Equipe 06</v>
      </c>
      <c r="EV10" s="205"/>
      <c r="EW10" s="205"/>
      <c r="EX10" s="205"/>
      <c r="EY10" s="205"/>
      <c r="EZ10" s="109">
        <f t="shared" si="43"/>
        <v>0</v>
      </c>
      <c r="FA10" s="108">
        <f t="shared" si="44"/>
        <v>1</v>
      </c>
      <c r="FB10" s="205" t="str">
        <f t="shared" si="76"/>
        <v>Equipe 06</v>
      </c>
      <c r="FC10" s="205"/>
      <c r="FD10" s="205"/>
      <c r="FE10" s="205"/>
      <c r="FF10" s="205"/>
      <c r="FG10" s="205" t="str">
        <f t="shared" si="45"/>
        <v>Equipe 06</v>
      </c>
      <c r="FH10" s="205"/>
      <c r="FI10" s="205"/>
      <c r="FJ10" s="205"/>
      <c r="FK10" s="205"/>
      <c r="FL10" s="109">
        <f t="shared" si="46"/>
        <v>0</v>
      </c>
      <c r="FM10" s="7">
        <f t="shared" si="47"/>
        <v>1</v>
      </c>
      <c r="FN10" s="205" t="str">
        <f t="shared" si="77"/>
        <v>Equipe 06</v>
      </c>
      <c r="FO10" s="205"/>
      <c r="FP10" s="205"/>
      <c r="FQ10" s="205"/>
      <c r="FR10" s="205"/>
      <c r="FS10" s="205" t="str">
        <f t="shared" si="48"/>
        <v>Equipe 06</v>
      </c>
      <c r="FT10" s="205"/>
      <c r="FU10" s="205"/>
      <c r="FV10" s="205"/>
      <c r="FW10" s="205"/>
      <c r="FX10" s="164">
        <f t="shared" si="78"/>
        <v>0</v>
      </c>
      <c r="FY10" s="108">
        <f t="shared" si="49"/>
        <v>1</v>
      </c>
      <c r="FZ10" s="205" t="str">
        <f t="shared" si="79"/>
        <v>Equipe 06</v>
      </c>
      <c r="GA10" s="205"/>
      <c r="GB10" s="205"/>
      <c r="GC10" s="205"/>
      <c r="GD10" s="205"/>
      <c r="GE10" s="350" t="str">
        <f t="shared" si="80"/>
        <v>Equipe 06</v>
      </c>
      <c r="GF10" s="350"/>
      <c r="GG10" s="350"/>
      <c r="GH10" s="350"/>
      <c r="GI10" s="350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/>
      <c r="GY10" s="30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30"/>
      <c r="HK10" s="30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30"/>
      <c r="HW10" s="30"/>
      <c r="HX10" s="30"/>
      <c r="HY10" s="30"/>
      <c r="HZ10" s="30"/>
      <c r="IA10" s="30"/>
      <c r="IB10" s="30"/>
      <c r="IC10" s="30"/>
      <c r="ID10" s="30"/>
      <c r="IE10" s="30"/>
      <c r="IF10" s="30"/>
    </row>
    <row r="11" spans="1:240" ht="15.75" thickTop="1" x14ac:dyDescent="0.25">
      <c r="A11" s="89"/>
      <c r="B11" s="234"/>
      <c r="C11" s="234"/>
      <c r="D11" s="234"/>
      <c r="E11" s="234"/>
      <c r="F11" s="234"/>
      <c r="G11" s="90"/>
      <c r="H11" s="90"/>
      <c r="I11" s="234"/>
      <c r="J11" s="234"/>
      <c r="K11" s="234"/>
      <c r="L11" s="234"/>
      <c r="M11" s="234"/>
      <c r="N11" s="89"/>
      <c r="O11" s="320"/>
      <c r="P11" s="320"/>
      <c r="Q11" s="320"/>
      <c r="R11" s="320"/>
      <c r="S11" s="348"/>
      <c r="T11" s="348"/>
      <c r="U11" s="30"/>
      <c r="V11" s="367"/>
      <c r="W11" s="367"/>
      <c r="X11" s="367"/>
      <c r="Y11" s="367"/>
      <c r="Z11" s="367"/>
      <c r="AA11" s="150"/>
      <c r="AB11" s="151"/>
      <c r="AC11" s="152"/>
      <c r="AD11" s="153"/>
      <c r="AE11" s="150"/>
      <c r="AF11" s="150"/>
      <c r="AG11" s="150"/>
      <c r="AH11" s="150"/>
      <c r="AI11" s="150"/>
      <c r="AJ11" s="150"/>
      <c r="AK11" s="150"/>
      <c r="AL11" s="367"/>
      <c r="AM11" s="367"/>
      <c r="AN11" s="367"/>
      <c r="AO11" s="367"/>
      <c r="AP11" s="367"/>
      <c r="AQ11" s="150"/>
      <c r="AR11" s="151"/>
      <c r="AS11" s="152"/>
      <c r="AT11" s="153"/>
      <c r="AU11" s="150"/>
      <c r="AV11" s="150"/>
      <c r="AW11" s="150"/>
      <c r="AX11" s="150"/>
      <c r="AY11" s="150"/>
      <c r="AZ11" s="150"/>
      <c r="BA11" s="150"/>
      <c r="BB11" s="367"/>
      <c r="BC11" s="367"/>
      <c r="BD11" s="367"/>
      <c r="BE11" s="367"/>
      <c r="BF11" s="367"/>
      <c r="BG11" s="150"/>
      <c r="BH11" s="151"/>
      <c r="BI11" s="152"/>
      <c r="BJ11" s="153"/>
      <c r="BK11" s="150"/>
      <c r="BL11" s="150"/>
      <c r="BM11" s="150"/>
      <c r="BN11" s="150"/>
      <c r="BO11" s="150"/>
      <c r="BP11" s="150"/>
      <c r="BQ11" s="150"/>
      <c r="BR11" s="154"/>
      <c r="BS11" s="154"/>
      <c r="BT11" s="154"/>
      <c r="BU11" s="154"/>
      <c r="BV11" s="154"/>
      <c r="BW11" s="154"/>
      <c r="BX11" s="252"/>
      <c r="BY11" s="252"/>
      <c r="BZ11" s="252"/>
      <c r="CA11" s="252"/>
      <c r="CB11" s="252"/>
      <c r="CC11" s="155"/>
      <c r="CD11" s="155"/>
      <c r="CE11" s="163"/>
      <c r="CF11" s="155"/>
      <c r="CG11" s="155"/>
      <c r="CH11" s="155"/>
      <c r="CI11" s="155"/>
      <c r="CJ11" s="155"/>
      <c r="CK11" s="155"/>
      <c r="CL11" s="155"/>
      <c r="CM11" s="155"/>
      <c r="CN11" s="155"/>
      <c r="CO11" s="252"/>
      <c r="CP11" s="252"/>
      <c r="CQ11" s="252"/>
      <c r="CR11" s="252"/>
      <c r="CS11" s="252"/>
      <c r="CT11" s="155"/>
      <c r="CU11" s="155"/>
      <c r="CV11" s="163"/>
      <c r="CW11" s="155"/>
      <c r="CX11" s="155"/>
      <c r="CY11" s="155"/>
      <c r="CZ11" s="155"/>
      <c r="DA11" s="155"/>
      <c r="DB11" s="155"/>
      <c r="DC11" s="155"/>
      <c r="DD11" s="155"/>
      <c r="DE11" s="155"/>
      <c r="DF11" s="252"/>
      <c r="DG11" s="252"/>
      <c r="DH11" s="252"/>
      <c r="DI11" s="252"/>
      <c r="DJ11" s="252"/>
      <c r="DK11" s="155"/>
      <c r="DL11" s="155"/>
      <c r="DM11" s="163"/>
      <c r="DN11" s="155"/>
      <c r="DO11" s="155"/>
      <c r="DP11" s="155"/>
      <c r="DQ11" s="155"/>
      <c r="DR11" s="155"/>
      <c r="DS11" s="155"/>
      <c r="DT11" s="155"/>
      <c r="DU11" s="155"/>
      <c r="DV11" s="155"/>
      <c r="DW11" s="156"/>
      <c r="DX11" s="156"/>
      <c r="DY11" s="156"/>
      <c r="DZ11" s="156"/>
      <c r="EA11" s="156"/>
      <c r="EB11" s="156"/>
      <c r="EC11" s="118"/>
      <c r="ED11" s="114"/>
      <c r="EE11" s="114"/>
      <c r="EF11" s="114"/>
      <c r="EG11" s="114"/>
      <c r="EH11" s="114"/>
      <c r="EI11" s="114"/>
      <c r="EJ11" s="114"/>
      <c r="EK11" s="114"/>
      <c r="EL11" s="114"/>
      <c r="EM11" s="114"/>
      <c r="EN11" s="114"/>
      <c r="EO11" s="114"/>
      <c r="EP11" s="114"/>
      <c r="EQ11" s="114"/>
      <c r="ER11" s="114"/>
      <c r="ES11" s="114"/>
      <c r="ET11" s="118"/>
      <c r="EU11" s="206"/>
      <c r="EV11" s="206"/>
      <c r="EW11" s="206"/>
      <c r="EX11" s="206"/>
      <c r="EY11" s="206"/>
      <c r="EZ11" s="79"/>
      <c r="FA11" s="117"/>
      <c r="FB11" s="206"/>
      <c r="FC11" s="206"/>
      <c r="FD11" s="206"/>
      <c r="FE11" s="206"/>
      <c r="FF11" s="206"/>
      <c r="FG11" s="206"/>
      <c r="FH11" s="206"/>
      <c r="FI11" s="206"/>
      <c r="FJ11" s="206"/>
      <c r="FK11" s="206"/>
      <c r="FL11" s="79"/>
      <c r="FM11" s="80"/>
      <c r="FN11" s="206"/>
      <c r="FO11" s="206"/>
      <c r="FP11" s="206"/>
      <c r="FQ11" s="206"/>
      <c r="FR11" s="206"/>
      <c r="FS11" s="206"/>
      <c r="FT11" s="206"/>
      <c r="FU11" s="206"/>
      <c r="FV11" s="206"/>
      <c r="FW11" s="206"/>
      <c r="FX11" s="79"/>
      <c r="FY11" s="117"/>
      <c r="FZ11" s="206"/>
      <c r="GA11" s="206"/>
      <c r="GB11" s="206"/>
      <c r="GC11" s="206"/>
      <c r="GD11" s="206"/>
      <c r="GE11" s="206"/>
      <c r="GF11" s="206"/>
      <c r="GG11" s="206"/>
      <c r="GH11" s="206"/>
      <c r="GI11" s="206"/>
      <c r="GJ11" s="30"/>
      <c r="GK11" s="30"/>
      <c r="GL11" s="30"/>
      <c r="GM11" s="30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30"/>
      <c r="GY11" s="30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30"/>
      <c r="HK11" s="30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30"/>
      <c r="HW11" s="30"/>
      <c r="HX11" s="30"/>
      <c r="HY11" s="30"/>
      <c r="HZ11" s="30"/>
      <c r="IA11" s="30"/>
      <c r="IB11" s="30"/>
      <c r="IC11" s="30"/>
      <c r="ID11" s="30"/>
      <c r="IE11" s="30"/>
      <c r="IF11" s="30"/>
    </row>
    <row r="12" spans="1:240" ht="15.75" thickBot="1" x14ac:dyDescent="0.3">
      <c r="A12" s="89"/>
      <c r="B12" s="234"/>
      <c r="C12" s="234"/>
      <c r="D12" s="234"/>
      <c r="E12" s="234"/>
      <c r="F12" s="234"/>
      <c r="G12" s="90"/>
      <c r="H12" s="90"/>
      <c r="I12" s="234"/>
      <c r="J12" s="234"/>
      <c r="K12" s="234"/>
      <c r="L12" s="234"/>
      <c r="M12" s="234"/>
      <c r="N12" s="89"/>
      <c r="O12" s="320"/>
      <c r="P12" s="320"/>
      <c r="Q12" s="320"/>
      <c r="R12" s="320"/>
      <c r="S12" s="348"/>
      <c r="T12" s="348"/>
      <c r="U12" s="30"/>
      <c r="V12" s="360"/>
      <c r="W12" s="360"/>
      <c r="X12" s="360"/>
      <c r="Y12" s="360"/>
      <c r="Z12" s="360"/>
      <c r="AA12" s="83"/>
      <c r="AB12" s="84"/>
      <c r="AC12" s="85"/>
      <c r="AD12" s="86"/>
      <c r="AE12" s="83"/>
      <c r="AF12" s="83"/>
      <c r="AG12" s="83"/>
      <c r="AH12" s="83"/>
      <c r="AI12" s="83"/>
      <c r="AJ12" s="83"/>
      <c r="AK12" s="83"/>
      <c r="AL12" s="360"/>
      <c r="AM12" s="360"/>
      <c r="AN12" s="360"/>
      <c r="AO12" s="360"/>
      <c r="AP12" s="360"/>
      <c r="AQ12" s="83"/>
      <c r="AR12" s="84"/>
      <c r="AS12" s="85"/>
      <c r="AT12" s="86"/>
      <c r="AU12" s="83"/>
      <c r="AV12" s="83"/>
      <c r="AW12" s="83"/>
      <c r="AX12" s="83"/>
      <c r="AY12" s="83"/>
      <c r="AZ12" s="83"/>
      <c r="BA12" s="83"/>
      <c r="BB12" s="360"/>
      <c r="BC12" s="360"/>
      <c r="BD12" s="360"/>
      <c r="BE12" s="360"/>
      <c r="BF12" s="360"/>
      <c r="BG12" s="83"/>
      <c r="BH12" s="84"/>
      <c r="BI12" s="85"/>
      <c r="BJ12" s="86"/>
      <c r="BK12" s="83"/>
      <c r="BL12" s="83"/>
      <c r="BM12" s="83"/>
      <c r="BN12" s="83"/>
      <c r="BO12" s="83"/>
      <c r="BP12" s="83"/>
      <c r="BQ12" s="83"/>
      <c r="BR12" s="118"/>
      <c r="BS12" s="118"/>
      <c r="BT12" s="118"/>
      <c r="BU12" s="118"/>
      <c r="BV12" s="118"/>
      <c r="BW12" s="118"/>
      <c r="BX12" s="235"/>
      <c r="BY12" s="235"/>
      <c r="BZ12" s="235"/>
      <c r="CA12" s="235"/>
      <c r="CB12" s="235"/>
      <c r="CC12" s="122"/>
      <c r="CD12" s="122"/>
      <c r="CE12" s="88"/>
      <c r="CF12" s="122"/>
      <c r="CG12" s="122"/>
      <c r="CH12" s="122"/>
      <c r="CI12" s="122"/>
      <c r="CJ12" s="122"/>
      <c r="CK12" s="122"/>
      <c r="CL12" s="122"/>
      <c r="CM12" s="122"/>
      <c r="CN12" s="122"/>
      <c r="CO12" s="235"/>
      <c r="CP12" s="235"/>
      <c r="CQ12" s="235"/>
      <c r="CR12" s="235"/>
      <c r="CS12" s="235"/>
      <c r="CT12" s="122"/>
      <c r="CU12" s="122"/>
      <c r="CV12" s="88"/>
      <c r="CW12" s="122"/>
      <c r="CX12" s="122"/>
      <c r="CY12" s="122"/>
      <c r="CZ12" s="122"/>
      <c r="DA12" s="122"/>
      <c r="DB12" s="122"/>
      <c r="DC12" s="122"/>
      <c r="DD12" s="122"/>
      <c r="DE12" s="122"/>
      <c r="DF12" s="235"/>
      <c r="DG12" s="235"/>
      <c r="DH12" s="235"/>
      <c r="DI12" s="235"/>
      <c r="DJ12" s="235"/>
      <c r="DK12" s="122"/>
      <c r="DL12" s="122"/>
      <c r="DM12" s="88"/>
      <c r="DN12" s="122"/>
      <c r="DO12" s="122"/>
      <c r="DP12" s="122"/>
      <c r="DQ12" s="122"/>
      <c r="DR12" s="122"/>
      <c r="DS12" s="122"/>
      <c r="DT12" s="122"/>
      <c r="DU12" s="122"/>
      <c r="DV12" s="122"/>
      <c r="DW12" s="81"/>
      <c r="DX12" s="81"/>
      <c r="DY12" s="81"/>
      <c r="DZ12" s="81"/>
      <c r="EA12" s="81"/>
      <c r="EB12" s="81"/>
      <c r="EC12" s="118"/>
      <c r="ED12" s="110"/>
      <c r="EE12" s="110"/>
      <c r="EF12" s="110"/>
      <c r="EG12" s="110"/>
      <c r="EH12" s="110"/>
      <c r="EI12" s="110"/>
      <c r="EJ12" s="110"/>
      <c r="EK12" s="110"/>
      <c r="EL12" s="110"/>
      <c r="EM12" s="110"/>
      <c r="EN12" s="110"/>
      <c r="EO12" s="110"/>
      <c r="EP12" s="110"/>
      <c r="EQ12" s="110"/>
      <c r="ER12" s="110"/>
      <c r="ES12" s="110"/>
      <c r="ET12" s="118"/>
      <c r="EU12" s="191"/>
      <c r="EV12" s="191"/>
      <c r="EW12" s="191"/>
      <c r="EX12" s="191"/>
      <c r="EY12" s="191"/>
      <c r="EZ12" s="81"/>
      <c r="FA12" s="118"/>
      <c r="FB12" s="191"/>
      <c r="FC12" s="191"/>
      <c r="FD12" s="191"/>
      <c r="FE12" s="191"/>
      <c r="FF12" s="191"/>
      <c r="FG12" s="191"/>
      <c r="FH12" s="191"/>
      <c r="FI12" s="191"/>
      <c r="FJ12" s="191"/>
      <c r="FK12" s="191"/>
      <c r="FL12" s="81"/>
      <c r="FM12" s="82"/>
      <c r="FN12" s="191"/>
      <c r="FO12" s="191"/>
      <c r="FP12" s="191"/>
      <c r="FQ12" s="191"/>
      <c r="FR12" s="191"/>
      <c r="FS12" s="191"/>
      <c r="FT12" s="191"/>
      <c r="FU12" s="191"/>
      <c r="FV12" s="191"/>
      <c r="FW12" s="191"/>
      <c r="FX12" s="81"/>
      <c r="FY12" s="118"/>
      <c r="FZ12" s="191"/>
      <c r="GA12" s="191"/>
      <c r="GB12" s="191"/>
      <c r="GC12" s="191"/>
      <c r="GD12" s="191"/>
      <c r="GE12" s="191"/>
      <c r="GF12" s="191"/>
      <c r="GG12" s="191"/>
      <c r="GH12" s="191"/>
      <c r="GI12" s="191"/>
      <c r="GJ12" s="30"/>
      <c r="GK12" s="30"/>
      <c r="GL12" s="30"/>
      <c r="GM12" s="30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30"/>
      <c r="GY12" s="30"/>
      <c r="GZ12" s="30"/>
      <c r="HA12" s="30"/>
      <c r="HB12" s="30"/>
      <c r="HC12" s="30"/>
      <c r="HD12" s="30"/>
      <c r="HE12" s="30"/>
      <c r="HF12" s="30"/>
      <c r="HG12" s="30"/>
      <c r="HH12" s="30"/>
      <c r="HI12" s="30"/>
      <c r="HJ12" s="30"/>
      <c r="HK12" s="30"/>
      <c r="HL12" s="30"/>
      <c r="HM12" s="30"/>
      <c r="HN12" s="30"/>
      <c r="HO12" s="30"/>
      <c r="HP12" s="30"/>
      <c r="HQ12" s="30"/>
      <c r="HR12" s="30"/>
      <c r="HS12" s="30"/>
      <c r="HT12" s="30"/>
      <c r="HU12" s="30"/>
      <c r="HV12" s="30"/>
      <c r="HW12" s="30"/>
      <c r="HX12" s="30"/>
      <c r="HY12" s="30"/>
      <c r="HZ12" s="30"/>
      <c r="IA12" s="30"/>
      <c r="IB12" s="30"/>
      <c r="IC12" s="30"/>
      <c r="ID12" s="30"/>
      <c r="IE12" s="30"/>
      <c r="IF12" s="30"/>
    </row>
    <row r="13" spans="1:240" ht="15.75" thickTop="1" x14ac:dyDescent="0.25">
      <c r="A13" s="89"/>
      <c r="B13" s="234"/>
      <c r="C13" s="234"/>
      <c r="D13" s="234"/>
      <c r="E13" s="234"/>
      <c r="F13" s="234"/>
      <c r="G13" s="90"/>
      <c r="H13" s="90"/>
      <c r="I13" s="234"/>
      <c r="J13" s="234"/>
      <c r="K13" s="234"/>
      <c r="L13" s="234"/>
      <c r="M13" s="234"/>
      <c r="N13" s="89"/>
      <c r="O13" s="320"/>
      <c r="P13" s="320"/>
      <c r="Q13" s="320"/>
      <c r="R13" s="320"/>
      <c r="S13" s="348"/>
      <c r="T13" s="348"/>
      <c r="U13" s="30"/>
      <c r="V13" s="360"/>
      <c r="W13" s="360"/>
      <c r="X13" s="360"/>
      <c r="Y13" s="360"/>
      <c r="Z13" s="360"/>
      <c r="AA13" s="83"/>
      <c r="AB13" s="84"/>
      <c r="AC13" s="85"/>
      <c r="AD13" s="86"/>
      <c r="AE13" s="322" t="s">
        <v>42</v>
      </c>
      <c r="AF13" s="323"/>
      <c r="AG13" s="323"/>
      <c r="AH13" s="324"/>
      <c r="AI13" s="328">
        <f>SUM(G5:H13)</f>
        <v>0</v>
      </c>
      <c r="AJ13" s="329"/>
      <c r="AK13" s="330"/>
      <c r="AL13" s="360"/>
      <c r="AM13" s="360"/>
      <c r="AN13" s="360"/>
      <c r="AO13" s="360"/>
      <c r="AP13" s="360"/>
      <c r="AQ13" s="83"/>
      <c r="AR13" s="84"/>
      <c r="AS13" s="85"/>
      <c r="AT13" s="86"/>
      <c r="AU13" s="83"/>
      <c r="AV13" s="83"/>
      <c r="AW13" s="83"/>
      <c r="AX13" s="83"/>
      <c r="AY13" s="83"/>
      <c r="AZ13" s="83"/>
      <c r="BA13" s="83"/>
      <c r="BB13" s="360"/>
      <c r="BC13" s="360"/>
      <c r="BD13" s="360"/>
      <c r="BE13" s="360"/>
      <c r="BF13" s="360"/>
      <c r="BG13" s="83"/>
      <c r="BH13" s="84"/>
      <c r="BI13" s="85"/>
      <c r="BJ13" s="86"/>
      <c r="BK13" s="83"/>
      <c r="BL13" s="83"/>
      <c r="BM13" s="83"/>
      <c r="BN13" s="83"/>
      <c r="BO13" s="83"/>
      <c r="BP13" s="83"/>
      <c r="BQ13" s="83"/>
      <c r="BR13" s="118"/>
      <c r="BS13" s="118"/>
      <c r="BT13" s="118"/>
      <c r="BU13" s="118"/>
      <c r="BV13" s="118"/>
      <c r="BW13" s="118"/>
      <c r="BX13" s="235"/>
      <c r="BY13" s="235"/>
      <c r="BZ13" s="235"/>
      <c r="CA13" s="235"/>
      <c r="CB13" s="235"/>
      <c r="CC13" s="32" t="s">
        <v>23</v>
      </c>
      <c r="CD13" s="32" t="s">
        <v>22</v>
      </c>
      <c r="CE13" s="32" t="s">
        <v>24</v>
      </c>
      <c r="CF13" s="122"/>
      <c r="CG13" s="122"/>
      <c r="CH13" s="122"/>
      <c r="CI13" s="122"/>
      <c r="CJ13" s="122"/>
      <c r="CK13" s="122"/>
      <c r="CL13" s="122"/>
      <c r="CM13" s="122"/>
      <c r="CN13" s="122"/>
      <c r="CO13" s="235"/>
      <c r="CP13" s="235"/>
      <c r="CQ13" s="235"/>
      <c r="CR13" s="235"/>
      <c r="CS13" s="235"/>
      <c r="CT13" s="32" t="s">
        <v>23</v>
      </c>
      <c r="CU13" s="32" t="s">
        <v>22</v>
      </c>
      <c r="CV13" s="32" t="s">
        <v>24</v>
      </c>
      <c r="CW13" s="122"/>
      <c r="CX13" s="122"/>
      <c r="CY13" s="122"/>
      <c r="CZ13" s="122"/>
      <c r="DA13" s="122"/>
      <c r="DB13" s="122"/>
      <c r="DC13" s="122"/>
      <c r="DD13" s="122"/>
      <c r="DE13" s="122"/>
      <c r="DF13" s="235"/>
      <c r="DG13" s="235"/>
      <c r="DH13" s="235"/>
      <c r="DI13" s="235"/>
      <c r="DJ13" s="235"/>
      <c r="DK13" s="32" t="s">
        <v>23</v>
      </c>
      <c r="DL13" s="32" t="s">
        <v>22</v>
      </c>
      <c r="DM13" s="32" t="s">
        <v>24</v>
      </c>
      <c r="DN13" s="122"/>
      <c r="DO13" s="122"/>
      <c r="DP13" s="122"/>
      <c r="DQ13" s="122"/>
      <c r="DR13" s="122"/>
      <c r="DS13" s="122"/>
      <c r="DT13" s="122"/>
      <c r="DU13" s="122"/>
      <c r="DV13" s="122"/>
      <c r="DW13" s="81"/>
      <c r="DX13" s="81"/>
      <c r="DY13" s="81"/>
      <c r="DZ13" s="81"/>
      <c r="EA13" s="81"/>
      <c r="EB13" s="81"/>
      <c r="EC13" s="114"/>
      <c r="ED13" s="103"/>
      <c r="EE13" s="103"/>
      <c r="EF13" s="103"/>
      <c r="EG13" s="103"/>
      <c r="EH13" s="103"/>
      <c r="EI13" s="103"/>
      <c r="EJ13" s="103"/>
      <c r="EK13" s="103"/>
      <c r="EL13" s="103"/>
      <c r="EM13" s="103"/>
      <c r="EN13" s="103"/>
      <c r="EO13" s="103"/>
      <c r="EP13" s="103"/>
      <c r="EQ13" s="103"/>
      <c r="ER13" s="103"/>
      <c r="ES13" s="103"/>
      <c r="ET13" s="114"/>
      <c r="EU13" s="191"/>
      <c r="EV13" s="191"/>
      <c r="EW13" s="191"/>
      <c r="EX13" s="191"/>
      <c r="EY13" s="191"/>
      <c r="EZ13" s="81"/>
      <c r="FA13" s="118"/>
      <c r="FB13" s="191"/>
      <c r="FC13" s="191"/>
      <c r="FD13" s="191"/>
      <c r="FE13" s="191"/>
      <c r="FF13" s="191"/>
      <c r="FG13" s="191"/>
      <c r="FH13" s="191"/>
      <c r="FI13" s="191"/>
      <c r="FJ13" s="191"/>
      <c r="FK13" s="191"/>
      <c r="FL13" s="81"/>
      <c r="FM13" s="82"/>
      <c r="FN13" s="191"/>
      <c r="FO13" s="191"/>
      <c r="FP13" s="191"/>
      <c r="FQ13" s="191"/>
      <c r="FR13" s="191"/>
      <c r="FS13" s="191"/>
      <c r="FT13" s="191"/>
      <c r="FU13" s="191"/>
      <c r="FV13" s="191"/>
      <c r="FW13" s="191"/>
      <c r="FX13" s="81"/>
      <c r="FY13" s="118"/>
      <c r="FZ13" s="191"/>
      <c r="GA13" s="191"/>
      <c r="GB13" s="191"/>
      <c r="GC13" s="191"/>
      <c r="GD13" s="191"/>
      <c r="GE13" s="191"/>
      <c r="GF13" s="191"/>
      <c r="GG13" s="191"/>
      <c r="GH13" s="191"/>
      <c r="GI13" s="191"/>
      <c r="GJ13" s="30"/>
      <c r="GK13" s="30"/>
      <c r="GL13" s="30"/>
      <c r="GM13" s="30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30"/>
      <c r="GY13" s="30"/>
      <c r="GZ13" s="30"/>
      <c r="HA13" s="30"/>
      <c r="HB13" s="30"/>
      <c r="HC13" s="30"/>
      <c r="HD13" s="30"/>
      <c r="HE13" s="30"/>
      <c r="HF13" s="30"/>
      <c r="HG13" s="30"/>
      <c r="HH13" s="30"/>
      <c r="HI13" s="30"/>
      <c r="HJ13" s="30"/>
      <c r="HK13" s="30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30"/>
      <c r="HW13" s="30"/>
      <c r="HX13" s="30"/>
      <c r="HY13" s="30"/>
      <c r="HZ13" s="30"/>
      <c r="IA13" s="30"/>
      <c r="IB13" s="30"/>
      <c r="IC13" s="30"/>
      <c r="ID13" s="30"/>
      <c r="IE13" s="30"/>
      <c r="IF13" s="30"/>
    </row>
    <row r="14" spans="1:240" x14ac:dyDescent="0.25">
      <c r="A14" s="30"/>
      <c r="B14" s="165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30"/>
      <c r="O14" s="30"/>
      <c r="P14" s="30"/>
      <c r="Q14" s="30"/>
      <c r="R14" s="30"/>
      <c r="S14" s="30"/>
      <c r="T14" s="30"/>
      <c r="U14" s="30"/>
      <c r="V14" s="360"/>
      <c r="W14" s="360"/>
      <c r="X14" s="360"/>
      <c r="Y14" s="360"/>
      <c r="Z14" s="360"/>
      <c r="AA14" s="83"/>
      <c r="AB14" s="84"/>
      <c r="AC14" s="85"/>
      <c r="AD14" s="86"/>
      <c r="AE14" s="325"/>
      <c r="AF14" s="326"/>
      <c r="AG14" s="326"/>
      <c r="AH14" s="327"/>
      <c r="AI14" s="331"/>
      <c r="AJ14" s="332"/>
      <c r="AK14" s="333"/>
      <c r="AL14" s="360"/>
      <c r="AM14" s="360"/>
      <c r="AN14" s="360"/>
      <c r="AO14" s="360"/>
      <c r="AP14" s="360"/>
      <c r="AQ14" s="83"/>
      <c r="AR14" s="84"/>
      <c r="AS14" s="85"/>
      <c r="AT14" s="86"/>
      <c r="AU14" s="83"/>
      <c r="AV14" s="83"/>
      <c r="AW14" s="83"/>
      <c r="AX14" s="83"/>
      <c r="AY14" s="83"/>
      <c r="AZ14" s="83"/>
      <c r="BA14" s="83"/>
      <c r="BB14" s="360"/>
      <c r="BC14" s="360"/>
      <c r="BD14" s="360"/>
      <c r="BE14" s="360"/>
      <c r="BF14" s="360"/>
      <c r="BG14" s="83"/>
      <c r="BH14" s="84"/>
      <c r="BI14" s="85"/>
      <c r="BJ14" s="86"/>
      <c r="BK14" s="83"/>
      <c r="BL14" s="83"/>
      <c r="BM14" s="83"/>
      <c r="BN14" s="83"/>
      <c r="BO14" s="83"/>
      <c r="BP14" s="83"/>
      <c r="BQ14" s="83"/>
      <c r="BR14" s="114"/>
      <c r="BS14" s="114"/>
      <c r="BT14" s="114"/>
      <c r="BU14" s="114"/>
      <c r="BV14" s="114"/>
      <c r="BW14" s="114"/>
      <c r="BX14" s="235"/>
      <c r="BY14" s="235"/>
      <c r="BZ14" s="235"/>
      <c r="CA14" s="235"/>
      <c r="CB14" s="235"/>
      <c r="CC14" s="30" t="s">
        <v>23</v>
      </c>
      <c r="CD14" s="30" t="s">
        <v>22</v>
      </c>
      <c r="CE14" s="30" t="s">
        <v>24</v>
      </c>
      <c r="CF14" s="114"/>
      <c r="CG14" s="113"/>
      <c r="CH14" s="113"/>
      <c r="CI14" s="113"/>
      <c r="CJ14" s="113"/>
      <c r="CK14" s="113"/>
      <c r="CL14" s="113"/>
      <c r="CM14" s="113"/>
      <c r="CN14" s="113"/>
      <c r="CO14" s="235"/>
      <c r="CP14" s="235"/>
      <c r="CQ14" s="235"/>
      <c r="CR14" s="235"/>
      <c r="CS14" s="235"/>
      <c r="CT14" s="30" t="s">
        <v>23</v>
      </c>
      <c r="CU14" s="30" t="s">
        <v>22</v>
      </c>
      <c r="CV14" s="30" t="s">
        <v>24</v>
      </c>
      <c r="CW14" s="113"/>
      <c r="CX14" s="113"/>
      <c r="CY14" s="113"/>
      <c r="CZ14" s="113"/>
      <c r="DA14" s="113"/>
      <c r="DB14" s="113"/>
      <c r="DC14" s="113"/>
      <c r="DD14" s="113"/>
      <c r="DE14" s="113"/>
      <c r="DF14" s="235"/>
      <c r="DG14" s="235"/>
      <c r="DH14" s="235"/>
      <c r="DI14" s="235"/>
      <c r="DJ14" s="235"/>
      <c r="DK14" s="30" t="s">
        <v>23</v>
      </c>
      <c r="DL14" s="30" t="s">
        <v>22</v>
      </c>
      <c r="DM14" s="30" t="s">
        <v>24</v>
      </c>
      <c r="DN14" s="113"/>
      <c r="DO14" s="113"/>
      <c r="DP14" s="113"/>
      <c r="DQ14" s="113"/>
      <c r="DR14" s="113"/>
      <c r="DS14" s="113"/>
      <c r="DT14" s="113"/>
      <c r="DU14" s="113"/>
      <c r="DV14" s="113"/>
      <c r="DW14" s="81"/>
      <c r="DX14" s="81"/>
      <c r="DY14" s="81"/>
      <c r="DZ14" s="81"/>
      <c r="EA14" s="81"/>
      <c r="EB14" s="81"/>
      <c r="EC14" s="30"/>
      <c r="ED14" s="30"/>
      <c r="EE14" s="30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30"/>
      <c r="EQ14" s="30"/>
      <c r="ER14" s="30"/>
      <c r="ES14" s="30"/>
      <c r="ET14" s="30"/>
      <c r="EU14" s="191"/>
      <c r="EV14" s="191"/>
      <c r="EW14" s="191"/>
      <c r="EX14" s="191"/>
      <c r="EY14" s="191"/>
      <c r="EZ14" s="81"/>
      <c r="FA14" s="114"/>
      <c r="FB14" s="191"/>
      <c r="FC14" s="191"/>
      <c r="FD14" s="191"/>
      <c r="FE14" s="191"/>
      <c r="FF14" s="191"/>
      <c r="FG14" s="191"/>
      <c r="FH14" s="191"/>
      <c r="FI14" s="191"/>
      <c r="FJ14" s="191"/>
      <c r="FK14" s="191"/>
      <c r="FL14" s="81"/>
      <c r="FM14" s="82"/>
      <c r="FN14" s="191"/>
      <c r="FO14" s="191"/>
      <c r="FP14" s="191"/>
      <c r="FQ14" s="191"/>
      <c r="FR14" s="191"/>
      <c r="FS14" s="191"/>
      <c r="FT14" s="191"/>
      <c r="FU14" s="191"/>
      <c r="FV14" s="191"/>
      <c r="FW14" s="191"/>
      <c r="FX14" s="81"/>
      <c r="FY14" s="114"/>
      <c r="FZ14" s="191"/>
      <c r="GA14" s="191"/>
      <c r="GB14" s="191"/>
      <c r="GC14" s="191"/>
      <c r="GD14" s="191"/>
      <c r="GE14" s="191"/>
      <c r="GF14" s="191"/>
      <c r="GG14" s="191"/>
      <c r="GH14" s="191"/>
      <c r="GI14" s="191"/>
      <c r="GJ14" s="30"/>
      <c r="GK14" s="30"/>
      <c r="GL14" s="30"/>
      <c r="GM14" s="30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30"/>
      <c r="GY14" s="30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30"/>
      <c r="HK14" s="30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30"/>
      <c r="HW14" s="30"/>
      <c r="HX14" s="30"/>
      <c r="HY14" s="30"/>
      <c r="HZ14" s="30"/>
      <c r="IA14" s="30"/>
      <c r="IB14" s="30"/>
      <c r="IC14" s="30"/>
      <c r="ID14" s="30"/>
      <c r="IE14" s="30"/>
      <c r="IF14" s="30"/>
    </row>
    <row r="15" spans="1:240" x14ac:dyDescent="0.25">
      <c r="A15" s="273"/>
      <c r="B15" s="273"/>
      <c r="C15" s="273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30"/>
      <c r="R15" s="30"/>
      <c r="S15" s="30"/>
      <c r="T15" s="30"/>
      <c r="U15" s="30"/>
      <c r="V15" s="360"/>
      <c r="W15" s="360"/>
      <c r="X15" s="360"/>
      <c r="Y15" s="360"/>
      <c r="Z15" s="360"/>
      <c r="AA15" s="83"/>
      <c r="AB15" s="84"/>
      <c r="AC15" s="85"/>
      <c r="AD15" s="86"/>
      <c r="AE15" s="198" t="s">
        <v>43</v>
      </c>
      <c r="AF15" s="199"/>
      <c r="AG15" s="199"/>
      <c r="AH15" s="199"/>
      <c r="AI15" s="196">
        <f>AI13+'J08'!AI15:AK16</f>
        <v>0</v>
      </c>
      <c r="AJ15" s="196"/>
      <c r="AK15" s="197"/>
      <c r="AL15" s="360"/>
      <c r="AM15" s="360"/>
      <c r="AN15" s="360"/>
      <c r="AO15" s="360"/>
      <c r="AP15" s="360"/>
      <c r="AQ15" s="83"/>
      <c r="AR15" s="84"/>
      <c r="AS15" s="85"/>
      <c r="AT15" s="86"/>
      <c r="AU15" s="83"/>
      <c r="AV15" s="83"/>
      <c r="AW15" s="83"/>
      <c r="AX15" s="83"/>
      <c r="AY15" s="83"/>
      <c r="AZ15" s="83"/>
      <c r="BA15" s="83"/>
      <c r="BB15" s="360"/>
      <c r="BC15" s="360"/>
      <c r="BD15" s="360"/>
      <c r="BE15" s="360"/>
      <c r="BF15" s="360"/>
      <c r="BG15" s="83"/>
      <c r="BH15" s="84"/>
      <c r="BI15" s="85"/>
      <c r="BJ15" s="86"/>
      <c r="BK15" s="83"/>
      <c r="BL15" s="83"/>
      <c r="BM15" s="83"/>
      <c r="BN15" s="83"/>
      <c r="BO15" s="83"/>
      <c r="BP15" s="83"/>
      <c r="BQ15" s="83"/>
      <c r="BR15" s="110"/>
      <c r="BS15" s="110"/>
      <c r="BT15" s="110"/>
      <c r="BU15" s="110"/>
      <c r="BV15" s="110"/>
      <c r="BW15" s="110"/>
      <c r="BX15" s="235"/>
      <c r="BY15" s="235"/>
      <c r="BZ15" s="235"/>
      <c r="CA15" s="235"/>
      <c r="CB15" s="235"/>
      <c r="CC15" s="112"/>
      <c r="CD15" s="112"/>
      <c r="CE15" s="112"/>
      <c r="CF15" s="110"/>
      <c r="CG15" s="107"/>
      <c r="CH15" s="107"/>
      <c r="CI15" s="107"/>
      <c r="CJ15" s="107"/>
      <c r="CK15" s="107"/>
      <c r="CL15" s="107"/>
      <c r="CM15" s="107"/>
      <c r="CN15" s="107"/>
      <c r="CO15" s="235"/>
      <c r="CP15" s="235"/>
      <c r="CQ15" s="235"/>
      <c r="CR15" s="235"/>
      <c r="CS15" s="235"/>
      <c r="CT15" s="112"/>
      <c r="CU15" s="112"/>
      <c r="CV15" s="112"/>
      <c r="CW15" s="107"/>
      <c r="CX15" s="107"/>
      <c r="CY15" s="107"/>
      <c r="CZ15" s="107"/>
      <c r="DA15" s="107"/>
      <c r="DB15" s="107"/>
      <c r="DC15" s="107"/>
      <c r="DD15" s="107"/>
      <c r="DE15" s="107"/>
      <c r="DF15" s="235"/>
      <c r="DG15" s="235"/>
      <c r="DH15" s="235"/>
      <c r="DI15" s="235"/>
      <c r="DJ15" s="235"/>
      <c r="DK15" s="112"/>
      <c r="DL15" s="112"/>
      <c r="DM15" s="112"/>
      <c r="DN15" s="107"/>
      <c r="DO15" s="107"/>
      <c r="DP15" s="107"/>
      <c r="DQ15" s="107"/>
      <c r="DR15" s="107"/>
      <c r="DS15" s="107"/>
      <c r="DT15" s="107"/>
      <c r="DU15" s="107"/>
      <c r="DV15" s="107"/>
      <c r="DW15" s="81"/>
      <c r="DX15" s="81"/>
      <c r="DY15" s="81"/>
      <c r="DZ15" s="81"/>
      <c r="EA15" s="81"/>
      <c r="EB15" s="81"/>
      <c r="EC15" s="30"/>
      <c r="ED15" s="30"/>
      <c r="EE15" s="30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191"/>
      <c r="EV15" s="191"/>
      <c r="EW15" s="191"/>
      <c r="EX15" s="191"/>
      <c r="EY15" s="191"/>
      <c r="EZ15" s="81"/>
      <c r="FA15" s="110"/>
      <c r="FB15" s="191"/>
      <c r="FC15" s="191"/>
      <c r="FD15" s="191"/>
      <c r="FE15" s="191"/>
      <c r="FF15" s="191"/>
      <c r="FG15" s="191"/>
      <c r="FH15" s="191"/>
      <c r="FI15" s="191"/>
      <c r="FJ15" s="191"/>
      <c r="FK15" s="191"/>
      <c r="FL15" s="81"/>
      <c r="FM15" s="82"/>
      <c r="FN15" s="191"/>
      <c r="FO15" s="191"/>
      <c r="FP15" s="191"/>
      <c r="FQ15" s="191"/>
      <c r="FR15" s="191"/>
      <c r="FS15" s="191"/>
      <c r="FT15" s="191"/>
      <c r="FU15" s="191"/>
      <c r="FV15" s="191"/>
      <c r="FW15" s="191"/>
      <c r="FX15" s="81"/>
      <c r="FY15" s="110"/>
      <c r="FZ15" s="191"/>
      <c r="GA15" s="191"/>
      <c r="GB15" s="191"/>
      <c r="GC15" s="191"/>
      <c r="GD15" s="191"/>
      <c r="GE15" s="191"/>
      <c r="GF15" s="191"/>
      <c r="GG15" s="191"/>
      <c r="GH15" s="191"/>
      <c r="GI15" s="191"/>
      <c r="GJ15" s="30"/>
      <c r="GK15" s="30"/>
      <c r="GL15" s="30"/>
      <c r="GM15" s="30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30"/>
      <c r="GY15" s="30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30"/>
      <c r="HK15" s="30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30"/>
      <c r="HW15" s="30"/>
      <c r="HX15" s="30"/>
      <c r="HY15" s="30"/>
      <c r="HZ15" s="30"/>
      <c r="IA15" s="30"/>
      <c r="IB15" s="30"/>
      <c r="IC15" s="30"/>
      <c r="ID15" s="30"/>
      <c r="IE15" s="30"/>
      <c r="IF15" s="30"/>
    </row>
    <row r="16" spans="1:240" x14ac:dyDescent="0.25">
      <c r="A16" s="273"/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30"/>
      <c r="R16" s="30"/>
      <c r="S16" s="30"/>
      <c r="T16" s="30"/>
      <c r="U16" s="30"/>
      <c r="V16" s="360"/>
      <c r="W16" s="360"/>
      <c r="X16" s="360"/>
      <c r="Y16" s="360"/>
      <c r="Z16" s="360"/>
      <c r="AA16" s="83"/>
      <c r="AB16" s="84"/>
      <c r="AC16" s="85"/>
      <c r="AD16" s="86"/>
      <c r="AE16" s="198"/>
      <c r="AF16" s="199"/>
      <c r="AG16" s="199"/>
      <c r="AH16" s="199"/>
      <c r="AI16" s="196"/>
      <c r="AJ16" s="196"/>
      <c r="AK16" s="197"/>
      <c r="AL16" s="360"/>
      <c r="AM16" s="360"/>
      <c r="AN16" s="360"/>
      <c r="AO16" s="360"/>
      <c r="AP16" s="360"/>
      <c r="AQ16" s="83"/>
      <c r="AR16" s="84"/>
      <c r="AS16" s="85"/>
      <c r="AT16" s="86"/>
      <c r="AU16" s="83"/>
      <c r="AV16" s="83"/>
      <c r="AW16" s="83"/>
      <c r="AX16" s="83"/>
      <c r="AY16" s="83"/>
      <c r="AZ16" s="83"/>
      <c r="BA16" s="83"/>
      <c r="BB16" s="360"/>
      <c r="BC16" s="360"/>
      <c r="BD16" s="360"/>
      <c r="BE16" s="360"/>
      <c r="BF16" s="360"/>
      <c r="BG16" s="83"/>
      <c r="BH16" s="84"/>
      <c r="BI16" s="85"/>
      <c r="BJ16" s="86"/>
      <c r="BK16" s="83"/>
      <c r="BL16" s="83"/>
      <c r="BM16" s="83"/>
      <c r="BN16" s="83"/>
      <c r="BO16" s="83"/>
      <c r="BP16" s="83"/>
      <c r="BQ16" s="83"/>
      <c r="BR16" s="110"/>
      <c r="BS16" s="110"/>
      <c r="BT16" s="110"/>
      <c r="BU16" s="110"/>
      <c r="BV16" s="110"/>
      <c r="BW16" s="110"/>
      <c r="BX16" s="235"/>
      <c r="BY16" s="235"/>
      <c r="BZ16" s="235"/>
      <c r="CA16" s="235"/>
      <c r="CB16" s="235"/>
      <c r="CC16" s="106"/>
      <c r="CD16" s="106"/>
      <c r="CE16" s="106"/>
      <c r="CF16" s="110"/>
      <c r="CG16" s="107"/>
      <c r="CH16" s="107"/>
      <c r="CI16" s="107"/>
      <c r="CJ16" s="107"/>
      <c r="CK16" s="107"/>
      <c r="CL16" s="107"/>
      <c r="CM16" s="107"/>
      <c r="CN16" s="107"/>
      <c r="CO16" s="235"/>
      <c r="CP16" s="235"/>
      <c r="CQ16" s="235"/>
      <c r="CR16" s="235"/>
      <c r="CS16" s="235"/>
      <c r="CT16" s="106"/>
      <c r="CU16" s="106"/>
      <c r="CV16" s="106"/>
      <c r="CW16" s="107"/>
      <c r="CX16" s="107"/>
      <c r="CY16" s="107"/>
      <c r="CZ16" s="107"/>
      <c r="DA16" s="107"/>
      <c r="DB16" s="107"/>
      <c r="DC16" s="107"/>
      <c r="DD16" s="107"/>
      <c r="DE16" s="107"/>
      <c r="DF16" s="235"/>
      <c r="DG16" s="235"/>
      <c r="DH16" s="235"/>
      <c r="DI16" s="235"/>
      <c r="DJ16" s="235"/>
      <c r="DK16" s="106"/>
      <c r="DL16" s="106"/>
      <c r="DM16" s="106"/>
      <c r="DN16" s="107"/>
      <c r="DO16" s="107"/>
      <c r="DP16" s="107"/>
      <c r="DQ16" s="107"/>
      <c r="DR16" s="107"/>
      <c r="DS16" s="107"/>
      <c r="DT16" s="107"/>
      <c r="DU16" s="107"/>
      <c r="DV16" s="107"/>
      <c r="DW16" s="81"/>
      <c r="DX16" s="81"/>
      <c r="DY16" s="81"/>
      <c r="DZ16" s="81"/>
      <c r="EA16" s="81"/>
      <c r="EB16" s="81"/>
      <c r="EC16" s="30"/>
      <c r="ED16" s="30"/>
      <c r="EE16" s="30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191"/>
      <c r="EV16" s="191"/>
      <c r="EW16" s="191"/>
      <c r="EX16" s="191"/>
      <c r="EY16" s="191"/>
      <c r="EZ16" s="81"/>
      <c r="FA16" s="110"/>
      <c r="FB16" s="191"/>
      <c r="FC16" s="191"/>
      <c r="FD16" s="191"/>
      <c r="FE16" s="191"/>
      <c r="FF16" s="191"/>
      <c r="FG16" s="191"/>
      <c r="FH16" s="191"/>
      <c r="FI16" s="191"/>
      <c r="FJ16" s="191"/>
      <c r="FK16" s="191"/>
      <c r="FL16" s="81"/>
      <c r="FM16" s="82"/>
      <c r="FN16" s="191"/>
      <c r="FO16" s="191"/>
      <c r="FP16" s="191"/>
      <c r="FQ16" s="191"/>
      <c r="FR16" s="191"/>
      <c r="FS16" s="191"/>
      <c r="FT16" s="191"/>
      <c r="FU16" s="191"/>
      <c r="FV16" s="191"/>
      <c r="FW16" s="191"/>
      <c r="FX16" s="81"/>
      <c r="FY16" s="110"/>
      <c r="FZ16" s="191"/>
      <c r="GA16" s="191"/>
      <c r="GB16" s="191"/>
      <c r="GC16" s="191"/>
      <c r="GD16" s="191"/>
      <c r="GE16" s="191"/>
      <c r="GF16" s="191"/>
      <c r="GG16" s="191"/>
      <c r="GH16" s="191"/>
      <c r="GI16" s="191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30"/>
      <c r="GY16" s="30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30"/>
      <c r="HK16" s="30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30"/>
      <c r="HW16" s="30"/>
      <c r="HX16" s="30"/>
      <c r="HY16" s="30"/>
      <c r="HZ16" s="30"/>
      <c r="IA16" s="30"/>
      <c r="IB16" s="30"/>
      <c r="IC16" s="30"/>
      <c r="ID16" s="30"/>
      <c r="IE16" s="30"/>
      <c r="IF16" s="30"/>
    </row>
    <row r="17" spans="1:240" x14ac:dyDescent="0.25">
      <c r="A17" s="273"/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30"/>
      <c r="R17" s="30"/>
      <c r="S17" s="30"/>
      <c r="T17" s="30"/>
      <c r="U17" s="30"/>
      <c r="V17" s="360"/>
      <c r="W17" s="360"/>
      <c r="X17" s="360"/>
      <c r="Y17" s="360"/>
      <c r="Z17" s="360"/>
      <c r="AA17" s="83"/>
      <c r="AB17" s="84"/>
      <c r="AC17" s="85"/>
      <c r="AD17" s="86"/>
      <c r="AE17" s="198" t="s">
        <v>41</v>
      </c>
      <c r="AF17" s="199"/>
      <c r="AG17" s="199"/>
      <c r="AH17" s="199"/>
      <c r="AI17" s="192" t="str">
        <f>IF(AE5=0,"",SUM(AI5:AI12)/SUM(AE5:AE12)*2)</f>
        <v/>
      </c>
      <c r="AJ17" s="192"/>
      <c r="AK17" s="193"/>
      <c r="AL17" s="360"/>
      <c r="AM17" s="360"/>
      <c r="AN17" s="360"/>
      <c r="AO17" s="360"/>
      <c r="AP17" s="360"/>
      <c r="AQ17" s="83"/>
      <c r="AR17" s="84"/>
      <c r="AS17" s="85"/>
      <c r="AT17" s="86"/>
      <c r="AU17" s="83"/>
      <c r="AV17" s="83"/>
      <c r="AW17" s="83"/>
      <c r="AX17" s="83"/>
      <c r="AY17" s="83"/>
      <c r="AZ17" s="83"/>
      <c r="BA17" s="83"/>
      <c r="BB17" s="360"/>
      <c r="BC17" s="360"/>
      <c r="BD17" s="360"/>
      <c r="BE17" s="360"/>
      <c r="BF17" s="360"/>
      <c r="BG17" s="83"/>
      <c r="BH17" s="84"/>
      <c r="BI17" s="85"/>
      <c r="BJ17" s="86"/>
      <c r="BK17" s="83"/>
      <c r="BL17" s="83"/>
      <c r="BM17" s="83"/>
      <c r="BN17" s="83"/>
      <c r="BO17" s="83"/>
      <c r="BP17" s="83"/>
      <c r="BQ17" s="83"/>
      <c r="BR17" s="103"/>
      <c r="BS17" s="103"/>
      <c r="BT17" s="103"/>
      <c r="BU17" s="103"/>
      <c r="BV17" s="103"/>
      <c r="BW17" s="103"/>
      <c r="BX17" s="235"/>
      <c r="BY17" s="235"/>
      <c r="BZ17" s="235"/>
      <c r="CA17" s="235"/>
      <c r="CB17" s="235"/>
      <c r="CC17" s="106"/>
      <c r="CD17" s="106"/>
      <c r="CE17" s="106"/>
      <c r="CF17" s="103"/>
      <c r="CG17" s="104"/>
      <c r="CH17" s="104"/>
      <c r="CI17" s="104"/>
      <c r="CJ17" s="104"/>
      <c r="CK17" s="104"/>
      <c r="CL17" s="104"/>
      <c r="CM17" s="104"/>
      <c r="CN17" s="104"/>
      <c r="CO17" s="235"/>
      <c r="CP17" s="235"/>
      <c r="CQ17" s="235"/>
      <c r="CR17" s="235"/>
      <c r="CS17" s="235"/>
      <c r="CT17" s="106"/>
      <c r="CU17" s="106"/>
      <c r="CV17" s="106"/>
      <c r="CW17" s="104"/>
      <c r="CX17" s="104"/>
      <c r="CY17" s="104"/>
      <c r="CZ17" s="104"/>
      <c r="DA17" s="104"/>
      <c r="DB17" s="104"/>
      <c r="DC17" s="104"/>
      <c r="DD17" s="104"/>
      <c r="DE17" s="104"/>
      <c r="DF17" s="235"/>
      <c r="DG17" s="235"/>
      <c r="DH17" s="235"/>
      <c r="DI17" s="235"/>
      <c r="DJ17" s="235"/>
      <c r="DK17" s="106"/>
      <c r="DL17" s="106"/>
      <c r="DM17" s="106"/>
      <c r="DN17" s="104"/>
      <c r="DO17" s="104"/>
      <c r="DP17" s="104"/>
      <c r="DQ17" s="104"/>
      <c r="DR17" s="104"/>
      <c r="DS17" s="104"/>
      <c r="DT17" s="104"/>
      <c r="DU17" s="104"/>
      <c r="DV17" s="104"/>
      <c r="DW17" s="81"/>
      <c r="DX17" s="81"/>
      <c r="DY17" s="81"/>
      <c r="DZ17" s="81"/>
      <c r="EA17" s="81"/>
      <c r="EB17" s="81"/>
      <c r="EC17" s="30"/>
      <c r="ED17" s="30"/>
      <c r="EE17" s="30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30"/>
      <c r="EQ17" s="30"/>
      <c r="ER17" s="30"/>
      <c r="ES17" s="30"/>
      <c r="ET17" s="30"/>
      <c r="EU17" s="191"/>
      <c r="EV17" s="191"/>
      <c r="EW17" s="191"/>
      <c r="EX17" s="191"/>
      <c r="EY17" s="191"/>
      <c r="EZ17" s="81"/>
      <c r="FA17" s="103"/>
      <c r="FB17" s="191"/>
      <c r="FC17" s="191"/>
      <c r="FD17" s="191"/>
      <c r="FE17" s="191"/>
      <c r="FF17" s="191"/>
      <c r="FG17" s="191"/>
      <c r="FH17" s="191"/>
      <c r="FI17" s="191"/>
      <c r="FJ17" s="191"/>
      <c r="FK17" s="191"/>
      <c r="FL17" s="81"/>
      <c r="FM17" s="82"/>
      <c r="FN17" s="191"/>
      <c r="FO17" s="191"/>
      <c r="FP17" s="191"/>
      <c r="FQ17" s="191"/>
      <c r="FR17" s="191"/>
      <c r="FS17" s="191"/>
      <c r="FT17" s="191"/>
      <c r="FU17" s="191"/>
      <c r="FV17" s="191"/>
      <c r="FW17" s="191"/>
      <c r="FX17" s="81"/>
      <c r="FY17" s="103"/>
      <c r="FZ17" s="191"/>
      <c r="GA17" s="191"/>
      <c r="GB17" s="191"/>
      <c r="GC17" s="191"/>
      <c r="GD17" s="191"/>
      <c r="GE17" s="191"/>
      <c r="GF17" s="191"/>
      <c r="GG17" s="191"/>
      <c r="GH17" s="191"/>
      <c r="GI17" s="191"/>
      <c r="GJ17" s="30"/>
      <c r="GK17" s="30"/>
      <c r="GL17" s="30"/>
      <c r="GM17" s="30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30"/>
      <c r="GY17" s="30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30"/>
      <c r="HK17" s="30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30"/>
      <c r="HW17" s="30"/>
      <c r="HX17" s="30"/>
      <c r="HY17" s="30"/>
      <c r="HZ17" s="30"/>
      <c r="IA17" s="30"/>
      <c r="IB17" s="30"/>
      <c r="IC17" s="30"/>
      <c r="ID17" s="30"/>
      <c r="IE17" s="30"/>
      <c r="IF17" s="30"/>
    </row>
    <row r="18" spans="1:240" ht="15.75" thickBot="1" x14ac:dyDescent="0.3">
      <c r="A18" s="273"/>
      <c r="B18" s="273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30"/>
      <c r="R18" s="30"/>
      <c r="S18" s="30"/>
      <c r="T18" s="30"/>
      <c r="U18" s="30"/>
      <c r="V18" s="360"/>
      <c r="W18" s="360"/>
      <c r="X18" s="360"/>
      <c r="Y18" s="360"/>
      <c r="Z18" s="360"/>
      <c r="AA18" s="83"/>
      <c r="AB18" s="84"/>
      <c r="AC18" s="85"/>
      <c r="AD18" s="86"/>
      <c r="AE18" s="200"/>
      <c r="AF18" s="201"/>
      <c r="AG18" s="201"/>
      <c r="AH18" s="201"/>
      <c r="AI18" s="194"/>
      <c r="AJ18" s="194"/>
      <c r="AK18" s="195"/>
      <c r="AL18" s="360"/>
      <c r="AM18" s="360"/>
      <c r="AN18" s="360"/>
      <c r="AO18" s="360"/>
      <c r="AP18" s="360"/>
      <c r="AQ18" s="83"/>
      <c r="AR18" s="84"/>
      <c r="AS18" s="85"/>
      <c r="AT18" s="86"/>
      <c r="AU18" s="83"/>
      <c r="AV18" s="83"/>
      <c r="AW18" s="83"/>
      <c r="AX18" s="83"/>
      <c r="AY18" s="83"/>
      <c r="AZ18" s="83"/>
      <c r="BA18" s="83"/>
      <c r="BB18" s="360"/>
      <c r="BC18" s="360"/>
      <c r="BD18" s="360"/>
      <c r="BE18" s="360"/>
      <c r="BF18" s="360"/>
      <c r="BG18" s="83"/>
      <c r="BH18" s="84"/>
      <c r="BI18" s="85"/>
      <c r="BJ18" s="86"/>
      <c r="BK18" s="83"/>
      <c r="BL18" s="83"/>
      <c r="BM18" s="83"/>
      <c r="BN18" s="83"/>
      <c r="BO18" s="83"/>
      <c r="BP18" s="83"/>
      <c r="BQ18" s="83"/>
      <c r="BR18" s="103"/>
      <c r="BS18" s="103"/>
      <c r="BT18" s="103"/>
      <c r="BU18" s="103"/>
      <c r="BV18" s="103"/>
      <c r="BW18" s="103"/>
      <c r="BX18" s="235"/>
      <c r="BY18" s="235"/>
      <c r="BZ18" s="235"/>
      <c r="CA18" s="235"/>
      <c r="CB18" s="235"/>
      <c r="CC18" s="105"/>
      <c r="CD18" s="105"/>
      <c r="CE18" s="105"/>
      <c r="CF18" s="103"/>
      <c r="CG18" s="104"/>
      <c r="CH18" s="104"/>
      <c r="CI18" s="104"/>
      <c r="CJ18" s="104"/>
      <c r="CK18" s="104"/>
      <c r="CL18" s="104"/>
      <c r="CM18" s="104"/>
      <c r="CN18" s="104"/>
      <c r="CO18" s="235"/>
      <c r="CP18" s="235"/>
      <c r="CQ18" s="235"/>
      <c r="CR18" s="235"/>
      <c r="CS18" s="235"/>
      <c r="CT18" s="105"/>
      <c r="CU18" s="105"/>
      <c r="CV18" s="105"/>
      <c r="CW18" s="104"/>
      <c r="CX18" s="104"/>
      <c r="CY18" s="104"/>
      <c r="CZ18" s="104"/>
      <c r="DA18" s="104"/>
      <c r="DB18" s="104"/>
      <c r="DC18" s="104"/>
      <c r="DD18" s="104"/>
      <c r="DE18" s="104"/>
      <c r="DF18" s="235"/>
      <c r="DG18" s="235"/>
      <c r="DH18" s="235"/>
      <c r="DI18" s="235"/>
      <c r="DJ18" s="235"/>
      <c r="DK18" s="105"/>
      <c r="DL18" s="105"/>
      <c r="DM18" s="105"/>
      <c r="DN18" s="104"/>
      <c r="DO18" s="104"/>
      <c r="DP18" s="104"/>
      <c r="DQ18" s="104"/>
      <c r="DR18" s="104"/>
      <c r="DS18" s="104"/>
      <c r="DT18" s="104"/>
      <c r="DU18" s="104"/>
      <c r="DV18" s="104"/>
      <c r="DW18" s="81"/>
      <c r="DX18" s="81"/>
      <c r="DY18" s="81"/>
      <c r="DZ18" s="81"/>
      <c r="EA18" s="81"/>
      <c r="EB18" s="81"/>
      <c r="EC18" s="30"/>
      <c r="ED18" s="30"/>
      <c r="EE18" s="30"/>
      <c r="EF18" s="30"/>
      <c r="EG18" s="30"/>
      <c r="EH18" s="36"/>
      <c r="EI18" s="30"/>
      <c r="EJ18" s="30"/>
      <c r="EK18" s="30"/>
      <c r="EL18" s="30"/>
      <c r="EM18" s="30"/>
      <c r="EN18" s="30"/>
      <c r="EO18" s="30"/>
      <c r="EP18" s="30"/>
      <c r="EQ18" s="30"/>
      <c r="ER18" s="30"/>
      <c r="ES18" s="30"/>
      <c r="ET18" s="30"/>
      <c r="EU18" s="191"/>
      <c r="EV18" s="191"/>
      <c r="EW18" s="191"/>
      <c r="EX18" s="191"/>
      <c r="EY18" s="191"/>
      <c r="EZ18" s="81"/>
      <c r="FA18" s="103"/>
      <c r="FB18" s="191"/>
      <c r="FC18" s="191"/>
      <c r="FD18" s="191"/>
      <c r="FE18" s="191"/>
      <c r="FF18" s="191"/>
      <c r="FG18" s="191"/>
      <c r="FH18" s="191"/>
      <c r="FI18" s="191"/>
      <c r="FJ18" s="191"/>
      <c r="FK18" s="191"/>
      <c r="FL18" s="81"/>
      <c r="FM18" s="82"/>
      <c r="FN18" s="191"/>
      <c r="FO18" s="191"/>
      <c r="FP18" s="191"/>
      <c r="FQ18" s="191"/>
      <c r="FR18" s="191"/>
      <c r="FS18" s="191"/>
      <c r="FT18" s="191"/>
      <c r="FU18" s="191"/>
      <c r="FV18" s="191"/>
      <c r="FW18" s="191"/>
      <c r="FX18" s="81"/>
      <c r="FY18" s="103"/>
      <c r="FZ18" s="191"/>
      <c r="GA18" s="191"/>
      <c r="GB18" s="191"/>
      <c r="GC18" s="191"/>
      <c r="GD18" s="191"/>
      <c r="GE18" s="191"/>
      <c r="GF18" s="191"/>
      <c r="GG18" s="191"/>
      <c r="GH18" s="191"/>
      <c r="GI18" s="191"/>
      <c r="GJ18" s="30"/>
      <c r="GK18" s="30"/>
      <c r="GL18" s="30"/>
      <c r="GM18" s="30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30"/>
      <c r="GY18" s="30"/>
      <c r="GZ18" s="30"/>
      <c r="HA18" s="30"/>
      <c r="HB18" s="30"/>
      <c r="HC18" s="30"/>
      <c r="HD18" s="30"/>
      <c r="HE18" s="30"/>
      <c r="HF18" s="30"/>
      <c r="HG18" s="30"/>
      <c r="HH18" s="30"/>
      <c r="HI18" s="30"/>
      <c r="HJ18" s="30"/>
      <c r="HK18" s="30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30"/>
      <c r="HW18" s="30"/>
      <c r="HX18" s="30"/>
      <c r="HY18" s="30"/>
      <c r="HZ18" s="30"/>
      <c r="IA18" s="30"/>
      <c r="IB18" s="30"/>
      <c r="IC18" s="30"/>
      <c r="ID18" s="30"/>
      <c r="IE18" s="30"/>
      <c r="IF18" s="30"/>
    </row>
    <row r="19" spans="1:240" ht="15.75" thickTop="1" x14ac:dyDescent="0.25">
      <c r="A19" s="273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30"/>
      <c r="R19" s="30"/>
      <c r="S19" s="30"/>
      <c r="T19" s="30"/>
      <c r="U19" s="30"/>
      <c r="V19" s="360"/>
      <c r="W19" s="360"/>
      <c r="X19" s="360"/>
      <c r="Y19" s="360"/>
      <c r="Z19" s="360"/>
      <c r="AA19" s="83"/>
      <c r="AB19" s="84"/>
      <c r="AC19" s="85"/>
      <c r="AD19" s="86"/>
      <c r="AE19" s="112"/>
      <c r="AF19" s="112"/>
      <c r="AG19" s="112"/>
      <c r="AH19" s="112"/>
      <c r="AI19" s="112"/>
      <c r="AJ19" s="112"/>
      <c r="AK19" s="112"/>
      <c r="AL19" s="360"/>
      <c r="AM19" s="360"/>
      <c r="AN19" s="360"/>
      <c r="AO19" s="360"/>
      <c r="AP19" s="360"/>
      <c r="AQ19" s="83"/>
      <c r="AR19" s="84"/>
      <c r="AS19" s="85"/>
      <c r="AT19" s="86"/>
      <c r="AU19" s="83"/>
      <c r="AV19" s="83"/>
      <c r="AW19" s="83"/>
      <c r="AX19" s="83"/>
      <c r="AY19" s="83"/>
      <c r="AZ19" s="83"/>
      <c r="BA19" s="83"/>
      <c r="BB19" s="360"/>
      <c r="BC19" s="360"/>
      <c r="BD19" s="360"/>
      <c r="BE19" s="360"/>
      <c r="BF19" s="360"/>
      <c r="BG19" s="83"/>
      <c r="BH19" s="84"/>
      <c r="BI19" s="85"/>
      <c r="BJ19" s="86"/>
      <c r="BK19" s="83"/>
      <c r="BL19" s="83"/>
      <c r="BM19" s="83"/>
      <c r="BN19" s="83"/>
      <c r="BO19" s="83"/>
      <c r="BP19" s="83"/>
      <c r="BQ19" s="83"/>
      <c r="BR19" s="98"/>
      <c r="BS19" s="98"/>
      <c r="BT19" s="98"/>
      <c r="BU19" s="98"/>
      <c r="BV19" s="98"/>
      <c r="BW19" s="98"/>
      <c r="BX19" s="235"/>
      <c r="BY19" s="235"/>
      <c r="BZ19" s="235"/>
      <c r="CA19" s="235"/>
      <c r="CB19" s="235"/>
      <c r="CC19" s="105"/>
      <c r="CD19" s="105"/>
      <c r="CE19" s="105"/>
      <c r="CF19" s="98"/>
      <c r="CG19" s="99"/>
      <c r="CH19" s="99"/>
      <c r="CI19" s="99"/>
      <c r="CJ19" s="99"/>
      <c r="CK19" s="99"/>
      <c r="CL19" s="99"/>
      <c r="CM19" s="99"/>
      <c r="CN19" s="99"/>
      <c r="CO19" s="235"/>
      <c r="CP19" s="235"/>
      <c r="CQ19" s="235"/>
      <c r="CR19" s="235"/>
      <c r="CS19" s="235"/>
      <c r="CT19" s="105"/>
      <c r="CU19" s="105"/>
      <c r="CV19" s="105"/>
      <c r="CW19" s="99"/>
      <c r="CX19" s="99"/>
      <c r="CY19" s="99"/>
      <c r="CZ19" s="99"/>
      <c r="DA19" s="99"/>
      <c r="DB19" s="99"/>
      <c r="DC19" s="99"/>
      <c r="DD19" s="99"/>
      <c r="DE19" s="99"/>
      <c r="DF19" s="235"/>
      <c r="DG19" s="235"/>
      <c r="DH19" s="235"/>
      <c r="DI19" s="235"/>
      <c r="DJ19" s="235"/>
      <c r="DK19" s="105"/>
      <c r="DL19" s="105"/>
      <c r="DM19" s="105"/>
      <c r="DN19" s="99"/>
      <c r="DO19" s="99"/>
      <c r="DP19" s="99"/>
      <c r="DQ19" s="99"/>
      <c r="DR19" s="99"/>
      <c r="DS19" s="99"/>
      <c r="DT19" s="99"/>
      <c r="DU19" s="99"/>
      <c r="DV19" s="99"/>
      <c r="DW19" s="81"/>
      <c r="DX19" s="81"/>
      <c r="DY19" s="81"/>
      <c r="DZ19" s="81"/>
      <c r="EA19" s="81"/>
      <c r="EB19" s="81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191"/>
      <c r="EV19" s="191"/>
      <c r="EW19" s="191"/>
      <c r="EX19" s="191"/>
      <c r="EY19" s="191"/>
      <c r="EZ19" s="81"/>
      <c r="FA19" s="98"/>
      <c r="FB19" s="191"/>
      <c r="FC19" s="191"/>
      <c r="FD19" s="191"/>
      <c r="FE19" s="191"/>
      <c r="FF19" s="191"/>
      <c r="FG19" s="191"/>
      <c r="FH19" s="191"/>
      <c r="FI19" s="191"/>
      <c r="FJ19" s="191"/>
      <c r="FK19" s="191"/>
      <c r="FL19" s="81"/>
      <c r="FM19" s="82"/>
      <c r="FN19" s="191"/>
      <c r="FO19" s="191"/>
      <c r="FP19" s="191"/>
      <c r="FQ19" s="191"/>
      <c r="FR19" s="191"/>
      <c r="FS19" s="191"/>
      <c r="FT19" s="191"/>
      <c r="FU19" s="191"/>
      <c r="FV19" s="191"/>
      <c r="FW19" s="191"/>
      <c r="FX19" s="81"/>
      <c r="FY19" s="98"/>
      <c r="FZ19" s="191"/>
      <c r="GA19" s="191"/>
      <c r="GB19" s="191"/>
      <c r="GC19" s="191"/>
      <c r="GD19" s="191"/>
      <c r="GE19" s="191"/>
      <c r="GF19" s="191"/>
      <c r="GG19" s="191"/>
      <c r="GH19" s="191"/>
      <c r="GI19" s="191"/>
      <c r="GJ19" s="30"/>
      <c r="GK19" s="30"/>
      <c r="GL19" s="30"/>
      <c r="GM19" s="30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30"/>
      <c r="HK19" s="30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30"/>
      <c r="HW19" s="30"/>
      <c r="HX19" s="30"/>
      <c r="HY19" s="30"/>
      <c r="HZ19" s="30"/>
      <c r="IA19" s="30"/>
      <c r="IB19" s="30"/>
      <c r="IC19" s="30"/>
      <c r="ID19" s="30"/>
      <c r="IE19" s="30"/>
      <c r="IF19" s="30"/>
    </row>
    <row r="20" spans="1:240" x14ac:dyDescent="0.25">
      <c r="A20" s="273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273"/>
      <c r="Q20" s="30"/>
      <c r="R20" s="30"/>
      <c r="S20" s="30"/>
      <c r="T20" s="30"/>
      <c r="U20" s="30"/>
      <c r="V20" s="360"/>
      <c r="W20" s="360"/>
      <c r="X20" s="360"/>
      <c r="Y20" s="360"/>
      <c r="Z20" s="360"/>
      <c r="AA20" s="83"/>
      <c r="AB20" s="84"/>
      <c r="AC20" s="85"/>
      <c r="AD20" s="86"/>
      <c r="AE20" s="112"/>
      <c r="AF20" s="112"/>
      <c r="AG20" s="112"/>
      <c r="AH20" s="112"/>
      <c r="AI20" s="112"/>
      <c r="AJ20" s="112"/>
      <c r="AK20" s="112"/>
      <c r="AL20" s="360"/>
      <c r="AM20" s="360"/>
      <c r="AN20" s="360"/>
      <c r="AO20" s="360"/>
      <c r="AP20" s="360"/>
      <c r="AQ20" s="83"/>
      <c r="AR20" s="84"/>
      <c r="AS20" s="85"/>
      <c r="AT20" s="86"/>
      <c r="AU20" s="83"/>
      <c r="AV20" s="83"/>
      <c r="AW20" s="83"/>
      <c r="AX20" s="83"/>
      <c r="AY20" s="83"/>
      <c r="AZ20" s="83"/>
      <c r="BA20" s="83"/>
      <c r="BB20" s="360"/>
      <c r="BC20" s="360"/>
      <c r="BD20" s="360"/>
      <c r="BE20" s="360"/>
      <c r="BF20" s="360"/>
      <c r="BG20" s="83"/>
      <c r="BH20" s="84"/>
      <c r="BI20" s="85"/>
      <c r="BJ20" s="86"/>
      <c r="BK20" s="83"/>
      <c r="BL20" s="83"/>
      <c r="BM20" s="83"/>
      <c r="BN20" s="83"/>
      <c r="BO20" s="83"/>
      <c r="BP20" s="83"/>
      <c r="BQ20" s="83"/>
      <c r="BR20" s="95"/>
      <c r="BS20" s="95"/>
      <c r="BT20" s="95"/>
      <c r="BU20" s="95"/>
      <c r="BV20" s="95"/>
      <c r="BW20" s="95"/>
      <c r="BX20" s="235"/>
      <c r="BY20" s="235"/>
      <c r="BZ20" s="235"/>
      <c r="CA20" s="235"/>
      <c r="CB20" s="235"/>
      <c r="CC20" s="100"/>
      <c r="CD20" s="100"/>
      <c r="CE20" s="100"/>
      <c r="CF20" s="95"/>
      <c r="CG20" s="94"/>
      <c r="CH20" s="94"/>
      <c r="CI20" s="94"/>
      <c r="CJ20" s="94"/>
      <c r="CK20" s="94"/>
      <c r="CL20" s="94"/>
      <c r="CM20" s="94"/>
      <c r="CN20" s="94"/>
      <c r="CO20" s="235"/>
      <c r="CP20" s="235"/>
      <c r="CQ20" s="235"/>
      <c r="CR20" s="235"/>
      <c r="CS20" s="235"/>
      <c r="CT20" s="100"/>
      <c r="CU20" s="100"/>
      <c r="CV20" s="100"/>
      <c r="CW20" s="95"/>
      <c r="CX20" s="94"/>
      <c r="CY20" s="94"/>
      <c r="CZ20" s="94"/>
      <c r="DA20" s="94"/>
      <c r="DB20" s="94"/>
      <c r="DC20" s="94"/>
      <c r="DD20" s="94"/>
      <c r="DE20" s="94"/>
      <c r="DF20" s="235"/>
      <c r="DG20" s="235"/>
      <c r="DH20" s="235"/>
      <c r="DI20" s="235"/>
      <c r="DJ20" s="235"/>
      <c r="DK20" s="100"/>
      <c r="DL20" s="100"/>
      <c r="DM20" s="100"/>
      <c r="DN20" s="95"/>
      <c r="DO20" s="94"/>
      <c r="DP20" s="94"/>
      <c r="DQ20" s="94"/>
      <c r="DR20" s="94"/>
      <c r="DS20" s="94"/>
      <c r="DT20" s="94"/>
      <c r="DU20" s="94"/>
      <c r="DV20" s="94"/>
      <c r="DW20" s="81"/>
      <c r="DX20" s="81"/>
      <c r="DY20" s="81"/>
      <c r="DZ20" s="81"/>
      <c r="EA20" s="81"/>
      <c r="EB20" s="33"/>
      <c r="EC20" s="30"/>
      <c r="ED20" s="30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30"/>
      <c r="EQ20" s="30"/>
      <c r="ER20" s="30"/>
      <c r="ES20" s="30"/>
      <c r="ET20" s="30"/>
      <c r="EU20" s="191"/>
      <c r="EV20" s="191"/>
      <c r="EW20" s="191"/>
      <c r="EX20" s="191"/>
      <c r="EY20" s="191"/>
      <c r="EZ20" s="81"/>
      <c r="FA20" s="98"/>
      <c r="FB20" s="191"/>
      <c r="FC20" s="191"/>
      <c r="FD20" s="191"/>
      <c r="FE20" s="191"/>
      <c r="FF20" s="191"/>
      <c r="FG20" s="191"/>
      <c r="FH20" s="191"/>
      <c r="FI20" s="191"/>
      <c r="FJ20" s="191"/>
      <c r="FK20" s="191"/>
      <c r="FL20" s="81"/>
      <c r="FM20" s="82"/>
      <c r="FN20" s="191"/>
      <c r="FO20" s="191"/>
      <c r="FP20" s="191"/>
      <c r="FQ20" s="191"/>
      <c r="FR20" s="191"/>
      <c r="FS20" s="191"/>
      <c r="FT20" s="191"/>
      <c r="FU20" s="191"/>
      <c r="FV20" s="191"/>
      <c r="FW20" s="191"/>
      <c r="FX20" s="81"/>
      <c r="FY20" s="98"/>
      <c r="FZ20" s="191"/>
      <c r="GA20" s="191"/>
      <c r="GB20" s="191"/>
      <c r="GC20" s="191"/>
      <c r="GD20" s="191"/>
      <c r="GE20" s="191"/>
      <c r="GF20" s="191"/>
      <c r="GG20" s="191"/>
      <c r="GH20" s="191"/>
      <c r="GI20" s="191"/>
      <c r="GJ20" s="30"/>
      <c r="GK20" s="30"/>
      <c r="GL20" s="30"/>
      <c r="GM20" s="30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30"/>
      <c r="GY20" s="30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30"/>
      <c r="HK20" s="30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30"/>
      <c r="HW20" s="30"/>
      <c r="HX20" s="30"/>
      <c r="HY20" s="30"/>
      <c r="HZ20" s="30"/>
      <c r="IA20" s="30"/>
      <c r="IB20" s="30"/>
      <c r="IC20" s="30"/>
      <c r="ID20" s="30"/>
      <c r="IE20" s="30"/>
      <c r="IF20" s="30"/>
    </row>
    <row r="21" spans="1:240" ht="15.75" customHeight="1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30"/>
      <c r="R21" s="30"/>
      <c r="S21" s="30"/>
      <c r="T21" s="30"/>
      <c r="U21" s="30"/>
      <c r="V21" s="360"/>
      <c r="W21" s="360"/>
      <c r="X21" s="360"/>
      <c r="Y21" s="360"/>
      <c r="Z21" s="360"/>
      <c r="AA21" s="83"/>
      <c r="AB21" s="84"/>
      <c r="AC21" s="85"/>
      <c r="AD21" s="86"/>
      <c r="AE21" s="112"/>
      <c r="AF21" s="112"/>
      <c r="AG21" s="112"/>
      <c r="AH21" s="112"/>
      <c r="AI21" s="112"/>
      <c r="AJ21" s="112"/>
      <c r="AK21" s="112"/>
      <c r="AL21" s="360"/>
      <c r="AM21" s="360"/>
      <c r="AN21" s="360"/>
      <c r="AO21" s="360"/>
      <c r="AP21" s="360"/>
      <c r="AQ21" s="83"/>
      <c r="AR21" s="84"/>
      <c r="AS21" s="85"/>
      <c r="AT21" s="86"/>
      <c r="AU21" s="83"/>
      <c r="AV21" s="83"/>
      <c r="AW21" s="83"/>
      <c r="AX21" s="83"/>
      <c r="AY21" s="83"/>
      <c r="AZ21" s="83"/>
      <c r="BA21" s="83"/>
      <c r="BB21" s="360"/>
      <c r="BC21" s="360"/>
      <c r="BD21" s="360"/>
      <c r="BE21" s="360"/>
      <c r="BF21" s="360"/>
      <c r="BG21" s="83"/>
      <c r="BH21" s="84"/>
      <c r="BI21" s="85"/>
      <c r="BJ21" s="86"/>
      <c r="BK21" s="83"/>
      <c r="BL21" s="83"/>
      <c r="BM21" s="83"/>
      <c r="BN21" s="83"/>
      <c r="BO21" s="83"/>
      <c r="BP21" s="83"/>
      <c r="BQ21" s="83"/>
      <c r="BR21" s="95"/>
      <c r="BS21" s="95"/>
      <c r="BT21" s="95"/>
      <c r="BU21" s="95"/>
      <c r="BV21" s="95"/>
      <c r="BW21" s="95"/>
      <c r="BX21" s="235"/>
      <c r="BY21" s="235"/>
      <c r="BZ21" s="235"/>
      <c r="CA21" s="235"/>
      <c r="CB21" s="235"/>
      <c r="CC21" s="100"/>
      <c r="CD21" s="100"/>
      <c r="CE21" s="100"/>
      <c r="CF21" s="95"/>
      <c r="CG21" s="94"/>
      <c r="CH21" s="94"/>
      <c r="CI21" s="94"/>
      <c r="CJ21" s="94"/>
      <c r="CK21" s="94"/>
      <c r="CL21" s="94"/>
      <c r="CM21" s="94"/>
      <c r="CN21" s="94"/>
      <c r="CO21" s="235"/>
      <c r="CP21" s="235"/>
      <c r="CQ21" s="235"/>
      <c r="CR21" s="235"/>
      <c r="CS21" s="235"/>
      <c r="CT21" s="100"/>
      <c r="CU21" s="100"/>
      <c r="CV21" s="100"/>
      <c r="CW21" s="95"/>
      <c r="CX21" s="94"/>
      <c r="CY21" s="94"/>
      <c r="CZ21" s="94"/>
      <c r="DA21" s="94"/>
      <c r="DB21" s="94"/>
      <c r="DC21" s="94"/>
      <c r="DD21" s="94"/>
      <c r="DE21" s="94"/>
      <c r="DF21" s="235"/>
      <c r="DG21" s="235"/>
      <c r="DH21" s="235"/>
      <c r="DI21" s="235"/>
      <c r="DJ21" s="235"/>
      <c r="DK21" s="100"/>
      <c r="DL21" s="100"/>
      <c r="DM21" s="100"/>
      <c r="DN21" s="95"/>
      <c r="DO21" s="94"/>
      <c r="DP21" s="94"/>
      <c r="DQ21" s="94"/>
      <c r="DR21" s="94"/>
      <c r="DS21" s="94"/>
      <c r="DT21" s="94"/>
      <c r="DU21" s="94"/>
      <c r="DV21" s="94"/>
      <c r="DW21" s="81"/>
      <c r="DX21" s="81"/>
      <c r="DY21" s="81"/>
      <c r="DZ21" s="81"/>
      <c r="EA21" s="81"/>
      <c r="EB21" s="81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92"/>
      <c r="EQ21" s="30"/>
      <c r="ER21" s="30"/>
      <c r="ES21" s="30"/>
      <c r="ET21" s="30"/>
      <c r="EU21" s="191"/>
      <c r="EV21" s="191"/>
      <c r="EW21" s="191"/>
      <c r="EX21" s="191"/>
      <c r="EY21" s="191"/>
      <c r="EZ21" s="81"/>
      <c r="FA21" s="95"/>
      <c r="FB21" s="191"/>
      <c r="FC21" s="191"/>
      <c r="FD21" s="191"/>
      <c r="FE21" s="191"/>
      <c r="FF21" s="191"/>
      <c r="FG21" s="191"/>
      <c r="FH21" s="191"/>
      <c r="FI21" s="191"/>
      <c r="FJ21" s="191"/>
      <c r="FK21" s="191"/>
      <c r="FL21" s="81"/>
      <c r="FM21" s="82"/>
      <c r="FN21" s="191"/>
      <c r="FO21" s="191"/>
      <c r="FP21" s="191"/>
      <c r="FQ21" s="191"/>
      <c r="FR21" s="191"/>
      <c r="FS21" s="191"/>
      <c r="FT21" s="191"/>
      <c r="FU21" s="191"/>
      <c r="FV21" s="191"/>
      <c r="FW21" s="191"/>
      <c r="FX21" s="81"/>
      <c r="FY21" s="95"/>
      <c r="FZ21" s="191"/>
      <c r="GA21" s="191"/>
      <c r="GB21" s="191"/>
      <c r="GC21" s="191"/>
      <c r="GD21" s="191"/>
      <c r="GE21" s="191"/>
      <c r="GF21" s="191"/>
      <c r="GG21" s="191"/>
      <c r="GH21" s="191"/>
      <c r="GI21" s="191"/>
      <c r="GJ21" s="30"/>
      <c r="GK21" s="30"/>
      <c r="GL21" s="30"/>
      <c r="GM21" s="30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30"/>
      <c r="GY21" s="30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30"/>
      <c r="HK21" s="30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30"/>
      <c r="HW21" s="30"/>
      <c r="HX21" s="30"/>
      <c r="HY21" s="30"/>
      <c r="HZ21" s="30"/>
      <c r="IA21" s="30"/>
      <c r="IB21" s="30"/>
      <c r="IC21" s="30"/>
      <c r="ID21" s="30"/>
      <c r="IE21" s="30"/>
      <c r="IF21" s="30"/>
    </row>
    <row r="22" spans="1:240" ht="15.75" customHeight="1" x14ac:dyDescent="0.25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30"/>
      <c r="R22" s="30"/>
      <c r="S22" s="30"/>
      <c r="T22" s="30"/>
      <c r="U22" s="30"/>
      <c r="V22" s="360"/>
      <c r="W22" s="360"/>
      <c r="X22" s="360"/>
      <c r="Y22" s="360"/>
      <c r="Z22" s="360"/>
      <c r="AA22" s="83"/>
      <c r="AB22" s="84"/>
      <c r="AC22" s="85"/>
      <c r="AD22" s="86"/>
      <c r="AE22" s="112"/>
      <c r="AF22" s="112"/>
      <c r="AG22" s="112"/>
      <c r="AH22" s="112"/>
      <c r="AI22" s="112"/>
      <c r="AJ22" s="112"/>
      <c r="AK22" s="112"/>
      <c r="AL22" s="360"/>
      <c r="AM22" s="360"/>
      <c r="AN22" s="360"/>
      <c r="AO22" s="360"/>
      <c r="AP22" s="360"/>
      <c r="AQ22" s="83"/>
      <c r="AR22" s="84"/>
      <c r="AS22" s="85"/>
      <c r="AT22" s="86"/>
      <c r="AU22" s="83"/>
      <c r="AV22" s="83"/>
      <c r="AW22" s="83"/>
      <c r="AX22" s="83"/>
      <c r="AY22" s="83"/>
      <c r="AZ22" s="83"/>
      <c r="BA22" s="83"/>
      <c r="BB22" s="360"/>
      <c r="BC22" s="360"/>
      <c r="BD22" s="360"/>
      <c r="BE22" s="360"/>
      <c r="BF22" s="360"/>
      <c r="BG22" s="83"/>
      <c r="BH22" s="84"/>
      <c r="BI22" s="85"/>
      <c r="BJ22" s="86"/>
      <c r="BK22" s="83"/>
      <c r="BL22" s="83"/>
      <c r="BM22" s="83"/>
      <c r="BN22" s="83"/>
      <c r="BO22" s="83"/>
      <c r="BP22" s="83"/>
      <c r="BQ22" s="83"/>
      <c r="BR22" s="78"/>
      <c r="BS22" s="78"/>
      <c r="BT22" s="78"/>
      <c r="BU22" s="78"/>
      <c r="BV22" s="78"/>
      <c r="BW22" s="78"/>
      <c r="BX22" s="235"/>
      <c r="BY22" s="235"/>
      <c r="BZ22" s="235"/>
      <c r="CA22" s="235"/>
      <c r="CB22" s="235"/>
      <c r="CC22" s="92"/>
      <c r="CD22" s="92"/>
      <c r="CE22" s="92"/>
      <c r="CF22" s="78"/>
      <c r="CG22" s="87"/>
      <c r="CH22" s="87"/>
      <c r="CI22" s="87"/>
      <c r="CJ22" s="87"/>
      <c r="CK22" s="87"/>
      <c r="CL22" s="87"/>
      <c r="CM22" s="87"/>
      <c r="CN22" s="87"/>
      <c r="CO22" s="235"/>
      <c r="CP22" s="235"/>
      <c r="CQ22" s="235"/>
      <c r="CR22" s="235"/>
      <c r="CS22" s="235"/>
      <c r="CT22" s="92"/>
      <c r="CU22" s="92"/>
      <c r="CV22" s="92"/>
      <c r="CW22" s="78"/>
      <c r="CX22" s="87"/>
      <c r="CY22" s="87"/>
      <c r="CZ22" s="87"/>
      <c r="DA22" s="87"/>
      <c r="DB22" s="87"/>
      <c r="DC22" s="87"/>
      <c r="DD22" s="87"/>
      <c r="DE22" s="87"/>
      <c r="DF22" s="235"/>
      <c r="DG22" s="235"/>
      <c r="DH22" s="235"/>
      <c r="DI22" s="235"/>
      <c r="DJ22" s="235"/>
      <c r="DK22" s="92"/>
      <c r="DL22" s="92"/>
      <c r="DM22" s="92"/>
      <c r="DN22" s="78"/>
      <c r="DO22" s="87"/>
      <c r="DP22" s="87"/>
      <c r="DQ22" s="87"/>
      <c r="DR22" s="87"/>
      <c r="DS22" s="87"/>
      <c r="DT22" s="87"/>
      <c r="DU22" s="87"/>
      <c r="DV22" s="87"/>
      <c r="DW22" s="81"/>
      <c r="DX22" s="81"/>
      <c r="DY22" s="81"/>
      <c r="DZ22" s="81"/>
      <c r="EA22" s="81"/>
      <c r="EB22" s="33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191"/>
      <c r="EV22" s="191"/>
      <c r="EW22" s="191"/>
      <c r="EX22" s="191"/>
      <c r="EY22" s="191"/>
      <c r="EZ22" s="81"/>
      <c r="FA22" s="95"/>
      <c r="FB22" s="191"/>
      <c r="FC22" s="191"/>
      <c r="FD22" s="191"/>
      <c r="FE22" s="191"/>
      <c r="FF22" s="191"/>
      <c r="FG22" s="191"/>
      <c r="FH22" s="191"/>
      <c r="FI22" s="191"/>
      <c r="FJ22" s="191"/>
      <c r="FK22" s="191"/>
      <c r="FL22" s="81"/>
      <c r="FM22" s="82"/>
      <c r="FN22" s="191"/>
      <c r="FO22" s="191"/>
      <c r="FP22" s="191"/>
      <c r="FQ22" s="191"/>
      <c r="FR22" s="191"/>
      <c r="FS22" s="191"/>
      <c r="FT22" s="191"/>
      <c r="FU22" s="191"/>
      <c r="FV22" s="191"/>
      <c r="FW22" s="191"/>
      <c r="FX22" s="81"/>
      <c r="FY22" s="95"/>
      <c r="FZ22" s="209"/>
      <c r="GA22" s="210"/>
      <c r="GB22" s="210"/>
      <c r="GC22" s="210"/>
      <c r="GD22" s="211"/>
      <c r="GE22" s="209"/>
      <c r="GF22" s="210"/>
      <c r="GG22" s="210"/>
      <c r="GH22" s="210"/>
      <c r="GI22" s="211"/>
      <c r="GJ22" s="30"/>
      <c r="GK22" s="30"/>
      <c r="GL22" s="30"/>
      <c r="GM22" s="30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30"/>
      <c r="GY22" s="30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30"/>
      <c r="HK22" s="30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30"/>
      <c r="HW22" s="30"/>
      <c r="HX22" s="30"/>
      <c r="HY22" s="30"/>
      <c r="HZ22" s="30"/>
      <c r="IA22" s="30"/>
      <c r="IB22" s="30"/>
      <c r="IC22" s="30"/>
      <c r="ID22" s="30"/>
      <c r="IE22" s="30"/>
      <c r="IF22" s="30"/>
    </row>
    <row r="23" spans="1:240" ht="15.75" customHeight="1" x14ac:dyDescent="0.25">
      <c r="A23" s="273"/>
      <c r="B23" s="273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30"/>
      <c r="R23" s="30"/>
      <c r="S23" s="30"/>
      <c r="T23" s="30"/>
      <c r="U23" s="30"/>
      <c r="V23" s="360"/>
      <c r="W23" s="360"/>
      <c r="X23" s="360"/>
      <c r="Y23" s="360"/>
      <c r="Z23" s="360"/>
      <c r="AA23" s="83"/>
      <c r="AB23" s="84"/>
      <c r="AC23" s="85"/>
      <c r="AD23" s="86"/>
      <c r="AE23" s="112"/>
      <c r="AF23" s="112"/>
      <c r="AG23" s="112"/>
      <c r="AH23" s="112"/>
      <c r="AI23" s="112"/>
      <c r="AJ23" s="112"/>
      <c r="AK23" s="112"/>
      <c r="AL23" s="360"/>
      <c r="AM23" s="360"/>
      <c r="AN23" s="360"/>
      <c r="AO23" s="360"/>
      <c r="AP23" s="360"/>
      <c r="AQ23" s="83"/>
      <c r="AR23" s="84"/>
      <c r="AS23" s="85"/>
      <c r="AT23" s="86"/>
      <c r="AU23" s="83"/>
      <c r="AV23" s="83"/>
      <c r="AW23" s="83"/>
      <c r="AX23" s="83"/>
      <c r="AY23" s="83"/>
      <c r="AZ23" s="83"/>
      <c r="BA23" s="83"/>
      <c r="BB23" s="360"/>
      <c r="BC23" s="360"/>
      <c r="BD23" s="360"/>
      <c r="BE23" s="360"/>
      <c r="BF23" s="360"/>
      <c r="BG23" s="83"/>
      <c r="BH23" s="84"/>
      <c r="BI23" s="85"/>
      <c r="BJ23" s="86"/>
      <c r="BK23" s="83"/>
      <c r="BL23" s="83"/>
      <c r="BM23" s="83"/>
      <c r="BN23" s="83"/>
      <c r="BO23" s="83"/>
      <c r="BP23" s="83"/>
      <c r="BQ23" s="83"/>
      <c r="BR23" s="78"/>
      <c r="BS23" s="78"/>
      <c r="BT23" s="78"/>
      <c r="BU23" s="78"/>
      <c r="BV23" s="78"/>
      <c r="BW23" s="78"/>
      <c r="BX23" s="235"/>
      <c r="BY23" s="235"/>
      <c r="BZ23" s="235"/>
      <c r="CA23" s="235"/>
      <c r="CB23" s="235"/>
      <c r="CC23" s="92"/>
      <c r="CD23" s="92"/>
      <c r="CE23" s="92"/>
      <c r="CF23" s="78"/>
      <c r="CG23" s="87"/>
      <c r="CH23" s="87"/>
      <c r="CI23" s="87"/>
      <c r="CJ23" s="87"/>
      <c r="CK23" s="87"/>
      <c r="CL23" s="87"/>
      <c r="CM23" s="87"/>
      <c r="CN23" s="87"/>
      <c r="CO23" s="235"/>
      <c r="CP23" s="235"/>
      <c r="CQ23" s="235"/>
      <c r="CR23" s="235"/>
      <c r="CS23" s="235"/>
      <c r="CT23" s="92"/>
      <c r="CU23" s="92"/>
      <c r="CV23" s="92"/>
      <c r="CW23" s="78"/>
      <c r="CX23" s="87"/>
      <c r="CY23" s="87"/>
      <c r="CZ23" s="87"/>
      <c r="DA23" s="87"/>
      <c r="DB23" s="87"/>
      <c r="DC23" s="87"/>
      <c r="DD23" s="87"/>
      <c r="DE23" s="87"/>
      <c r="DF23" s="235"/>
      <c r="DG23" s="235"/>
      <c r="DH23" s="235"/>
      <c r="DI23" s="235"/>
      <c r="DJ23" s="235"/>
      <c r="DK23" s="92"/>
      <c r="DL23" s="92"/>
      <c r="DM23" s="92"/>
      <c r="DN23" s="78"/>
      <c r="DO23" s="87"/>
      <c r="DP23" s="87"/>
      <c r="DQ23" s="87"/>
      <c r="DR23" s="87"/>
      <c r="DS23" s="87"/>
      <c r="DT23" s="87"/>
      <c r="DU23" s="87"/>
      <c r="DV23" s="87"/>
      <c r="DW23" s="81"/>
      <c r="DX23" s="81"/>
      <c r="DY23" s="81"/>
      <c r="DZ23" s="81"/>
      <c r="EA23" s="81"/>
      <c r="EB23" s="81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191"/>
      <c r="EV23" s="191"/>
      <c r="EW23" s="191"/>
      <c r="EX23" s="191"/>
      <c r="EY23" s="191"/>
      <c r="EZ23" s="81"/>
      <c r="FA23" s="78"/>
      <c r="FB23" s="191"/>
      <c r="FC23" s="191"/>
      <c r="FD23" s="191"/>
      <c r="FE23" s="191"/>
      <c r="FF23" s="191"/>
      <c r="FG23" s="191"/>
      <c r="FH23" s="191"/>
      <c r="FI23" s="191"/>
      <c r="FJ23" s="191"/>
      <c r="FK23" s="191"/>
      <c r="FL23" s="81"/>
      <c r="FM23" s="82"/>
      <c r="FN23" s="191"/>
      <c r="FO23" s="191"/>
      <c r="FP23" s="191"/>
      <c r="FQ23" s="191"/>
      <c r="FR23" s="191"/>
      <c r="FS23" s="191"/>
      <c r="FT23" s="191"/>
      <c r="FU23" s="191"/>
      <c r="FV23" s="191"/>
      <c r="FW23" s="191"/>
      <c r="FX23" s="81"/>
      <c r="FY23" s="78"/>
      <c r="FZ23" s="209"/>
      <c r="GA23" s="210"/>
      <c r="GB23" s="210"/>
      <c r="GC23" s="210"/>
      <c r="GD23" s="211"/>
      <c r="GE23" s="209"/>
      <c r="GF23" s="210"/>
      <c r="GG23" s="210"/>
      <c r="GH23" s="210"/>
      <c r="GI23" s="211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30"/>
      <c r="HK23" s="30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30"/>
      <c r="HW23" s="30"/>
      <c r="HX23" s="30"/>
      <c r="HY23" s="30"/>
      <c r="HZ23" s="30"/>
      <c r="IA23" s="30"/>
      <c r="IB23" s="30"/>
      <c r="IC23" s="30"/>
      <c r="ID23" s="30"/>
      <c r="IE23" s="30"/>
      <c r="IF23" s="30"/>
    </row>
    <row r="24" spans="1:240" x14ac:dyDescent="0.25">
      <c r="A24" s="273"/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30"/>
      <c r="R24" s="30"/>
      <c r="S24" s="30"/>
      <c r="T24" s="30"/>
      <c r="U24" s="30"/>
      <c r="V24" s="360"/>
      <c r="W24" s="360"/>
      <c r="X24" s="360"/>
      <c r="Y24" s="360"/>
      <c r="Z24" s="360"/>
      <c r="AA24" s="83"/>
      <c r="AB24" s="84"/>
      <c r="AC24" s="85"/>
      <c r="AD24" s="86"/>
      <c r="AE24" s="112"/>
      <c r="AF24" s="112"/>
      <c r="AG24" s="112"/>
      <c r="AH24" s="112"/>
      <c r="AI24" s="112"/>
      <c r="AJ24" s="112"/>
      <c r="AK24" s="112"/>
      <c r="AL24" s="360"/>
      <c r="AM24" s="360"/>
      <c r="AN24" s="360"/>
      <c r="AO24" s="360"/>
      <c r="AP24" s="360"/>
      <c r="AQ24" s="83"/>
      <c r="AR24" s="84"/>
      <c r="AS24" s="85"/>
      <c r="AT24" s="86"/>
      <c r="AU24" s="83"/>
      <c r="AV24" s="83"/>
      <c r="AW24" s="83"/>
      <c r="AX24" s="83"/>
      <c r="AY24" s="83"/>
      <c r="AZ24" s="83"/>
      <c r="BA24" s="83"/>
      <c r="BB24" s="360"/>
      <c r="BC24" s="360"/>
      <c r="BD24" s="360"/>
      <c r="BE24" s="360"/>
      <c r="BF24" s="360"/>
      <c r="BG24" s="83"/>
      <c r="BH24" s="84"/>
      <c r="BI24" s="85"/>
      <c r="BJ24" s="86"/>
      <c r="BK24" s="83"/>
      <c r="BL24" s="83"/>
      <c r="BM24" s="83"/>
      <c r="BN24" s="83"/>
      <c r="BO24" s="83"/>
      <c r="BP24" s="83"/>
      <c r="BQ24" s="83"/>
      <c r="BR24" s="78"/>
      <c r="BS24" s="78"/>
      <c r="BT24" s="78"/>
      <c r="BU24" s="78"/>
      <c r="BV24" s="78"/>
      <c r="BW24" s="78"/>
      <c r="BX24" s="235"/>
      <c r="BY24" s="235"/>
      <c r="BZ24" s="235"/>
      <c r="CA24" s="235"/>
      <c r="CB24" s="235"/>
      <c r="CC24" s="87"/>
      <c r="CD24" s="87"/>
      <c r="CE24" s="88"/>
      <c r="CF24" s="78"/>
      <c r="CG24" s="87"/>
      <c r="CH24" s="87"/>
      <c r="CI24" s="87"/>
      <c r="CJ24" s="87"/>
      <c r="CK24" s="87"/>
      <c r="CL24" s="87"/>
      <c r="CM24" s="87"/>
      <c r="CN24" s="87"/>
      <c r="CO24" s="235"/>
      <c r="CP24" s="235"/>
      <c r="CQ24" s="235"/>
      <c r="CR24" s="235"/>
      <c r="CS24" s="235"/>
      <c r="CT24" s="87"/>
      <c r="CU24" s="87"/>
      <c r="CV24" s="88"/>
      <c r="CW24" s="78"/>
      <c r="CX24" s="87"/>
      <c r="CY24" s="87"/>
      <c r="CZ24" s="87"/>
      <c r="DA24" s="87"/>
      <c r="DB24" s="87"/>
      <c r="DC24" s="87"/>
      <c r="DD24" s="87"/>
      <c r="DE24" s="87"/>
      <c r="DF24" s="235"/>
      <c r="DG24" s="235"/>
      <c r="DH24" s="235"/>
      <c r="DI24" s="235"/>
      <c r="DJ24" s="235"/>
      <c r="DK24" s="87"/>
      <c r="DL24" s="87"/>
      <c r="DM24" s="88"/>
      <c r="DN24" s="78"/>
      <c r="DO24" s="87"/>
      <c r="DP24" s="87"/>
      <c r="DQ24" s="87"/>
      <c r="DR24" s="87"/>
      <c r="DS24" s="87"/>
      <c r="DT24" s="87"/>
      <c r="DU24" s="87"/>
      <c r="DV24" s="87"/>
      <c r="DW24" s="81"/>
      <c r="DX24" s="81"/>
      <c r="DY24" s="81"/>
      <c r="DZ24" s="81"/>
      <c r="EA24" s="81"/>
      <c r="EB24" s="81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191"/>
      <c r="EV24" s="191"/>
      <c r="EW24" s="191"/>
      <c r="EX24" s="191"/>
      <c r="EY24" s="191"/>
      <c r="EZ24" s="81"/>
      <c r="FA24" s="78"/>
      <c r="FB24" s="191"/>
      <c r="FC24" s="191"/>
      <c r="FD24" s="191"/>
      <c r="FE24" s="191"/>
      <c r="FF24" s="191"/>
      <c r="FG24" s="191"/>
      <c r="FH24" s="191"/>
      <c r="FI24" s="191"/>
      <c r="FJ24" s="191"/>
      <c r="FK24" s="191"/>
      <c r="FL24" s="81"/>
      <c r="FM24" s="82"/>
      <c r="FN24" s="191"/>
      <c r="FO24" s="191"/>
      <c r="FP24" s="191"/>
      <c r="FQ24" s="191"/>
      <c r="FR24" s="191"/>
      <c r="FS24" s="191"/>
      <c r="FT24" s="191"/>
      <c r="FU24" s="191"/>
      <c r="FV24" s="191"/>
      <c r="FW24" s="191"/>
      <c r="FX24" s="81"/>
      <c r="FY24" s="78"/>
      <c r="FZ24" s="209"/>
      <c r="GA24" s="210"/>
      <c r="GB24" s="210"/>
      <c r="GC24" s="210"/>
      <c r="GD24" s="211"/>
      <c r="GE24" s="209"/>
      <c r="GF24" s="210"/>
      <c r="GG24" s="210"/>
      <c r="GH24" s="210"/>
      <c r="GI24" s="211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30"/>
      <c r="HK24" s="30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30"/>
      <c r="HW24" s="30"/>
      <c r="HX24" s="30"/>
      <c r="HY24" s="30"/>
      <c r="HZ24" s="30"/>
      <c r="IA24" s="30"/>
      <c r="IB24" s="30"/>
      <c r="IC24" s="30"/>
      <c r="ID24" s="30"/>
      <c r="IE24" s="30"/>
      <c r="IF24" s="30"/>
    </row>
    <row r="25" spans="1:240" x14ac:dyDescent="0.25">
      <c r="A25" s="273"/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30"/>
      <c r="R25" s="30"/>
      <c r="S25" s="30"/>
      <c r="T25" s="30"/>
      <c r="U25" s="30"/>
      <c r="V25" s="360"/>
      <c r="W25" s="360"/>
      <c r="X25" s="360"/>
      <c r="Y25" s="360"/>
      <c r="Z25" s="360"/>
      <c r="AA25" s="83"/>
      <c r="AB25" s="84"/>
      <c r="AC25" s="85"/>
      <c r="AD25" s="86"/>
      <c r="AE25" s="112"/>
      <c r="AF25" s="112"/>
      <c r="AG25" s="112"/>
      <c r="AH25" s="112"/>
      <c r="AI25" s="112"/>
      <c r="AJ25" s="112"/>
      <c r="AK25" s="112"/>
      <c r="AL25" s="360"/>
      <c r="AM25" s="360"/>
      <c r="AN25" s="360"/>
      <c r="AO25" s="360"/>
      <c r="AP25" s="360"/>
      <c r="AQ25" s="83"/>
      <c r="AR25" s="84"/>
      <c r="AS25" s="85"/>
      <c r="AT25" s="86"/>
      <c r="AU25" s="83"/>
      <c r="AV25" s="83"/>
      <c r="AW25" s="83"/>
      <c r="AX25" s="83"/>
      <c r="AY25" s="83"/>
      <c r="AZ25" s="83"/>
      <c r="BA25" s="83"/>
      <c r="BB25" s="360"/>
      <c r="BC25" s="360"/>
      <c r="BD25" s="360"/>
      <c r="BE25" s="360"/>
      <c r="BF25" s="360"/>
      <c r="BG25" s="83"/>
      <c r="BH25" s="84"/>
      <c r="BI25" s="85"/>
      <c r="BJ25" s="86"/>
      <c r="BK25" s="83"/>
      <c r="BL25" s="83"/>
      <c r="BM25" s="83"/>
      <c r="BN25" s="83"/>
      <c r="BO25" s="83"/>
      <c r="BP25" s="83"/>
      <c r="BQ25" s="83"/>
      <c r="BR25" s="78"/>
      <c r="BS25" s="78"/>
      <c r="BT25" s="78"/>
      <c r="BU25" s="78"/>
      <c r="BV25" s="78"/>
      <c r="BW25" s="78"/>
      <c r="BX25" s="235"/>
      <c r="BY25" s="235"/>
      <c r="BZ25" s="235"/>
      <c r="CA25" s="235"/>
      <c r="CB25" s="235"/>
      <c r="CC25" s="87"/>
      <c r="CD25" s="87"/>
      <c r="CE25" s="88"/>
      <c r="CF25" s="78"/>
      <c r="CG25" s="87"/>
      <c r="CH25" s="87"/>
      <c r="CI25" s="87"/>
      <c r="CJ25" s="87"/>
      <c r="CK25" s="87"/>
      <c r="CL25" s="87"/>
      <c r="CM25" s="87"/>
      <c r="CN25" s="87"/>
      <c r="CO25" s="235"/>
      <c r="CP25" s="235"/>
      <c r="CQ25" s="235"/>
      <c r="CR25" s="235"/>
      <c r="CS25" s="235"/>
      <c r="CT25" s="87"/>
      <c r="CU25" s="87"/>
      <c r="CV25" s="88"/>
      <c r="CW25" s="78"/>
      <c r="CX25" s="87"/>
      <c r="CY25" s="87"/>
      <c r="CZ25" s="87"/>
      <c r="DA25" s="87"/>
      <c r="DB25" s="87"/>
      <c r="DC25" s="87"/>
      <c r="DD25" s="87"/>
      <c r="DE25" s="87"/>
      <c r="DF25" s="235"/>
      <c r="DG25" s="235"/>
      <c r="DH25" s="235"/>
      <c r="DI25" s="235"/>
      <c r="DJ25" s="235"/>
      <c r="DK25" s="87"/>
      <c r="DL25" s="87"/>
      <c r="DM25" s="88"/>
      <c r="DN25" s="78"/>
      <c r="DO25" s="87"/>
      <c r="DP25" s="87"/>
      <c r="DQ25" s="87"/>
      <c r="DR25" s="87"/>
      <c r="DS25" s="87"/>
      <c r="DT25" s="87"/>
      <c r="DU25" s="87"/>
      <c r="DV25" s="87"/>
      <c r="DW25" s="81"/>
      <c r="DX25" s="81"/>
      <c r="DY25" s="81"/>
      <c r="DZ25" s="81"/>
      <c r="EA25" s="81"/>
      <c r="EB25" s="81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191"/>
      <c r="EV25" s="191"/>
      <c r="EW25" s="191"/>
      <c r="EX25" s="191"/>
      <c r="EY25" s="191"/>
      <c r="EZ25" s="81"/>
      <c r="FA25" s="78"/>
      <c r="FB25" s="191"/>
      <c r="FC25" s="191"/>
      <c r="FD25" s="191"/>
      <c r="FE25" s="191"/>
      <c r="FF25" s="191"/>
      <c r="FG25" s="191"/>
      <c r="FH25" s="191"/>
      <c r="FI25" s="191"/>
      <c r="FJ25" s="191"/>
      <c r="FK25" s="191"/>
      <c r="FL25" s="81"/>
      <c r="FM25" s="82"/>
      <c r="FN25" s="191"/>
      <c r="FO25" s="191"/>
      <c r="FP25" s="191"/>
      <c r="FQ25" s="191"/>
      <c r="FR25" s="191"/>
      <c r="FS25" s="191"/>
      <c r="FT25" s="191"/>
      <c r="FU25" s="191"/>
      <c r="FV25" s="191"/>
      <c r="FW25" s="191"/>
      <c r="FX25" s="81"/>
      <c r="FY25" s="78"/>
      <c r="FZ25" s="209"/>
      <c r="GA25" s="210"/>
      <c r="GB25" s="210"/>
      <c r="GC25" s="210"/>
      <c r="GD25" s="211"/>
      <c r="GE25" s="209"/>
      <c r="GF25" s="210"/>
      <c r="GG25" s="210"/>
      <c r="GH25" s="210"/>
      <c r="GI25" s="211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/>
      <c r="GY25" s="30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30"/>
      <c r="HK25" s="30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30"/>
      <c r="HW25" s="30"/>
      <c r="HX25" s="30"/>
      <c r="HY25" s="30"/>
      <c r="HZ25" s="30"/>
      <c r="IA25" s="30"/>
      <c r="IB25" s="30"/>
      <c r="IC25" s="30"/>
      <c r="ID25" s="30"/>
      <c r="IE25" s="30"/>
      <c r="IF25" s="30"/>
    </row>
    <row r="26" spans="1:240" ht="15" customHeight="1" x14ac:dyDescent="0.25">
      <c r="A26" s="273"/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112"/>
      <c r="AF26" s="112"/>
      <c r="AG26" s="112"/>
      <c r="AH26" s="112"/>
      <c r="AI26" s="112"/>
      <c r="AJ26" s="112"/>
      <c r="AK26" s="112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6"/>
      <c r="CD26" s="36"/>
      <c r="CE26" s="36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6"/>
      <c r="CU26" s="36"/>
      <c r="CV26" s="36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6"/>
      <c r="DL26" s="36"/>
      <c r="DM26" s="36"/>
      <c r="DN26" s="30"/>
      <c r="DO26" s="30"/>
      <c r="DP26" s="30"/>
      <c r="DQ26" s="30"/>
      <c r="DR26" s="30"/>
      <c r="DS26" s="30"/>
      <c r="DT26" s="30"/>
      <c r="DU26" s="30"/>
      <c r="DV26" s="30"/>
      <c r="DW26" s="33"/>
      <c r="DX26" s="33"/>
      <c r="DY26" s="33"/>
      <c r="DZ26" s="33"/>
      <c r="EA26" s="33"/>
      <c r="EB26" s="33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3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3"/>
      <c r="FM26" s="33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3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30"/>
      <c r="GM26" s="30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30"/>
      <c r="GY26" s="30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30"/>
      <c r="HK26" s="30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30"/>
      <c r="HW26" s="30"/>
      <c r="HX26" s="30"/>
      <c r="HY26" s="30"/>
      <c r="HZ26" s="30"/>
      <c r="IA26" s="30"/>
      <c r="IB26" s="30"/>
      <c r="IC26" s="30"/>
      <c r="ID26" s="30"/>
      <c r="IE26" s="30"/>
      <c r="IF26" s="30"/>
    </row>
    <row r="27" spans="1:240" ht="15" customHeight="1" x14ac:dyDescent="0.25">
      <c r="A27" s="273"/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106"/>
      <c r="AF27" s="106"/>
      <c r="AG27" s="106"/>
      <c r="AH27" s="106"/>
      <c r="AI27" s="106"/>
      <c r="AJ27" s="106"/>
      <c r="AK27" s="106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6"/>
      <c r="CD27" s="36"/>
      <c r="CE27" s="36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6"/>
      <c r="CU27" s="36"/>
      <c r="CV27" s="36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6"/>
      <c r="DL27" s="36"/>
      <c r="DM27" s="36"/>
      <c r="DN27" s="30"/>
      <c r="DO27" s="30"/>
      <c r="DP27" s="30"/>
      <c r="DQ27" s="30"/>
      <c r="DR27" s="30"/>
      <c r="DS27" s="30"/>
      <c r="DT27" s="30"/>
      <c r="DU27" s="30"/>
      <c r="DV27" s="30"/>
      <c r="DW27" s="33"/>
      <c r="DX27" s="33"/>
      <c r="DY27" s="33"/>
      <c r="DZ27" s="33"/>
      <c r="EA27" s="33"/>
      <c r="EB27" s="33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3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3"/>
      <c r="FM27" s="33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3"/>
      <c r="FY27" s="30"/>
      <c r="FZ27" s="30"/>
      <c r="GA27" s="30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/>
      <c r="GY27" s="30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30"/>
      <c r="HK27" s="30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30"/>
      <c r="HW27" s="30"/>
      <c r="HX27" s="30"/>
      <c r="HY27" s="30"/>
      <c r="HZ27" s="30"/>
      <c r="IA27" s="30"/>
      <c r="IB27" s="30"/>
      <c r="IC27" s="30"/>
      <c r="ID27" s="30"/>
      <c r="IE27" s="30"/>
      <c r="IF27" s="30"/>
    </row>
    <row r="28" spans="1:240" x14ac:dyDescent="0.25">
      <c r="A28" s="273"/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106"/>
      <c r="AF28" s="106"/>
      <c r="AG28" s="106"/>
      <c r="AH28" s="106"/>
      <c r="AI28" s="106"/>
      <c r="AJ28" s="106"/>
      <c r="AK28" s="106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3"/>
      <c r="DX28" s="33"/>
      <c r="DY28" s="33"/>
      <c r="DZ28" s="33"/>
      <c r="EA28" s="33"/>
      <c r="EB28" s="33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3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3"/>
      <c r="FM28" s="33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3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30"/>
      <c r="GM28" s="30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30"/>
      <c r="GY28" s="30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30"/>
      <c r="HK28" s="30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30"/>
      <c r="HW28" s="30"/>
      <c r="HX28" s="30"/>
      <c r="HY28" s="30"/>
      <c r="HZ28" s="30"/>
      <c r="IA28" s="30"/>
      <c r="IB28" s="30"/>
      <c r="IC28" s="30"/>
      <c r="ID28" s="30"/>
      <c r="IE28" s="30"/>
      <c r="IF28" s="30"/>
    </row>
    <row r="29" spans="1:240" x14ac:dyDescent="0.25">
      <c r="A29" s="273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106"/>
      <c r="AF29" s="106"/>
      <c r="AG29" s="106"/>
      <c r="AH29" s="106"/>
      <c r="AI29" s="106"/>
      <c r="AJ29" s="106"/>
      <c r="AK29" s="106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3"/>
      <c r="DX29" s="33"/>
      <c r="DY29" s="33"/>
      <c r="DZ29" s="33"/>
      <c r="EA29" s="33"/>
      <c r="EB29" s="33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3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3"/>
      <c r="FM29" s="33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3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</row>
    <row r="30" spans="1:240" x14ac:dyDescent="0.25">
      <c r="A30" s="273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105"/>
      <c r="AF30" s="105"/>
      <c r="AG30" s="105"/>
      <c r="AH30" s="105"/>
      <c r="AI30" s="105"/>
      <c r="AJ30" s="105"/>
      <c r="AK30" s="105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3"/>
      <c r="DX30" s="33"/>
      <c r="DY30" s="33"/>
      <c r="DZ30" s="33"/>
      <c r="EA30" s="33"/>
      <c r="EB30" s="33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3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3"/>
      <c r="FM30" s="33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3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30"/>
      <c r="GM30" s="30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30"/>
      <c r="GY30" s="30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30"/>
      <c r="HK30" s="30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30"/>
      <c r="HW30" s="30"/>
      <c r="HX30" s="30"/>
      <c r="HY30" s="30"/>
      <c r="HZ30" s="30"/>
      <c r="IA30" s="30"/>
      <c r="IB30" s="30"/>
      <c r="IC30" s="30"/>
      <c r="ID30" s="30"/>
      <c r="IE30" s="30"/>
      <c r="IF30" s="30"/>
    </row>
    <row r="31" spans="1:240" x14ac:dyDescent="0.25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105"/>
      <c r="AF31" s="105"/>
      <c r="AG31" s="105"/>
      <c r="AH31" s="105"/>
      <c r="AI31" s="105"/>
      <c r="AJ31" s="105"/>
      <c r="AK31" s="105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3"/>
      <c r="DX31" s="33"/>
      <c r="DY31" s="33"/>
      <c r="DZ31" s="33"/>
      <c r="EA31" s="33"/>
      <c r="EB31" s="33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3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3"/>
      <c r="FM31" s="33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3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/>
      <c r="GY31" s="30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30"/>
      <c r="HK31" s="30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30"/>
      <c r="HW31" s="30"/>
      <c r="HX31" s="30"/>
      <c r="HY31" s="30"/>
      <c r="HZ31" s="30"/>
      <c r="IA31" s="30"/>
      <c r="IB31" s="30"/>
      <c r="IC31" s="30"/>
      <c r="ID31" s="30"/>
      <c r="IE31" s="30"/>
      <c r="IF31" s="30"/>
    </row>
    <row r="32" spans="1:240" x14ac:dyDescent="0.25">
      <c r="A32" s="273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105"/>
      <c r="AF32" s="105"/>
      <c r="AG32" s="105"/>
      <c r="AH32" s="105"/>
      <c r="AI32" s="105"/>
      <c r="AJ32" s="105"/>
      <c r="AK32" s="105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3"/>
      <c r="DX32" s="33"/>
      <c r="DY32" s="33"/>
      <c r="DZ32" s="33"/>
      <c r="EA32" s="33"/>
      <c r="EB32" s="33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3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3"/>
      <c r="FM32" s="33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3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</row>
    <row r="33" spans="1:240" x14ac:dyDescent="0.25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100"/>
      <c r="AF33" s="100"/>
      <c r="AG33" s="100"/>
      <c r="AH33" s="100"/>
      <c r="AI33" s="100"/>
      <c r="AJ33" s="100"/>
      <c r="AK33" s="10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3"/>
      <c r="DX33" s="33"/>
      <c r="DY33" s="33"/>
      <c r="DZ33" s="33"/>
      <c r="EA33" s="33"/>
      <c r="EB33" s="33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3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3"/>
      <c r="FM33" s="33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3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30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30"/>
      <c r="HK33" s="3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</row>
    <row r="34" spans="1:240" x14ac:dyDescent="0.25">
      <c r="A34" s="273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100"/>
      <c r="AF34" s="100"/>
      <c r="AG34" s="100"/>
      <c r="AH34" s="100"/>
      <c r="AI34" s="100"/>
      <c r="AJ34" s="100"/>
      <c r="AK34" s="10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3"/>
      <c r="DX34" s="33"/>
      <c r="DY34" s="33"/>
      <c r="DZ34" s="33"/>
      <c r="EA34" s="33"/>
      <c r="EB34" s="33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3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3"/>
      <c r="FM34" s="33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3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30"/>
      <c r="GM34" s="30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30"/>
      <c r="GY34" s="30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30"/>
      <c r="HK34" s="30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30"/>
      <c r="HW34" s="30"/>
      <c r="HX34" s="30"/>
      <c r="HY34" s="30"/>
      <c r="HZ34" s="30"/>
      <c r="IA34" s="30"/>
      <c r="IB34" s="30"/>
      <c r="IC34" s="30"/>
      <c r="ID34" s="30"/>
      <c r="IE34" s="30"/>
      <c r="IF34" s="30"/>
    </row>
    <row r="35" spans="1:240" x14ac:dyDescent="0.25">
      <c r="A35" s="273"/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100"/>
      <c r="AF35" s="100"/>
      <c r="AG35" s="100"/>
      <c r="AH35" s="100"/>
      <c r="AI35" s="100"/>
      <c r="AJ35" s="100"/>
      <c r="AK35" s="10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3"/>
      <c r="DX35" s="33"/>
      <c r="DY35" s="33"/>
      <c r="DZ35" s="33"/>
      <c r="EA35" s="33"/>
      <c r="EB35" s="33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3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3"/>
      <c r="FM35" s="33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3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30"/>
      <c r="HK35" s="30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30"/>
      <c r="HW35" s="30"/>
      <c r="HX35" s="30"/>
      <c r="HY35" s="30"/>
      <c r="HZ35" s="30"/>
      <c r="IA35" s="30"/>
      <c r="IB35" s="30"/>
      <c r="IC35" s="30"/>
      <c r="ID35" s="30"/>
      <c r="IE35" s="30"/>
      <c r="IF35" s="30"/>
    </row>
    <row r="36" spans="1:240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3"/>
      <c r="DX36" s="33"/>
      <c r="DY36" s="33"/>
      <c r="DZ36" s="33"/>
      <c r="EA36" s="33"/>
      <c r="EB36" s="33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3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3"/>
      <c r="FM36" s="33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3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30"/>
      <c r="GM36" s="30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30"/>
      <c r="GY36" s="30"/>
      <c r="GZ36" s="30"/>
      <c r="HA36" s="30"/>
      <c r="HB36" s="30"/>
      <c r="HC36" s="30"/>
      <c r="HD36" s="30"/>
      <c r="HE36" s="30"/>
      <c r="HF36" s="30"/>
      <c r="HG36" s="30"/>
      <c r="HH36" s="30"/>
      <c r="HI36" s="30"/>
      <c r="HJ36" s="30"/>
      <c r="HK36" s="30"/>
      <c r="HL36" s="30"/>
      <c r="HM36" s="30"/>
      <c r="HN36" s="30"/>
      <c r="HO36" s="30"/>
      <c r="HP36" s="30"/>
      <c r="HQ36" s="30"/>
      <c r="HR36" s="30"/>
      <c r="HS36" s="30"/>
      <c r="HT36" s="30"/>
      <c r="HU36" s="30"/>
      <c r="HV36" s="30"/>
      <c r="HW36" s="30"/>
      <c r="HX36" s="30"/>
      <c r="HY36" s="30"/>
      <c r="HZ36" s="30"/>
      <c r="IA36" s="30"/>
      <c r="IB36" s="30"/>
      <c r="IC36" s="30"/>
      <c r="ID36" s="30"/>
      <c r="IE36" s="30"/>
      <c r="IF36" s="30"/>
    </row>
    <row r="37" spans="1:240" x14ac:dyDescent="0.2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3"/>
      <c r="DX37" s="33"/>
      <c r="DY37" s="33"/>
      <c r="DZ37" s="33"/>
      <c r="EA37" s="33"/>
      <c r="EB37" s="33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3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3"/>
      <c r="FM37" s="33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3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30"/>
      <c r="GM37" s="30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30"/>
      <c r="GY37" s="30"/>
      <c r="GZ37" s="30"/>
      <c r="HA37" s="30"/>
      <c r="HB37" s="30"/>
      <c r="HC37" s="30"/>
      <c r="HD37" s="30"/>
      <c r="HE37" s="30"/>
      <c r="HF37" s="30"/>
      <c r="HG37" s="30"/>
      <c r="HH37" s="30"/>
      <c r="HI37" s="30"/>
      <c r="HJ37" s="30"/>
      <c r="HK37" s="30"/>
      <c r="HL37" s="30"/>
      <c r="HM37" s="30"/>
      <c r="HN37" s="30"/>
      <c r="HO37" s="30"/>
      <c r="HP37" s="30"/>
      <c r="HQ37" s="30"/>
      <c r="HR37" s="30"/>
      <c r="HS37" s="30"/>
      <c r="HT37" s="30"/>
      <c r="HU37" s="30"/>
      <c r="HV37" s="30"/>
      <c r="HW37" s="30"/>
      <c r="HX37" s="30"/>
      <c r="HY37" s="30"/>
      <c r="HZ37" s="30"/>
      <c r="IA37" s="30"/>
      <c r="IB37" s="30"/>
      <c r="IC37" s="30"/>
      <c r="ID37" s="30"/>
      <c r="IE37" s="30"/>
      <c r="IF37" s="30"/>
    </row>
    <row r="38" spans="1:240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3"/>
      <c r="DX38" s="33"/>
      <c r="DY38" s="33"/>
      <c r="DZ38" s="33"/>
      <c r="EA38" s="33"/>
      <c r="EB38" s="33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3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3"/>
      <c r="FM38" s="33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3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30"/>
      <c r="GM38" s="30"/>
      <c r="GN38" s="30"/>
      <c r="GO38" s="30"/>
      <c r="GP38" s="30"/>
      <c r="GQ38" s="30"/>
      <c r="GR38" s="30"/>
      <c r="GS38" s="30"/>
      <c r="GT38" s="30"/>
      <c r="GU38" s="30"/>
      <c r="GV38" s="30"/>
      <c r="GW38" s="30"/>
      <c r="GX38" s="30"/>
      <c r="GY38" s="30"/>
      <c r="GZ38" s="30"/>
      <c r="HA38" s="30"/>
      <c r="HB38" s="30"/>
      <c r="HC38" s="30"/>
      <c r="HD38" s="30"/>
      <c r="HE38" s="30"/>
      <c r="HF38" s="30"/>
      <c r="HG38" s="30"/>
      <c r="HH38" s="30"/>
      <c r="HI38" s="30"/>
      <c r="HJ38" s="30"/>
      <c r="HK38" s="30"/>
      <c r="HL38" s="30"/>
      <c r="HM38" s="30"/>
      <c r="HN38" s="30"/>
      <c r="HO38" s="30"/>
      <c r="HP38" s="30"/>
      <c r="HQ38" s="30"/>
      <c r="HR38" s="30"/>
      <c r="HS38" s="30"/>
      <c r="HT38" s="30"/>
      <c r="HU38" s="30"/>
      <c r="HV38" s="30"/>
      <c r="HW38" s="30"/>
      <c r="HX38" s="30"/>
      <c r="HY38" s="30"/>
      <c r="HZ38" s="30"/>
      <c r="IA38" s="30"/>
      <c r="IB38" s="30"/>
      <c r="IC38" s="30"/>
      <c r="ID38" s="30"/>
      <c r="IE38" s="30"/>
      <c r="IF38" s="30"/>
    </row>
    <row r="39" spans="1:240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3"/>
      <c r="DX39" s="33"/>
      <c r="DY39" s="33"/>
      <c r="DZ39" s="33"/>
      <c r="EA39" s="33"/>
      <c r="EB39" s="33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3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3"/>
      <c r="FM39" s="33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3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30"/>
      <c r="GM39" s="30"/>
      <c r="GN39" s="30"/>
      <c r="GO39" s="30"/>
      <c r="GP39" s="30"/>
      <c r="GQ39" s="30"/>
      <c r="GR39" s="30"/>
      <c r="GS39" s="30"/>
      <c r="GT39" s="30"/>
      <c r="GU39" s="30"/>
      <c r="GV39" s="30"/>
      <c r="GW39" s="30"/>
      <c r="GX39" s="30"/>
      <c r="GY39" s="30"/>
      <c r="GZ39" s="30"/>
      <c r="HA39" s="30"/>
      <c r="HB39" s="30"/>
      <c r="HC39" s="30"/>
      <c r="HD39" s="30"/>
      <c r="HE39" s="30"/>
      <c r="HF39" s="30"/>
      <c r="HG39" s="30"/>
      <c r="HH39" s="30"/>
      <c r="HI39" s="30"/>
      <c r="HJ39" s="30"/>
      <c r="HK39" s="30"/>
      <c r="HL39" s="30"/>
      <c r="HM39" s="30"/>
      <c r="HN39" s="30"/>
      <c r="HO39" s="30"/>
      <c r="HP39" s="30"/>
      <c r="HQ39" s="30"/>
      <c r="HR39" s="30"/>
      <c r="HS39" s="30"/>
      <c r="HT39" s="30"/>
      <c r="HU39" s="30"/>
      <c r="HV39" s="30"/>
      <c r="HW39" s="30"/>
      <c r="HX39" s="30"/>
      <c r="HY39" s="30"/>
      <c r="HZ39" s="30"/>
      <c r="IA39" s="30"/>
      <c r="IB39" s="30"/>
      <c r="IC39" s="30"/>
      <c r="ID39" s="30"/>
      <c r="IE39" s="30"/>
      <c r="IF39" s="30"/>
    </row>
    <row r="40" spans="1:240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3"/>
      <c r="DX40" s="33"/>
      <c r="DY40" s="33"/>
      <c r="DZ40" s="33"/>
      <c r="EA40" s="33"/>
      <c r="EB40" s="33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3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3"/>
      <c r="FM40" s="33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3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30"/>
      <c r="GM40" s="30"/>
      <c r="GN40" s="30"/>
      <c r="GO40" s="30"/>
      <c r="GP40" s="30"/>
      <c r="GQ40" s="30"/>
      <c r="GR40" s="30"/>
      <c r="GS40" s="30"/>
      <c r="GT40" s="30"/>
      <c r="GU40" s="30"/>
      <c r="GV40" s="30"/>
      <c r="GW40" s="30"/>
      <c r="GX40" s="30"/>
      <c r="GY40" s="30"/>
      <c r="GZ40" s="30"/>
      <c r="HA40" s="30"/>
      <c r="HB40" s="30"/>
      <c r="HC40" s="30"/>
      <c r="HD40" s="30"/>
      <c r="HE40" s="30"/>
      <c r="HF40" s="30"/>
      <c r="HG40" s="30"/>
      <c r="HH40" s="30"/>
      <c r="HI40" s="30"/>
      <c r="HJ40" s="30"/>
      <c r="HK40" s="30"/>
      <c r="HL40" s="30"/>
      <c r="HM40" s="30"/>
      <c r="HN40" s="30"/>
      <c r="HO40" s="30"/>
      <c r="HP40" s="30"/>
      <c r="HQ40" s="30"/>
      <c r="HR40" s="30"/>
      <c r="HS40" s="30"/>
      <c r="HT40" s="30"/>
      <c r="HU40" s="30"/>
      <c r="HV40" s="30"/>
      <c r="HW40" s="30"/>
      <c r="HX40" s="30"/>
      <c r="HY40" s="30"/>
      <c r="HZ40" s="30"/>
      <c r="IA40" s="30"/>
      <c r="IB40" s="30"/>
      <c r="IC40" s="30"/>
      <c r="ID40" s="30"/>
      <c r="IE40" s="30"/>
      <c r="IF40" s="30"/>
    </row>
    <row r="41" spans="1:240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3"/>
      <c r="DX41" s="33"/>
      <c r="DY41" s="33"/>
      <c r="DZ41" s="33"/>
      <c r="EA41" s="33"/>
      <c r="EB41" s="33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3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3"/>
      <c r="FM41" s="33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3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30"/>
      <c r="GM41" s="30"/>
      <c r="GN41" s="30"/>
      <c r="GO41" s="30"/>
      <c r="GP41" s="30"/>
      <c r="GQ41" s="30"/>
      <c r="GR41" s="30"/>
      <c r="GS41" s="30"/>
      <c r="GT41" s="30"/>
      <c r="GU41" s="30"/>
      <c r="GV41" s="30"/>
      <c r="GW41" s="30"/>
      <c r="GX41" s="30"/>
      <c r="GY41" s="30"/>
      <c r="GZ41" s="30"/>
      <c r="HA41" s="30"/>
      <c r="HB41" s="30"/>
      <c r="HC41" s="30"/>
      <c r="HD41" s="30"/>
      <c r="HE41" s="30"/>
      <c r="HF41" s="30"/>
      <c r="HG41" s="30"/>
      <c r="HH41" s="30"/>
      <c r="HI41" s="30"/>
      <c r="HJ41" s="30"/>
      <c r="HK41" s="30"/>
      <c r="HL41" s="30"/>
      <c r="HM41" s="30"/>
      <c r="HN41" s="30"/>
      <c r="HO41" s="30"/>
      <c r="HP41" s="30"/>
      <c r="HQ41" s="30"/>
      <c r="HR41" s="30"/>
      <c r="HS41" s="30"/>
      <c r="HT41" s="30"/>
      <c r="HU41" s="30"/>
      <c r="HV41" s="30"/>
      <c r="HW41" s="30"/>
      <c r="HX41" s="30"/>
      <c r="HY41" s="30"/>
      <c r="HZ41" s="30"/>
      <c r="IA41" s="30"/>
      <c r="IB41" s="30"/>
      <c r="IC41" s="30"/>
      <c r="ID41" s="30"/>
      <c r="IE41" s="30"/>
      <c r="IF41" s="30"/>
    </row>
    <row r="42" spans="1:240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3"/>
      <c r="DX42" s="33"/>
      <c r="DY42" s="33"/>
      <c r="DZ42" s="33"/>
      <c r="EA42" s="33"/>
      <c r="EB42" s="33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3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3"/>
      <c r="FM42" s="33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3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30"/>
      <c r="GM42" s="30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30"/>
      <c r="GY42" s="30"/>
      <c r="GZ42" s="30"/>
      <c r="HA42" s="30"/>
      <c r="HB42" s="30"/>
      <c r="HC42" s="30"/>
      <c r="HD42" s="30"/>
      <c r="HE42" s="30"/>
      <c r="HF42" s="30"/>
      <c r="HG42" s="30"/>
      <c r="HH42" s="30"/>
      <c r="HI42" s="30"/>
      <c r="HJ42" s="30"/>
      <c r="HK42" s="30"/>
      <c r="HL42" s="30"/>
      <c r="HM42" s="30"/>
      <c r="HN42" s="30"/>
      <c r="HO42" s="30"/>
      <c r="HP42" s="30"/>
      <c r="HQ42" s="30"/>
      <c r="HR42" s="30"/>
      <c r="HS42" s="30"/>
      <c r="HT42" s="30"/>
      <c r="HU42" s="30"/>
      <c r="HV42" s="30"/>
      <c r="HW42" s="30"/>
      <c r="HX42" s="30"/>
      <c r="HY42" s="30"/>
      <c r="HZ42" s="30"/>
      <c r="IA42" s="30"/>
      <c r="IB42" s="30"/>
      <c r="IC42" s="30"/>
      <c r="ID42" s="30"/>
      <c r="IE42" s="30"/>
      <c r="IF42" s="30"/>
    </row>
    <row r="43" spans="1:240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3"/>
      <c r="DX43" s="33"/>
      <c r="DY43" s="33"/>
      <c r="DZ43" s="33"/>
      <c r="EA43" s="33"/>
      <c r="EB43" s="33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3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3"/>
      <c r="FM43" s="33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3"/>
      <c r="FY43" s="30"/>
      <c r="FZ43" s="30"/>
      <c r="GA43" s="30"/>
      <c r="GB43" s="30"/>
      <c r="GC43" s="30"/>
      <c r="GD43" s="30"/>
      <c r="GE43" s="30"/>
      <c r="GF43" s="30"/>
      <c r="GG43" s="30"/>
      <c r="GH43" s="30"/>
      <c r="GI43" s="30"/>
      <c r="GJ43" s="30"/>
      <c r="GK43" s="30"/>
      <c r="GL43" s="30"/>
      <c r="GM43" s="30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30"/>
      <c r="GY43" s="30"/>
      <c r="GZ43" s="30"/>
      <c r="HA43" s="30"/>
      <c r="HB43" s="30"/>
      <c r="HC43" s="30"/>
      <c r="HD43" s="30"/>
      <c r="HE43" s="30"/>
      <c r="HF43" s="30"/>
      <c r="HG43" s="30"/>
      <c r="HH43" s="30"/>
      <c r="HI43" s="30"/>
      <c r="HJ43" s="30"/>
      <c r="HK43" s="30"/>
      <c r="HL43" s="30"/>
      <c r="HM43" s="30"/>
      <c r="HN43" s="30"/>
      <c r="HO43" s="30"/>
      <c r="HP43" s="30"/>
      <c r="HQ43" s="30"/>
      <c r="HR43" s="30"/>
      <c r="HS43" s="30"/>
      <c r="HT43" s="30"/>
      <c r="HU43" s="30"/>
      <c r="HV43" s="30"/>
      <c r="HW43" s="30"/>
      <c r="HX43" s="30"/>
      <c r="HY43" s="30"/>
      <c r="HZ43" s="30"/>
      <c r="IA43" s="30"/>
      <c r="IB43" s="30"/>
      <c r="IC43" s="30"/>
      <c r="ID43" s="30"/>
      <c r="IE43" s="30"/>
      <c r="IF43" s="30"/>
    </row>
    <row r="44" spans="1:240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3"/>
      <c r="DX44" s="33"/>
      <c r="DY44" s="33"/>
      <c r="DZ44" s="33"/>
      <c r="EA44" s="33"/>
      <c r="EB44" s="33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3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3"/>
      <c r="FM44" s="33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3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30"/>
      <c r="GM44" s="30"/>
      <c r="GN44" s="30"/>
      <c r="GO44" s="30"/>
      <c r="GP44" s="30"/>
      <c r="GQ44" s="30"/>
      <c r="GR44" s="30"/>
      <c r="GS44" s="30"/>
      <c r="GT44" s="30"/>
      <c r="GU44" s="30"/>
      <c r="GV44" s="30"/>
      <c r="GW44" s="30"/>
      <c r="GX44" s="30"/>
      <c r="GY44" s="30"/>
      <c r="GZ44" s="30"/>
      <c r="HA44" s="30"/>
      <c r="HB44" s="30"/>
      <c r="HC44" s="30"/>
      <c r="HD44" s="30"/>
      <c r="HE44" s="30"/>
      <c r="HF44" s="30"/>
      <c r="HG44" s="30"/>
      <c r="HH44" s="30"/>
      <c r="HI44" s="30"/>
      <c r="HJ44" s="30"/>
      <c r="HK44" s="30"/>
      <c r="HL44" s="30"/>
      <c r="HM44" s="30"/>
      <c r="HN44" s="30"/>
      <c r="HO44" s="30"/>
      <c r="HP44" s="30"/>
      <c r="HQ44" s="30"/>
      <c r="HR44" s="30"/>
      <c r="HS44" s="30"/>
      <c r="HT44" s="30"/>
      <c r="HU44" s="30"/>
      <c r="HV44" s="30"/>
      <c r="HW44" s="30"/>
      <c r="HX44" s="30"/>
      <c r="HY44" s="30"/>
      <c r="HZ44" s="30"/>
      <c r="IA44" s="30"/>
      <c r="IB44" s="30"/>
      <c r="IC44" s="30"/>
      <c r="ID44" s="30"/>
      <c r="IE44" s="30"/>
      <c r="IF44" s="30"/>
    </row>
    <row r="45" spans="1:240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3"/>
      <c r="DX45" s="33"/>
      <c r="DY45" s="33"/>
      <c r="DZ45" s="33"/>
      <c r="EA45" s="33"/>
      <c r="EB45" s="33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3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3"/>
      <c r="FM45" s="33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3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30"/>
      <c r="GM45" s="30"/>
      <c r="GN45" s="30"/>
      <c r="GO45" s="30"/>
      <c r="GP45" s="30"/>
      <c r="GQ45" s="30"/>
      <c r="GR45" s="30"/>
      <c r="GS45" s="30"/>
      <c r="GT45" s="30"/>
      <c r="GU45" s="30"/>
      <c r="GV45" s="30"/>
      <c r="GW45" s="30"/>
      <c r="GX45" s="30"/>
      <c r="GY45" s="30"/>
      <c r="GZ45" s="30"/>
      <c r="HA45" s="30"/>
      <c r="HB45" s="30"/>
      <c r="HC45" s="30"/>
      <c r="HD45" s="30"/>
      <c r="HE45" s="30"/>
      <c r="HF45" s="30"/>
      <c r="HG45" s="30"/>
      <c r="HH45" s="30"/>
      <c r="HI45" s="30"/>
      <c r="HJ45" s="30"/>
      <c r="HK45" s="30"/>
      <c r="HL45" s="30"/>
      <c r="HM45" s="30"/>
      <c r="HN45" s="30"/>
      <c r="HO45" s="30"/>
      <c r="HP45" s="30"/>
      <c r="HQ45" s="30"/>
      <c r="HR45" s="30"/>
      <c r="HS45" s="30"/>
      <c r="HT45" s="30"/>
      <c r="HU45" s="30"/>
      <c r="HV45" s="30"/>
      <c r="HW45" s="30"/>
      <c r="HX45" s="30"/>
      <c r="HY45" s="30"/>
      <c r="HZ45" s="30"/>
      <c r="IA45" s="30"/>
      <c r="IB45" s="30"/>
      <c r="IC45" s="30"/>
      <c r="ID45" s="30"/>
      <c r="IE45" s="30"/>
      <c r="IF45" s="30"/>
    </row>
    <row r="46" spans="1:240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3"/>
      <c r="DX46" s="33"/>
      <c r="DY46" s="33"/>
      <c r="DZ46" s="33"/>
      <c r="EA46" s="33"/>
      <c r="EB46" s="33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3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3"/>
      <c r="FM46" s="33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3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30"/>
      <c r="GM46" s="30"/>
      <c r="GN46" s="30"/>
      <c r="GO46" s="30"/>
      <c r="GP46" s="30"/>
      <c r="GQ46" s="30"/>
      <c r="GR46" s="30"/>
      <c r="GS46" s="30"/>
      <c r="GT46" s="30"/>
      <c r="GU46" s="30"/>
      <c r="GV46" s="30"/>
      <c r="GW46" s="30"/>
      <c r="GX46" s="30"/>
      <c r="GY46" s="30"/>
      <c r="GZ46" s="30"/>
      <c r="HA46" s="30"/>
      <c r="HB46" s="30"/>
      <c r="HC46" s="30"/>
      <c r="HD46" s="30"/>
      <c r="HE46" s="30"/>
      <c r="HF46" s="30"/>
      <c r="HG46" s="30"/>
      <c r="HH46" s="30"/>
      <c r="HI46" s="30"/>
      <c r="HJ46" s="30"/>
      <c r="HK46" s="30"/>
      <c r="HL46" s="30"/>
      <c r="HM46" s="30"/>
      <c r="HN46" s="30"/>
      <c r="HO46" s="30"/>
      <c r="HP46" s="30"/>
      <c r="HQ46" s="30"/>
      <c r="HR46" s="30"/>
      <c r="HS46" s="30"/>
      <c r="HT46" s="30"/>
      <c r="HU46" s="30"/>
      <c r="HV46" s="30"/>
      <c r="HW46" s="30"/>
      <c r="HX46" s="30"/>
      <c r="HY46" s="30"/>
      <c r="HZ46" s="30"/>
      <c r="IA46" s="30"/>
      <c r="IB46" s="30"/>
      <c r="IC46" s="30"/>
      <c r="ID46" s="30"/>
      <c r="IE46" s="30"/>
      <c r="IF46" s="30"/>
    </row>
    <row r="47" spans="1:240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3"/>
      <c r="DX47" s="33"/>
      <c r="DY47" s="33"/>
      <c r="DZ47" s="33"/>
      <c r="EA47" s="33"/>
      <c r="EB47" s="33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3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3"/>
      <c r="FM47" s="33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3"/>
      <c r="FY47" s="30"/>
      <c r="FZ47" s="30"/>
      <c r="GA47" s="30"/>
      <c r="GB47" s="30"/>
      <c r="GC47" s="30"/>
      <c r="GD47" s="30"/>
      <c r="GE47" s="30"/>
      <c r="GF47" s="30"/>
      <c r="GG47" s="30"/>
      <c r="GH47" s="30"/>
      <c r="GI47" s="30"/>
      <c r="GJ47" s="30"/>
      <c r="GK47" s="30"/>
      <c r="GL47" s="30"/>
      <c r="GM47" s="30"/>
      <c r="GN47" s="30"/>
      <c r="GO47" s="30"/>
      <c r="GP47" s="30"/>
      <c r="GQ47" s="30"/>
      <c r="GR47" s="30"/>
      <c r="GS47" s="30"/>
      <c r="GT47" s="30"/>
      <c r="GU47" s="30"/>
      <c r="GV47" s="30"/>
      <c r="GW47" s="30"/>
      <c r="GX47" s="30"/>
      <c r="GY47" s="30"/>
      <c r="GZ47" s="30"/>
      <c r="HA47" s="30"/>
      <c r="HB47" s="30"/>
      <c r="HC47" s="30"/>
      <c r="HD47" s="30"/>
      <c r="HE47" s="30"/>
      <c r="HF47" s="30"/>
      <c r="HG47" s="30"/>
      <c r="HH47" s="30"/>
      <c r="HI47" s="30"/>
      <c r="HJ47" s="30"/>
      <c r="HK47" s="30"/>
      <c r="HL47" s="30"/>
      <c r="HM47" s="30"/>
      <c r="HN47" s="30"/>
      <c r="HO47" s="30"/>
      <c r="HP47" s="30"/>
      <c r="HQ47" s="30"/>
      <c r="HR47" s="30"/>
      <c r="HS47" s="30"/>
      <c r="HT47" s="30"/>
      <c r="HU47" s="30"/>
      <c r="HV47" s="30"/>
      <c r="HW47" s="30"/>
      <c r="HX47" s="30"/>
      <c r="HY47" s="30"/>
      <c r="HZ47" s="30"/>
      <c r="IA47" s="30"/>
      <c r="IB47" s="30"/>
      <c r="IC47" s="30"/>
      <c r="ID47" s="30"/>
      <c r="IE47" s="30"/>
      <c r="IF47" s="30"/>
    </row>
    <row r="48" spans="1:240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3"/>
      <c r="DX48" s="33"/>
      <c r="DY48" s="33"/>
      <c r="DZ48" s="33"/>
      <c r="EA48" s="33"/>
      <c r="EB48" s="33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3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3"/>
      <c r="FM48" s="33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3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30"/>
      <c r="GM48" s="30"/>
      <c r="GN48" s="30"/>
      <c r="GO48" s="30"/>
      <c r="GP48" s="30"/>
      <c r="GQ48" s="30"/>
      <c r="GR48" s="30"/>
      <c r="GS48" s="30"/>
      <c r="GT48" s="30"/>
      <c r="GU48" s="30"/>
      <c r="GV48" s="30"/>
      <c r="GW48" s="30"/>
      <c r="GX48" s="30"/>
      <c r="GY48" s="30"/>
      <c r="GZ48" s="30"/>
      <c r="HA48" s="30"/>
      <c r="HB48" s="30"/>
      <c r="HC48" s="30"/>
      <c r="HD48" s="30"/>
      <c r="HE48" s="30"/>
      <c r="HF48" s="30"/>
      <c r="HG48" s="30"/>
      <c r="HH48" s="30"/>
      <c r="HI48" s="30"/>
      <c r="HJ48" s="30"/>
      <c r="HK48" s="30"/>
      <c r="HL48" s="30"/>
      <c r="HM48" s="30"/>
      <c r="HN48" s="30"/>
      <c r="HO48" s="30"/>
      <c r="HP48" s="30"/>
      <c r="HQ48" s="30"/>
      <c r="HR48" s="30"/>
      <c r="HS48" s="30"/>
      <c r="HT48" s="30"/>
      <c r="HU48" s="30"/>
      <c r="HV48" s="30"/>
      <c r="HW48" s="30"/>
      <c r="HX48" s="30"/>
      <c r="HY48" s="30"/>
      <c r="HZ48" s="30"/>
      <c r="IA48" s="30"/>
      <c r="IB48" s="30"/>
      <c r="IC48" s="30"/>
      <c r="ID48" s="30"/>
      <c r="IE48" s="30"/>
      <c r="IF48" s="30"/>
    </row>
    <row r="49" spans="1:240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0"/>
      <c r="DO49" s="30"/>
      <c r="DP49" s="30"/>
      <c r="DQ49" s="30"/>
      <c r="DR49" s="30"/>
      <c r="DS49" s="30"/>
      <c r="DT49" s="30"/>
      <c r="DU49" s="30"/>
      <c r="DV49" s="30"/>
      <c r="DW49" s="33"/>
      <c r="DX49" s="33"/>
      <c r="DY49" s="33"/>
      <c r="DZ49" s="33"/>
      <c r="EA49" s="33"/>
      <c r="EB49" s="33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3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3"/>
      <c r="FM49" s="33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3"/>
      <c r="FY49" s="30"/>
      <c r="FZ49" s="30"/>
      <c r="GA49" s="30"/>
      <c r="GB49" s="30"/>
      <c r="GC49" s="30"/>
      <c r="GD49" s="30"/>
      <c r="GE49" s="30"/>
      <c r="GF49" s="30"/>
      <c r="GG49" s="30"/>
      <c r="GH49" s="30"/>
      <c r="GI49" s="30"/>
      <c r="GJ49" s="30"/>
      <c r="GK49" s="30"/>
      <c r="GL49" s="30"/>
      <c r="GM49" s="30"/>
      <c r="GN49" s="30"/>
      <c r="GO49" s="30"/>
      <c r="GP49" s="30"/>
      <c r="GQ49" s="30"/>
      <c r="GR49" s="30"/>
      <c r="GS49" s="30"/>
      <c r="GT49" s="30"/>
      <c r="GU49" s="30"/>
      <c r="GV49" s="30"/>
      <c r="GW49" s="30"/>
      <c r="GX49" s="30"/>
      <c r="GY49" s="30"/>
      <c r="GZ49" s="30"/>
      <c r="HA49" s="30"/>
      <c r="HB49" s="30"/>
      <c r="HC49" s="30"/>
      <c r="HD49" s="30"/>
      <c r="HE49" s="30"/>
      <c r="HF49" s="30"/>
      <c r="HG49" s="30"/>
      <c r="HH49" s="30"/>
      <c r="HI49" s="30"/>
      <c r="HJ49" s="30"/>
      <c r="HK49" s="30"/>
      <c r="HL49" s="30"/>
      <c r="HM49" s="30"/>
      <c r="HN49" s="30"/>
      <c r="HO49" s="30"/>
      <c r="HP49" s="30"/>
      <c r="HQ49" s="30"/>
      <c r="HR49" s="30"/>
      <c r="HS49" s="30"/>
      <c r="HT49" s="30"/>
      <c r="HU49" s="30"/>
      <c r="HV49" s="30"/>
      <c r="HW49" s="30"/>
      <c r="HX49" s="30"/>
      <c r="HY49" s="30"/>
      <c r="HZ49" s="30"/>
      <c r="IA49" s="30"/>
      <c r="IB49" s="30"/>
      <c r="IC49" s="30"/>
      <c r="ID49" s="30"/>
      <c r="IE49" s="30"/>
      <c r="IF49" s="30"/>
    </row>
    <row r="50" spans="1:240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3"/>
      <c r="DX50" s="33"/>
      <c r="DY50" s="33"/>
      <c r="DZ50" s="33"/>
      <c r="EA50" s="33"/>
      <c r="EB50" s="33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3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3"/>
      <c r="FM50" s="33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3"/>
      <c r="FY50" s="30"/>
      <c r="FZ50" s="30"/>
      <c r="GA50" s="30"/>
      <c r="GB50" s="30"/>
      <c r="GC50" s="30"/>
      <c r="GD50" s="30"/>
      <c r="GE50" s="30"/>
      <c r="GF50" s="30"/>
      <c r="GG50" s="30"/>
      <c r="GH50" s="30"/>
      <c r="GI50" s="30"/>
      <c r="GJ50" s="30"/>
      <c r="GK50" s="30"/>
      <c r="GL50" s="30"/>
      <c r="GM50" s="30"/>
      <c r="GN50" s="30"/>
      <c r="GO50" s="30"/>
      <c r="GP50" s="30"/>
      <c r="GQ50" s="30"/>
      <c r="GR50" s="30"/>
      <c r="GS50" s="30"/>
      <c r="GT50" s="30"/>
      <c r="GU50" s="30"/>
      <c r="GV50" s="30"/>
      <c r="GW50" s="30"/>
      <c r="GX50" s="30"/>
      <c r="GY50" s="30"/>
      <c r="GZ50" s="30"/>
      <c r="HA50" s="30"/>
      <c r="HB50" s="30"/>
      <c r="HC50" s="30"/>
      <c r="HD50" s="30"/>
      <c r="HE50" s="30"/>
      <c r="HF50" s="30"/>
      <c r="HG50" s="30"/>
      <c r="HH50" s="30"/>
      <c r="HI50" s="30"/>
      <c r="HJ50" s="30"/>
      <c r="HK50" s="30"/>
      <c r="HL50" s="30"/>
      <c r="HM50" s="30"/>
      <c r="HN50" s="30"/>
      <c r="HO50" s="30"/>
      <c r="HP50" s="30"/>
      <c r="HQ50" s="30"/>
      <c r="HR50" s="30"/>
      <c r="HS50" s="30"/>
      <c r="HT50" s="30"/>
      <c r="HU50" s="30"/>
      <c r="HV50" s="30"/>
      <c r="HW50" s="30"/>
      <c r="HX50" s="30"/>
      <c r="HY50" s="30"/>
      <c r="HZ50" s="30"/>
      <c r="IA50" s="30"/>
      <c r="IB50" s="30"/>
      <c r="IC50" s="30"/>
      <c r="ID50" s="30"/>
      <c r="IE50" s="30"/>
      <c r="IF50" s="30"/>
    </row>
    <row r="51" spans="1:240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3"/>
      <c r="DX51" s="33"/>
      <c r="DY51" s="33"/>
      <c r="DZ51" s="33"/>
      <c r="EA51" s="33"/>
      <c r="EB51" s="33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3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3"/>
      <c r="FM51" s="33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3"/>
      <c r="FY51" s="30"/>
      <c r="FZ51" s="30"/>
      <c r="GA51" s="30"/>
      <c r="GB51" s="30"/>
      <c r="GC51" s="30"/>
      <c r="GD51" s="30"/>
      <c r="GE51" s="30"/>
      <c r="GF51" s="30"/>
      <c r="GG51" s="30"/>
      <c r="GH51" s="30"/>
      <c r="GI51" s="30"/>
      <c r="GJ51" s="30"/>
      <c r="GK51" s="30"/>
      <c r="GL51" s="30"/>
      <c r="GM51" s="30"/>
      <c r="GN51" s="30"/>
      <c r="GO51" s="30"/>
      <c r="GP51" s="30"/>
      <c r="GQ51" s="30"/>
      <c r="GR51" s="30"/>
      <c r="GS51" s="30"/>
      <c r="GT51" s="30"/>
      <c r="GU51" s="30"/>
      <c r="GV51" s="30"/>
      <c r="GW51" s="30"/>
      <c r="GX51" s="30"/>
      <c r="GY51" s="30"/>
      <c r="GZ51" s="30"/>
      <c r="HA51" s="30"/>
      <c r="HB51" s="30"/>
      <c r="HC51" s="30"/>
      <c r="HD51" s="30"/>
      <c r="HE51" s="30"/>
      <c r="HF51" s="30"/>
      <c r="HG51" s="30"/>
      <c r="HH51" s="30"/>
      <c r="HI51" s="30"/>
      <c r="HJ51" s="30"/>
      <c r="HK51" s="30"/>
      <c r="HL51" s="30"/>
      <c r="HM51" s="30"/>
      <c r="HN51" s="30"/>
      <c r="HO51" s="30"/>
      <c r="HP51" s="30"/>
      <c r="HQ51" s="30"/>
      <c r="HR51" s="30"/>
      <c r="HS51" s="30"/>
      <c r="HT51" s="30"/>
      <c r="HU51" s="30"/>
      <c r="HV51" s="30"/>
      <c r="HW51" s="30"/>
      <c r="HX51" s="30"/>
      <c r="HY51" s="30"/>
      <c r="HZ51" s="30"/>
      <c r="IA51" s="30"/>
      <c r="IB51" s="30"/>
      <c r="IC51" s="30"/>
      <c r="ID51" s="30"/>
      <c r="IE51" s="30"/>
      <c r="IF51" s="30"/>
    </row>
    <row r="52" spans="1:240" x14ac:dyDescent="0.2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3"/>
      <c r="DX52" s="33"/>
      <c r="DY52" s="33"/>
      <c r="DZ52" s="33"/>
      <c r="EA52" s="33"/>
      <c r="EB52" s="33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3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3"/>
      <c r="FM52" s="33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3"/>
      <c r="FY52" s="30"/>
      <c r="FZ52" s="30"/>
      <c r="GA52" s="30"/>
      <c r="GB52" s="30"/>
      <c r="GC52" s="30"/>
      <c r="GD52" s="30"/>
      <c r="GE52" s="30"/>
      <c r="GF52" s="30"/>
      <c r="GG52" s="30"/>
      <c r="GH52" s="30"/>
      <c r="GI52" s="30"/>
      <c r="GJ52" s="30"/>
      <c r="GK52" s="30"/>
      <c r="GL52" s="30"/>
      <c r="GM52" s="30"/>
      <c r="GN52" s="30"/>
      <c r="GO52" s="30"/>
      <c r="GP52" s="30"/>
      <c r="GQ52" s="30"/>
      <c r="GR52" s="30"/>
      <c r="GS52" s="30"/>
      <c r="GT52" s="30"/>
      <c r="GU52" s="30"/>
      <c r="GV52" s="30"/>
      <c r="GW52" s="30"/>
      <c r="GX52" s="30"/>
      <c r="GY52" s="30"/>
      <c r="GZ52" s="30"/>
      <c r="HA52" s="30"/>
      <c r="HB52" s="30"/>
      <c r="HC52" s="30"/>
      <c r="HD52" s="30"/>
      <c r="HE52" s="30"/>
      <c r="HF52" s="30"/>
      <c r="HG52" s="30"/>
      <c r="HH52" s="30"/>
      <c r="HI52" s="30"/>
      <c r="HJ52" s="30"/>
      <c r="HK52" s="30"/>
      <c r="HL52" s="30"/>
      <c r="HM52" s="30"/>
      <c r="HN52" s="30"/>
      <c r="HO52" s="30"/>
      <c r="HP52" s="30"/>
      <c r="HQ52" s="30"/>
      <c r="HR52" s="30"/>
      <c r="HS52" s="30"/>
      <c r="HT52" s="30"/>
      <c r="HU52" s="30"/>
      <c r="HV52" s="30"/>
      <c r="HW52" s="30"/>
      <c r="HX52" s="30"/>
      <c r="HY52" s="30"/>
      <c r="HZ52" s="30"/>
      <c r="IA52" s="30"/>
      <c r="IB52" s="30"/>
      <c r="IC52" s="30"/>
      <c r="ID52" s="30"/>
      <c r="IE52" s="30"/>
      <c r="IF52" s="30"/>
    </row>
    <row r="53" spans="1:240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3"/>
      <c r="DX53" s="33"/>
      <c r="DY53" s="33"/>
      <c r="DZ53" s="33"/>
      <c r="EA53" s="33"/>
      <c r="EB53" s="33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3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3"/>
      <c r="FM53" s="33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3"/>
      <c r="FY53" s="30"/>
      <c r="FZ53" s="30"/>
      <c r="GA53" s="30"/>
      <c r="GB53" s="30"/>
      <c r="GC53" s="30"/>
      <c r="GD53" s="30"/>
      <c r="GE53" s="30"/>
      <c r="GF53" s="30"/>
      <c r="GG53" s="30"/>
      <c r="GH53" s="30"/>
      <c r="GI53" s="30"/>
      <c r="GJ53" s="30"/>
      <c r="GK53" s="30"/>
      <c r="GL53" s="30"/>
      <c r="GM53" s="30"/>
      <c r="GN53" s="30"/>
      <c r="GO53" s="30"/>
      <c r="GP53" s="30"/>
      <c r="GQ53" s="30"/>
      <c r="GR53" s="30"/>
      <c r="GS53" s="30"/>
      <c r="GT53" s="30"/>
      <c r="GU53" s="30"/>
      <c r="GV53" s="30"/>
      <c r="GW53" s="30"/>
      <c r="GX53" s="30"/>
      <c r="GY53" s="30"/>
      <c r="GZ53" s="30"/>
      <c r="HA53" s="30"/>
      <c r="HB53" s="30"/>
      <c r="HC53" s="30"/>
      <c r="HD53" s="30"/>
      <c r="HE53" s="30"/>
      <c r="HF53" s="30"/>
      <c r="HG53" s="30"/>
      <c r="HH53" s="30"/>
      <c r="HI53" s="30"/>
      <c r="HJ53" s="30"/>
      <c r="HK53" s="30"/>
      <c r="HL53" s="30"/>
      <c r="HM53" s="30"/>
      <c r="HN53" s="30"/>
      <c r="HO53" s="30"/>
      <c r="HP53" s="30"/>
      <c r="HQ53" s="30"/>
      <c r="HR53" s="30"/>
      <c r="HS53" s="30"/>
      <c r="HT53" s="30"/>
      <c r="HU53" s="30"/>
      <c r="HV53" s="30"/>
      <c r="HW53" s="30"/>
      <c r="HX53" s="30"/>
      <c r="HY53" s="30"/>
      <c r="HZ53" s="30"/>
      <c r="IA53" s="30"/>
      <c r="IB53" s="30"/>
      <c r="IC53" s="30"/>
      <c r="ID53" s="30"/>
      <c r="IE53" s="30"/>
      <c r="IF53" s="30"/>
    </row>
    <row r="54" spans="1:240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3"/>
      <c r="DX54" s="33"/>
      <c r="DY54" s="33"/>
      <c r="DZ54" s="33"/>
      <c r="EA54" s="33"/>
      <c r="EB54" s="33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3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3"/>
      <c r="FM54" s="33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3"/>
      <c r="FY54" s="30"/>
      <c r="FZ54" s="30"/>
      <c r="GA54" s="30"/>
      <c r="GB54" s="30"/>
      <c r="GC54" s="30"/>
      <c r="GD54" s="30"/>
      <c r="GE54" s="30"/>
      <c r="GF54" s="30"/>
      <c r="GG54" s="30"/>
      <c r="GH54" s="30"/>
      <c r="GI54" s="30"/>
      <c r="GJ54" s="30"/>
      <c r="GK54" s="30"/>
      <c r="GL54" s="30"/>
      <c r="GM54" s="30"/>
      <c r="GN54" s="30"/>
      <c r="GO54" s="30"/>
      <c r="GP54" s="30"/>
      <c r="GQ54" s="30"/>
      <c r="GR54" s="30"/>
      <c r="GS54" s="30"/>
      <c r="GT54" s="30"/>
      <c r="GU54" s="30"/>
      <c r="GV54" s="30"/>
      <c r="GW54" s="30"/>
      <c r="GX54" s="30"/>
      <c r="GY54" s="30"/>
      <c r="GZ54" s="30"/>
      <c r="HA54" s="30"/>
      <c r="HB54" s="30"/>
      <c r="HC54" s="30"/>
      <c r="HD54" s="30"/>
      <c r="HE54" s="30"/>
      <c r="HF54" s="30"/>
      <c r="HG54" s="30"/>
      <c r="HH54" s="30"/>
      <c r="HI54" s="30"/>
      <c r="HJ54" s="30"/>
      <c r="HK54" s="30"/>
      <c r="HL54" s="30"/>
      <c r="HM54" s="30"/>
      <c r="HN54" s="30"/>
      <c r="HO54" s="30"/>
      <c r="HP54" s="30"/>
      <c r="HQ54" s="30"/>
      <c r="HR54" s="30"/>
      <c r="HS54" s="30"/>
      <c r="HT54" s="30"/>
      <c r="HU54" s="30"/>
      <c r="HV54" s="30"/>
      <c r="HW54" s="30"/>
      <c r="HX54" s="30"/>
      <c r="HY54" s="30"/>
      <c r="HZ54" s="30"/>
      <c r="IA54" s="30"/>
      <c r="IB54" s="30"/>
      <c r="IC54" s="30"/>
      <c r="ID54" s="30"/>
      <c r="IE54" s="30"/>
      <c r="IF54" s="30"/>
    </row>
    <row r="55" spans="1:240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3"/>
      <c r="DX55" s="33"/>
      <c r="DY55" s="33"/>
      <c r="DZ55" s="33"/>
      <c r="EA55" s="33"/>
      <c r="EB55" s="33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3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3"/>
      <c r="FM55" s="33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3"/>
      <c r="FY55" s="30"/>
      <c r="FZ55" s="30"/>
      <c r="GA55" s="30"/>
      <c r="GB55" s="30"/>
      <c r="GC55" s="30"/>
      <c r="GD55" s="30"/>
      <c r="GE55" s="30"/>
      <c r="GF55" s="30"/>
      <c r="GG55" s="30"/>
      <c r="GH55" s="30"/>
      <c r="GI55" s="30"/>
      <c r="GJ55" s="30"/>
      <c r="GK55" s="30"/>
      <c r="GL55" s="30"/>
      <c r="GM55" s="30"/>
      <c r="GN55" s="30"/>
      <c r="GO55" s="30"/>
      <c r="GP55" s="30"/>
      <c r="GQ55" s="30"/>
      <c r="GR55" s="30"/>
      <c r="GS55" s="30"/>
      <c r="GT55" s="30"/>
      <c r="GU55" s="30"/>
      <c r="GV55" s="30"/>
      <c r="GW55" s="30"/>
      <c r="GX55" s="30"/>
      <c r="GY55" s="30"/>
      <c r="GZ55" s="30"/>
      <c r="HA55" s="30"/>
      <c r="HB55" s="30"/>
      <c r="HC55" s="30"/>
      <c r="HD55" s="30"/>
      <c r="HE55" s="30"/>
      <c r="HF55" s="30"/>
      <c r="HG55" s="30"/>
      <c r="HH55" s="30"/>
      <c r="HI55" s="30"/>
      <c r="HJ55" s="30"/>
      <c r="HK55" s="30"/>
      <c r="HL55" s="30"/>
      <c r="HM55" s="30"/>
      <c r="HN55" s="30"/>
      <c r="HO55" s="30"/>
      <c r="HP55" s="30"/>
      <c r="HQ55" s="30"/>
      <c r="HR55" s="30"/>
      <c r="HS55" s="30"/>
      <c r="HT55" s="30"/>
      <c r="HU55" s="30"/>
      <c r="HV55" s="30"/>
      <c r="HW55" s="30"/>
      <c r="HX55" s="30"/>
      <c r="HY55" s="30"/>
      <c r="HZ55" s="30"/>
      <c r="IA55" s="30"/>
      <c r="IB55" s="30"/>
      <c r="IC55" s="30"/>
      <c r="ID55" s="30"/>
      <c r="IE55" s="30"/>
      <c r="IF55" s="30"/>
    </row>
    <row r="56" spans="1:240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3"/>
      <c r="DX56" s="33"/>
      <c r="DY56" s="33"/>
      <c r="DZ56" s="33"/>
      <c r="EA56" s="33"/>
      <c r="EB56" s="33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3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3"/>
      <c r="FM56" s="33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3"/>
      <c r="FY56" s="30"/>
      <c r="FZ56" s="30"/>
      <c r="GA56" s="30"/>
      <c r="GB56" s="30"/>
      <c r="GC56" s="30"/>
      <c r="GD56" s="30"/>
      <c r="GE56" s="30"/>
      <c r="GF56" s="30"/>
      <c r="GG56" s="30"/>
      <c r="GH56" s="30"/>
      <c r="GI56" s="30"/>
      <c r="GJ56" s="30"/>
      <c r="GK56" s="30"/>
      <c r="GL56" s="30"/>
      <c r="GM56" s="30"/>
      <c r="GN56" s="30"/>
      <c r="GO56" s="30"/>
      <c r="GP56" s="30"/>
      <c r="GQ56" s="30"/>
      <c r="GR56" s="30"/>
      <c r="GS56" s="30"/>
      <c r="GT56" s="30"/>
      <c r="GU56" s="30"/>
      <c r="GV56" s="30"/>
      <c r="GW56" s="30"/>
      <c r="GX56" s="30"/>
      <c r="GY56" s="30"/>
      <c r="GZ56" s="30"/>
      <c r="HA56" s="30"/>
      <c r="HB56" s="30"/>
      <c r="HC56" s="30"/>
      <c r="HD56" s="30"/>
      <c r="HE56" s="30"/>
      <c r="HF56" s="30"/>
      <c r="HG56" s="30"/>
      <c r="HH56" s="30"/>
      <c r="HI56" s="30"/>
      <c r="HJ56" s="30"/>
      <c r="HK56" s="30"/>
      <c r="HL56" s="30"/>
      <c r="HM56" s="30"/>
      <c r="HN56" s="30"/>
      <c r="HO56" s="30"/>
      <c r="HP56" s="30"/>
      <c r="HQ56" s="30"/>
      <c r="HR56" s="30"/>
      <c r="HS56" s="30"/>
      <c r="HT56" s="30"/>
      <c r="HU56" s="30"/>
      <c r="HV56" s="30"/>
      <c r="HW56" s="30"/>
      <c r="HX56" s="30"/>
      <c r="HY56" s="30"/>
      <c r="HZ56" s="30"/>
      <c r="IA56" s="30"/>
      <c r="IB56" s="30"/>
      <c r="IC56" s="30"/>
      <c r="ID56" s="30"/>
      <c r="IE56" s="30"/>
      <c r="IF56" s="30"/>
    </row>
    <row r="57" spans="1:240" x14ac:dyDescent="0.25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3"/>
      <c r="DX57" s="33"/>
      <c r="DY57" s="33"/>
      <c r="DZ57" s="33"/>
      <c r="EA57" s="33"/>
      <c r="EB57" s="33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3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3"/>
      <c r="FM57" s="33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3"/>
      <c r="FY57" s="30"/>
      <c r="FZ57" s="30"/>
      <c r="GA57" s="30"/>
      <c r="GB57" s="30"/>
      <c r="GC57" s="30"/>
      <c r="GD57" s="30"/>
      <c r="GE57" s="30"/>
      <c r="GF57" s="30"/>
      <c r="GG57" s="30"/>
      <c r="GH57" s="30"/>
      <c r="GI57" s="30"/>
      <c r="GJ57" s="30"/>
      <c r="GK57" s="30"/>
      <c r="GL57" s="30"/>
      <c r="GM57" s="30"/>
      <c r="GN57" s="30"/>
      <c r="GO57" s="30"/>
      <c r="GP57" s="30"/>
      <c r="GQ57" s="30"/>
      <c r="GR57" s="30"/>
      <c r="GS57" s="30"/>
      <c r="GT57" s="30"/>
      <c r="GU57" s="30"/>
      <c r="GV57" s="30"/>
      <c r="GW57" s="30"/>
      <c r="GX57" s="30"/>
      <c r="GY57" s="30"/>
      <c r="GZ57" s="30"/>
      <c r="HA57" s="30"/>
      <c r="HB57" s="30"/>
      <c r="HC57" s="30"/>
      <c r="HD57" s="30"/>
      <c r="HE57" s="30"/>
      <c r="HF57" s="30"/>
      <c r="HG57" s="30"/>
      <c r="HH57" s="30"/>
      <c r="HI57" s="30"/>
      <c r="HJ57" s="30"/>
      <c r="HK57" s="30"/>
      <c r="HL57" s="30"/>
      <c r="HM57" s="30"/>
      <c r="HN57" s="30"/>
      <c r="HO57" s="30"/>
      <c r="HP57" s="30"/>
      <c r="HQ57" s="30"/>
      <c r="HR57" s="30"/>
      <c r="HS57" s="30"/>
      <c r="HT57" s="30"/>
      <c r="HU57" s="30"/>
      <c r="HV57" s="30"/>
      <c r="HW57" s="30"/>
      <c r="HX57" s="30"/>
      <c r="HY57" s="30"/>
      <c r="HZ57" s="30"/>
      <c r="IA57" s="30"/>
      <c r="IB57" s="30"/>
      <c r="IC57" s="30"/>
      <c r="ID57" s="30"/>
      <c r="IE57" s="30"/>
      <c r="IF57" s="30"/>
    </row>
    <row r="58" spans="1:240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3"/>
      <c r="DX58" s="33"/>
      <c r="DY58" s="33"/>
      <c r="DZ58" s="33"/>
      <c r="EA58" s="33"/>
      <c r="EB58" s="33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3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3"/>
      <c r="FM58" s="33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3"/>
      <c r="FY58" s="30"/>
      <c r="FZ58" s="30"/>
      <c r="GA58" s="30"/>
      <c r="GB58" s="30"/>
      <c r="GC58" s="30"/>
      <c r="GD58" s="30"/>
      <c r="GE58" s="30"/>
      <c r="GF58" s="30"/>
      <c r="GG58" s="30"/>
      <c r="GH58" s="30"/>
      <c r="GI58" s="30"/>
      <c r="GJ58" s="30"/>
      <c r="GK58" s="30"/>
      <c r="GL58" s="30"/>
      <c r="GM58" s="30"/>
      <c r="GN58" s="30"/>
      <c r="GO58" s="30"/>
      <c r="GP58" s="30"/>
      <c r="GQ58" s="30"/>
      <c r="GR58" s="30"/>
      <c r="GS58" s="30"/>
      <c r="GT58" s="30"/>
      <c r="GU58" s="30"/>
      <c r="GV58" s="30"/>
      <c r="GW58" s="30"/>
      <c r="GX58" s="30"/>
      <c r="GY58" s="30"/>
      <c r="GZ58" s="30"/>
      <c r="HA58" s="30"/>
      <c r="HB58" s="30"/>
      <c r="HC58" s="30"/>
      <c r="HD58" s="30"/>
      <c r="HE58" s="30"/>
      <c r="HF58" s="30"/>
      <c r="HG58" s="30"/>
      <c r="HH58" s="30"/>
      <c r="HI58" s="30"/>
      <c r="HJ58" s="30"/>
      <c r="HK58" s="30"/>
      <c r="HL58" s="30"/>
      <c r="HM58" s="30"/>
      <c r="HN58" s="30"/>
      <c r="HO58" s="30"/>
      <c r="HP58" s="30"/>
      <c r="HQ58" s="30"/>
      <c r="HR58" s="30"/>
      <c r="HS58" s="30"/>
      <c r="HT58" s="30"/>
      <c r="HU58" s="30"/>
      <c r="HV58" s="30"/>
      <c r="HW58" s="30"/>
      <c r="HX58" s="30"/>
      <c r="HY58" s="30"/>
      <c r="HZ58" s="30"/>
      <c r="IA58" s="30"/>
      <c r="IB58" s="30"/>
      <c r="IC58" s="30"/>
      <c r="ID58" s="30"/>
      <c r="IE58" s="30"/>
      <c r="IF58" s="30"/>
    </row>
    <row r="59" spans="1:240" x14ac:dyDescent="0.2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3"/>
      <c r="DX59" s="33"/>
      <c r="DY59" s="33"/>
      <c r="DZ59" s="33"/>
      <c r="EA59" s="33"/>
      <c r="EB59" s="33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3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3"/>
      <c r="FM59" s="33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3"/>
      <c r="FY59" s="30"/>
      <c r="FZ59" s="30"/>
      <c r="GA59" s="30"/>
      <c r="GB59" s="30"/>
      <c r="GC59" s="30"/>
      <c r="GD59" s="30"/>
      <c r="GE59" s="30"/>
      <c r="GF59" s="30"/>
      <c r="GG59" s="30"/>
      <c r="GH59" s="30"/>
      <c r="GI59" s="30"/>
      <c r="GJ59" s="30"/>
      <c r="GK59" s="30"/>
      <c r="GL59" s="30"/>
      <c r="GM59" s="30"/>
      <c r="GN59" s="30"/>
      <c r="GO59" s="30"/>
      <c r="GP59" s="30"/>
      <c r="GQ59" s="30"/>
      <c r="GR59" s="30"/>
      <c r="GS59" s="30"/>
      <c r="GT59" s="30"/>
      <c r="GU59" s="30"/>
      <c r="GV59" s="30"/>
      <c r="GW59" s="30"/>
      <c r="GX59" s="30"/>
      <c r="GY59" s="30"/>
      <c r="GZ59" s="30"/>
      <c r="HA59" s="30"/>
      <c r="HB59" s="30"/>
      <c r="HC59" s="30"/>
      <c r="HD59" s="30"/>
      <c r="HE59" s="30"/>
      <c r="HF59" s="30"/>
      <c r="HG59" s="30"/>
      <c r="HH59" s="30"/>
      <c r="HI59" s="30"/>
      <c r="HJ59" s="30"/>
      <c r="HK59" s="30"/>
      <c r="HL59" s="30"/>
      <c r="HM59" s="30"/>
      <c r="HN59" s="30"/>
      <c r="HO59" s="30"/>
      <c r="HP59" s="30"/>
      <c r="HQ59" s="30"/>
      <c r="HR59" s="30"/>
      <c r="HS59" s="30"/>
      <c r="HT59" s="30"/>
      <c r="HU59" s="30"/>
      <c r="HV59" s="30"/>
      <c r="HW59" s="30"/>
      <c r="HX59" s="30"/>
      <c r="HY59" s="30"/>
      <c r="HZ59" s="30"/>
      <c r="IA59" s="30"/>
      <c r="IB59" s="30"/>
      <c r="IC59" s="30"/>
      <c r="ID59" s="30"/>
      <c r="IE59" s="30"/>
      <c r="IF59" s="30"/>
    </row>
    <row r="60" spans="1:240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  <c r="DC60" s="30"/>
      <c r="DD60" s="30"/>
      <c r="DE60" s="30"/>
      <c r="DF60" s="30"/>
      <c r="DG60" s="30"/>
      <c r="DH60" s="30"/>
      <c r="DI60" s="30"/>
      <c r="DJ60" s="30"/>
      <c r="DK60" s="30"/>
      <c r="DL60" s="30"/>
      <c r="DM60" s="30"/>
      <c r="DN60" s="30"/>
      <c r="DO60" s="30"/>
      <c r="DP60" s="30"/>
      <c r="DQ60" s="30"/>
      <c r="DR60" s="30"/>
      <c r="DS60" s="30"/>
      <c r="DT60" s="30"/>
      <c r="DU60" s="30"/>
      <c r="DV60" s="30"/>
      <c r="DW60" s="33"/>
      <c r="DX60" s="33"/>
      <c r="DY60" s="33"/>
      <c r="DZ60" s="33"/>
      <c r="EA60" s="33"/>
      <c r="EB60" s="33"/>
      <c r="EC60" s="30"/>
      <c r="ED60" s="30"/>
      <c r="EE60" s="30"/>
      <c r="EF60" s="30"/>
      <c r="EG60" s="30"/>
      <c r="EH60" s="30"/>
      <c r="EI60" s="30"/>
      <c r="EJ60" s="30"/>
      <c r="EK60" s="30"/>
      <c r="EL60" s="30"/>
      <c r="EM60" s="30"/>
      <c r="EN60" s="30"/>
      <c r="EO60" s="30"/>
      <c r="EP60" s="30"/>
      <c r="EQ60" s="30"/>
      <c r="ER60" s="30"/>
      <c r="ES60" s="30"/>
      <c r="ET60" s="30"/>
      <c r="EU60" s="30"/>
      <c r="EV60" s="30"/>
      <c r="EW60" s="30"/>
      <c r="EX60" s="30"/>
      <c r="EY60" s="30"/>
      <c r="EZ60" s="33"/>
      <c r="FA60" s="30"/>
      <c r="FB60" s="30"/>
      <c r="FC60" s="30"/>
      <c r="FD60" s="30"/>
      <c r="FE60" s="30"/>
      <c r="FF60" s="30"/>
      <c r="FG60" s="30"/>
      <c r="FH60" s="30"/>
      <c r="FI60" s="30"/>
      <c r="FJ60" s="30"/>
      <c r="FK60" s="30"/>
      <c r="FL60" s="33"/>
      <c r="FM60" s="33"/>
      <c r="FN60" s="30"/>
      <c r="FO60" s="30"/>
      <c r="FP60" s="30"/>
      <c r="FQ60" s="30"/>
      <c r="FR60" s="30"/>
      <c r="FS60" s="30"/>
      <c r="FT60" s="30"/>
      <c r="FU60" s="30"/>
      <c r="FV60" s="30"/>
      <c r="FW60" s="30"/>
      <c r="FX60" s="33"/>
      <c r="FY60" s="30"/>
      <c r="FZ60" s="30"/>
      <c r="GA60" s="30"/>
      <c r="GB60" s="30"/>
      <c r="GC60" s="30"/>
      <c r="GD60" s="30"/>
      <c r="GE60" s="30"/>
      <c r="GF60" s="30"/>
      <c r="GG60" s="30"/>
      <c r="GH60" s="30"/>
      <c r="GI60" s="30"/>
      <c r="GJ60" s="30"/>
      <c r="GK60" s="30"/>
      <c r="GL60" s="30"/>
      <c r="GM60" s="30"/>
      <c r="GN60" s="30"/>
      <c r="GO60" s="30"/>
      <c r="GP60" s="30"/>
      <c r="GQ60" s="30"/>
      <c r="GR60" s="30"/>
      <c r="GS60" s="30"/>
      <c r="GT60" s="30"/>
      <c r="GU60" s="30"/>
      <c r="GV60" s="30"/>
      <c r="GW60" s="30"/>
      <c r="GX60" s="30"/>
      <c r="GY60" s="30"/>
      <c r="GZ60" s="30"/>
      <c r="HA60" s="30"/>
      <c r="HB60" s="30"/>
      <c r="HC60" s="30"/>
      <c r="HD60" s="30"/>
      <c r="HE60" s="30"/>
      <c r="HF60" s="30"/>
      <c r="HG60" s="30"/>
      <c r="HH60" s="30"/>
      <c r="HI60" s="30"/>
      <c r="HJ60" s="30"/>
      <c r="HK60" s="30"/>
      <c r="HL60" s="30"/>
      <c r="HM60" s="30"/>
      <c r="HN60" s="30"/>
      <c r="HO60" s="30"/>
      <c r="HP60" s="30"/>
      <c r="HQ60" s="30"/>
      <c r="HR60" s="30"/>
      <c r="HS60" s="30"/>
      <c r="HT60" s="30"/>
      <c r="HU60" s="30"/>
      <c r="HV60" s="30"/>
      <c r="HW60" s="30"/>
      <c r="HX60" s="30"/>
      <c r="HY60" s="30"/>
      <c r="HZ60" s="30"/>
      <c r="IA60" s="30"/>
      <c r="IB60" s="30"/>
      <c r="IC60" s="30"/>
      <c r="ID60" s="30"/>
      <c r="IE60" s="30"/>
      <c r="IF60" s="30"/>
    </row>
    <row r="61" spans="1:240" x14ac:dyDescent="0.25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  <c r="DC61" s="30"/>
      <c r="DD61" s="30"/>
      <c r="DE61" s="30"/>
      <c r="DF61" s="30"/>
      <c r="DG61" s="30"/>
      <c r="DH61" s="30"/>
      <c r="DI61" s="30"/>
      <c r="DJ61" s="30"/>
      <c r="DK61" s="30"/>
      <c r="DL61" s="30"/>
      <c r="DM61" s="30"/>
      <c r="DN61" s="30"/>
      <c r="DO61" s="30"/>
      <c r="DP61" s="30"/>
      <c r="DQ61" s="30"/>
      <c r="DR61" s="30"/>
      <c r="DS61" s="30"/>
      <c r="DT61" s="30"/>
      <c r="DU61" s="30"/>
      <c r="DV61" s="30"/>
      <c r="DW61" s="33"/>
      <c r="DX61" s="33"/>
      <c r="DY61" s="33"/>
      <c r="DZ61" s="33"/>
      <c r="EA61" s="33"/>
      <c r="EB61" s="33"/>
      <c r="EC61" s="30"/>
      <c r="ED61" s="30"/>
      <c r="EE61" s="30"/>
      <c r="EF61" s="30"/>
      <c r="EG61" s="30"/>
      <c r="EH61" s="30"/>
      <c r="EI61" s="30"/>
      <c r="EJ61" s="30"/>
      <c r="EK61" s="30"/>
      <c r="EL61" s="30"/>
      <c r="EM61" s="30"/>
      <c r="EN61" s="30"/>
      <c r="EO61" s="30"/>
      <c r="EP61" s="30"/>
      <c r="EQ61" s="30"/>
      <c r="ER61" s="30"/>
      <c r="ES61" s="30"/>
      <c r="ET61" s="30"/>
      <c r="EU61" s="30"/>
      <c r="EV61" s="30"/>
      <c r="EW61" s="30"/>
      <c r="EX61" s="30"/>
      <c r="EY61" s="30"/>
      <c r="EZ61" s="33"/>
      <c r="FA61" s="30"/>
      <c r="FB61" s="30"/>
      <c r="FC61" s="30"/>
      <c r="FD61" s="30"/>
      <c r="FE61" s="30"/>
      <c r="FF61" s="30"/>
      <c r="FG61" s="30"/>
      <c r="FH61" s="30"/>
      <c r="FI61" s="30"/>
      <c r="FJ61" s="30"/>
      <c r="FK61" s="30"/>
      <c r="FL61" s="33"/>
      <c r="FM61" s="33"/>
      <c r="FN61" s="30"/>
      <c r="FO61" s="30"/>
      <c r="FP61" s="30"/>
      <c r="FQ61" s="30"/>
      <c r="FR61" s="30"/>
      <c r="FS61" s="30"/>
      <c r="FT61" s="30"/>
      <c r="FU61" s="30"/>
      <c r="FV61" s="30"/>
      <c r="FW61" s="30"/>
      <c r="FX61" s="33"/>
      <c r="FY61" s="30"/>
      <c r="FZ61" s="30"/>
      <c r="GA61" s="30"/>
      <c r="GB61" s="30"/>
      <c r="GC61" s="30"/>
      <c r="GD61" s="30"/>
      <c r="GE61" s="30"/>
      <c r="GF61" s="30"/>
      <c r="GG61" s="30"/>
      <c r="GH61" s="30"/>
      <c r="GI61" s="30"/>
      <c r="GJ61" s="30"/>
      <c r="GK61" s="30"/>
      <c r="GL61" s="30"/>
      <c r="GM61" s="30"/>
      <c r="GN61" s="30"/>
      <c r="GO61" s="30"/>
      <c r="GP61" s="30"/>
      <c r="GQ61" s="30"/>
      <c r="GR61" s="30"/>
      <c r="GS61" s="30"/>
      <c r="GT61" s="30"/>
      <c r="GU61" s="30"/>
      <c r="GV61" s="30"/>
      <c r="GW61" s="30"/>
      <c r="GX61" s="30"/>
      <c r="GY61" s="30"/>
      <c r="GZ61" s="30"/>
      <c r="HA61" s="30"/>
      <c r="HB61" s="30"/>
      <c r="HC61" s="30"/>
      <c r="HD61" s="30"/>
      <c r="HE61" s="30"/>
      <c r="HF61" s="30"/>
      <c r="HG61" s="30"/>
      <c r="HH61" s="30"/>
      <c r="HI61" s="30"/>
      <c r="HJ61" s="30"/>
      <c r="HK61" s="30"/>
      <c r="HL61" s="30"/>
      <c r="HM61" s="30"/>
      <c r="HN61" s="30"/>
      <c r="HO61" s="30"/>
      <c r="HP61" s="30"/>
      <c r="HQ61" s="30"/>
      <c r="HR61" s="30"/>
      <c r="HS61" s="30"/>
      <c r="HT61" s="30"/>
      <c r="HU61" s="30"/>
      <c r="HV61" s="30"/>
      <c r="HW61" s="30"/>
      <c r="HX61" s="30"/>
      <c r="HY61" s="30"/>
      <c r="HZ61" s="30"/>
      <c r="IA61" s="30"/>
      <c r="IB61" s="30"/>
      <c r="IC61" s="30"/>
      <c r="ID61" s="30"/>
      <c r="IE61" s="30"/>
      <c r="IF61" s="30"/>
    </row>
    <row r="62" spans="1:240" x14ac:dyDescent="0.25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30"/>
      <c r="DB62" s="30"/>
      <c r="DC62" s="30"/>
      <c r="DD62" s="30"/>
      <c r="DE62" s="30"/>
      <c r="DF62" s="30"/>
      <c r="DG62" s="30"/>
      <c r="DH62" s="30"/>
      <c r="DI62" s="30"/>
      <c r="DJ62" s="30"/>
      <c r="DK62" s="30"/>
      <c r="DL62" s="30"/>
      <c r="DM62" s="30"/>
      <c r="DN62" s="30"/>
      <c r="DO62" s="30"/>
      <c r="DP62" s="30"/>
      <c r="DQ62" s="30"/>
      <c r="DR62" s="30"/>
      <c r="DS62" s="30"/>
      <c r="DT62" s="30"/>
      <c r="DU62" s="30"/>
      <c r="DV62" s="30"/>
      <c r="DW62" s="33"/>
      <c r="DX62" s="33"/>
      <c r="DY62" s="33"/>
      <c r="DZ62" s="33"/>
      <c r="EA62" s="33"/>
      <c r="EB62" s="33"/>
      <c r="EC62" s="30"/>
      <c r="ED62" s="30"/>
      <c r="EE62" s="30"/>
      <c r="EF62" s="30"/>
      <c r="EG62" s="30"/>
      <c r="EH62" s="30"/>
      <c r="EI62" s="30"/>
      <c r="EJ62" s="30"/>
      <c r="EK62" s="30"/>
      <c r="EL62" s="30"/>
      <c r="EM62" s="30"/>
      <c r="EN62" s="30"/>
      <c r="EO62" s="30"/>
      <c r="EP62" s="30"/>
      <c r="EQ62" s="30"/>
      <c r="ER62" s="30"/>
      <c r="ES62" s="30"/>
      <c r="ET62" s="30"/>
      <c r="EU62" s="30"/>
      <c r="EV62" s="30"/>
      <c r="EW62" s="30"/>
      <c r="EX62" s="30"/>
      <c r="EY62" s="30"/>
      <c r="EZ62" s="33"/>
      <c r="FA62" s="30"/>
      <c r="FB62" s="30"/>
      <c r="FC62" s="30"/>
      <c r="FD62" s="30"/>
      <c r="FE62" s="30"/>
      <c r="FF62" s="30"/>
      <c r="FG62" s="30"/>
      <c r="FH62" s="30"/>
      <c r="FI62" s="30"/>
      <c r="FJ62" s="30"/>
      <c r="FK62" s="30"/>
      <c r="FL62" s="33"/>
      <c r="FM62" s="33"/>
      <c r="FN62" s="30"/>
      <c r="FO62" s="30"/>
      <c r="FP62" s="30"/>
      <c r="FQ62" s="30"/>
      <c r="FR62" s="30"/>
      <c r="FS62" s="30"/>
      <c r="FT62" s="30"/>
      <c r="FU62" s="30"/>
      <c r="FV62" s="30"/>
      <c r="FW62" s="30"/>
      <c r="FX62" s="33"/>
      <c r="FY62" s="30"/>
      <c r="FZ62" s="30"/>
      <c r="GA62" s="30"/>
      <c r="GB62" s="30"/>
      <c r="GC62" s="30"/>
      <c r="GD62" s="30"/>
      <c r="GE62" s="30"/>
      <c r="GF62" s="30"/>
      <c r="GG62" s="30"/>
      <c r="GH62" s="30"/>
      <c r="GI62" s="30"/>
      <c r="GJ62" s="30"/>
      <c r="GK62" s="30"/>
      <c r="GL62" s="30"/>
      <c r="GM62" s="30"/>
      <c r="GN62" s="30"/>
      <c r="GO62" s="30"/>
      <c r="GP62" s="30"/>
      <c r="GQ62" s="30"/>
      <c r="GR62" s="30"/>
      <c r="GS62" s="30"/>
      <c r="GT62" s="30"/>
      <c r="GU62" s="30"/>
      <c r="GV62" s="30"/>
      <c r="GW62" s="30"/>
      <c r="GX62" s="30"/>
      <c r="GY62" s="30"/>
      <c r="GZ62" s="30"/>
      <c r="HA62" s="30"/>
      <c r="HB62" s="30"/>
      <c r="HC62" s="30"/>
      <c r="HD62" s="30"/>
      <c r="HE62" s="30"/>
      <c r="HF62" s="30"/>
      <c r="HG62" s="30"/>
      <c r="HH62" s="30"/>
      <c r="HI62" s="30"/>
      <c r="HJ62" s="30"/>
      <c r="HK62" s="30"/>
      <c r="HL62" s="30"/>
      <c r="HM62" s="30"/>
      <c r="HN62" s="30"/>
      <c r="HO62" s="30"/>
      <c r="HP62" s="30"/>
      <c r="HQ62" s="30"/>
      <c r="HR62" s="30"/>
      <c r="HS62" s="30"/>
      <c r="HT62" s="30"/>
      <c r="HU62" s="30"/>
      <c r="HV62" s="30"/>
      <c r="HW62" s="30"/>
      <c r="HX62" s="30"/>
      <c r="HY62" s="30"/>
      <c r="HZ62" s="30"/>
      <c r="IA62" s="30"/>
      <c r="IB62" s="30"/>
      <c r="IC62" s="30"/>
      <c r="ID62" s="30"/>
      <c r="IE62" s="30"/>
      <c r="IF62" s="30"/>
    </row>
    <row r="63" spans="1:240" x14ac:dyDescent="0.25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  <c r="CN63" s="30"/>
      <c r="CO63" s="30"/>
      <c r="CP63" s="30"/>
      <c r="CQ63" s="30"/>
      <c r="CR63" s="30"/>
      <c r="CS63" s="30"/>
      <c r="CT63" s="30"/>
      <c r="CU63" s="30"/>
      <c r="CV63" s="30"/>
      <c r="CW63" s="30"/>
      <c r="CX63" s="30"/>
      <c r="CY63" s="30"/>
      <c r="CZ63" s="30"/>
      <c r="DA63" s="30"/>
      <c r="DB63" s="30"/>
      <c r="DC63" s="30"/>
      <c r="DD63" s="30"/>
      <c r="DE63" s="30"/>
      <c r="DF63" s="30"/>
      <c r="DG63" s="30"/>
      <c r="DH63" s="30"/>
      <c r="DI63" s="30"/>
      <c r="DJ63" s="30"/>
      <c r="DK63" s="30"/>
      <c r="DL63" s="30"/>
      <c r="DM63" s="30"/>
      <c r="DN63" s="30"/>
      <c r="DO63" s="30"/>
      <c r="DP63" s="30"/>
      <c r="DQ63" s="30"/>
      <c r="DR63" s="30"/>
      <c r="DS63" s="30"/>
      <c r="DT63" s="30"/>
      <c r="DU63" s="30"/>
      <c r="DV63" s="30"/>
      <c r="DW63" s="33"/>
      <c r="DX63" s="33"/>
      <c r="DY63" s="33"/>
      <c r="DZ63" s="33"/>
      <c r="EA63" s="33"/>
      <c r="EB63" s="33"/>
      <c r="EC63" s="30"/>
      <c r="ED63" s="30"/>
      <c r="EE63" s="30"/>
      <c r="EF63" s="30"/>
      <c r="EG63" s="30"/>
      <c r="EH63" s="30"/>
      <c r="EI63" s="30"/>
      <c r="EJ63" s="30"/>
      <c r="EK63" s="30"/>
      <c r="EL63" s="30"/>
      <c r="EM63" s="30"/>
      <c r="EN63" s="30"/>
      <c r="EO63" s="30"/>
      <c r="EP63" s="30"/>
      <c r="EQ63" s="30"/>
      <c r="ER63" s="30"/>
      <c r="ES63" s="30"/>
      <c r="ET63" s="30"/>
      <c r="EU63" s="30"/>
      <c r="EV63" s="30"/>
      <c r="EW63" s="30"/>
      <c r="EX63" s="30"/>
      <c r="EY63" s="30"/>
      <c r="EZ63" s="33"/>
      <c r="FA63" s="30"/>
      <c r="FB63" s="30"/>
      <c r="FC63" s="30"/>
      <c r="FD63" s="30"/>
      <c r="FE63" s="30"/>
      <c r="FF63" s="30"/>
      <c r="FG63" s="30"/>
      <c r="FH63" s="30"/>
      <c r="FI63" s="30"/>
      <c r="FJ63" s="30"/>
      <c r="FK63" s="30"/>
      <c r="FL63" s="33"/>
      <c r="FM63" s="33"/>
      <c r="FN63" s="30"/>
      <c r="FO63" s="30"/>
      <c r="FP63" s="30"/>
      <c r="FQ63" s="30"/>
      <c r="FR63" s="30"/>
      <c r="FS63" s="30"/>
      <c r="FT63" s="30"/>
      <c r="FU63" s="30"/>
      <c r="FV63" s="30"/>
      <c r="FW63" s="30"/>
      <c r="FX63" s="33"/>
      <c r="FY63" s="30"/>
      <c r="FZ63" s="30"/>
      <c r="GA63" s="30"/>
      <c r="GB63" s="30"/>
      <c r="GC63" s="30"/>
      <c r="GD63" s="30"/>
      <c r="GE63" s="30"/>
      <c r="GF63" s="30"/>
      <c r="GG63" s="30"/>
      <c r="GH63" s="30"/>
      <c r="GI63" s="30"/>
      <c r="GJ63" s="30"/>
      <c r="GK63" s="30"/>
      <c r="GL63" s="30"/>
      <c r="GM63" s="30"/>
      <c r="GN63" s="30"/>
      <c r="GO63" s="30"/>
      <c r="GP63" s="30"/>
      <c r="GQ63" s="30"/>
      <c r="GR63" s="30"/>
      <c r="GS63" s="30"/>
      <c r="GT63" s="30"/>
      <c r="GU63" s="30"/>
      <c r="GV63" s="30"/>
      <c r="GW63" s="30"/>
      <c r="GX63" s="30"/>
      <c r="GY63" s="30"/>
      <c r="GZ63" s="30"/>
      <c r="HA63" s="30"/>
      <c r="HB63" s="30"/>
      <c r="HC63" s="30"/>
      <c r="HD63" s="30"/>
      <c r="HE63" s="30"/>
      <c r="HF63" s="30"/>
      <c r="HG63" s="30"/>
      <c r="HH63" s="30"/>
      <c r="HI63" s="30"/>
      <c r="HJ63" s="30"/>
      <c r="HK63" s="30"/>
      <c r="HL63" s="30"/>
      <c r="HM63" s="30"/>
      <c r="HN63" s="30"/>
      <c r="HO63" s="30"/>
      <c r="HP63" s="30"/>
      <c r="HQ63" s="30"/>
      <c r="HR63" s="30"/>
      <c r="HS63" s="30"/>
      <c r="HT63" s="30"/>
      <c r="HU63" s="30"/>
      <c r="HV63" s="30"/>
      <c r="HW63" s="30"/>
      <c r="HX63" s="30"/>
      <c r="HY63" s="30"/>
      <c r="HZ63" s="30"/>
      <c r="IA63" s="30"/>
      <c r="IB63" s="30"/>
      <c r="IC63" s="30"/>
      <c r="ID63" s="30"/>
      <c r="IE63" s="30"/>
      <c r="IF63" s="30"/>
    </row>
    <row r="64" spans="1:240" x14ac:dyDescent="0.25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  <c r="CO64" s="30"/>
      <c r="CP64" s="30"/>
      <c r="CQ64" s="30"/>
      <c r="CR64" s="30"/>
      <c r="CS64" s="30"/>
      <c r="CT64" s="30"/>
      <c r="CU64" s="30"/>
      <c r="CV64" s="30"/>
      <c r="CW64" s="30"/>
      <c r="CX64" s="30"/>
      <c r="CY64" s="30"/>
      <c r="CZ64" s="30"/>
      <c r="DA64" s="30"/>
      <c r="DB64" s="30"/>
      <c r="DC64" s="30"/>
      <c r="DD64" s="30"/>
      <c r="DE64" s="30"/>
      <c r="DF64" s="30"/>
      <c r="DG64" s="30"/>
      <c r="DH64" s="30"/>
      <c r="DI64" s="30"/>
      <c r="DJ64" s="30"/>
      <c r="DK64" s="30"/>
      <c r="DL64" s="30"/>
      <c r="DM64" s="30"/>
      <c r="DN64" s="30"/>
      <c r="DO64" s="30"/>
      <c r="DP64" s="30"/>
      <c r="DQ64" s="30"/>
      <c r="DR64" s="30"/>
      <c r="DS64" s="30"/>
      <c r="DT64" s="30"/>
      <c r="DU64" s="30"/>
      <c r="DV64" s="30"/>
      <c r="DW64" s="33"/>
      <c r="DX64" s="33"/>
      <c r="DY64" s="33"/>
      <c r="DZ64" s="33"/>
      <c r="EA64" s="33"/>
      <c r="EB64" s="33"/>
      <c r="EC64" s="30"/>
      <c r="ED64" s="30"/>
      <c r="EE64" s="30"/>
      <c r="EF64" s="30"/>
      <c r="EG64" s="30"/>
      <c r="EH64" s="30"/>
      <c r="EI64" s="30"/>
      <c r="EJ64" s="30"/>
      <c r="EK64" s="30"/>
      <c r="EL64" s="30"/>
      <c r="EM64" s="30"/>
      <c r="EN64" s="30"/>
      <c r="EO64" s="30"/>
      <c r="EP64" s="30"/>
      <c r="EQ64" s="30"/>
      <c r="ER64" s="30"/>
      <c r="ES64" s="30"/>
      <c r="ET64" s="30"/>
      <c r="EU64" s="30"/>
      <c r="EV64" s="30"/>
      <c r="EW64" s="30"/>
      <c r="EX64" s="30"/>
      <c r="EY64" s="30"/>
      <c r="EZ64" s="33"/>
      <c r="FA64" s="30"/>
      <c r="FB64" s="30"/>
      <c r="FC64" s="30"/>
      <c r="FD64" s="30"/>
      <c r="FE64" s="30"/>
      <c r="FF64" s="30"/>
      <c r="FG64" s="30"/>
      <c r="FH64" s="30"/>
      <c r="FI64" s="30"/>
      <c r="FJ64" s="30"/>
      <c r="FK64" s="30"/>
      <c r="FL64" s="33"/>
      <c r="FM64" s="33"/>
      <c r="FN64" s="30"/>
      <c r="FO64" s="30"/>
      <c r="FP64" s="30"/>
      <c r="FQ64" s="30"/>
      <c r="FR64" s="30"/>
      <c r="FS64" s="30"/>
      <c r="FT64" s="30"/>
      <c r="FU64" s="30"/>
      <c r="FV64" s="30"/>
      <c r="FW64" s="30"/>
      <c r="FX64" s="33"/>
      <c r="FY64" s="30"/>
      <c r="FZ64" s="30"/>
      <c r="GA64" s="30"/>
      <c r="GB64" s="30"/>
      <c r="GC64" s="30"/>
      <c r="GD64" s="30"/>
      <c r="GE64" s="30"/>
      <c r="GF64" s="30"/>
      <c r="GG64" s="30"/>
      <c r="GH64" s="30"/>
      <c r="GI64" s="30"/>
      <c r="GJ64" s="30"/>
      <c r="GK64" s="30"/>
      <c r="GL64" s="30"/>
      <c r="GM64" s="30"/>
      <c r="GN64" s="30"/>
      <c r="GO64" s="30"/>
      <c r="GP64" s="30"/>
      <c r="GQ64" s="30"/>
      <c r="GR64" s="30"/>
      <c r="GS64" s="30"/>
      <c r="GT64" s="30"/>
      <c r="GU64" s="30"/>
      <c r="GV64" s="30"/>
      <c r="GW64" s="30"/>
      <c r="GX64" s="30"/>
      <c r="GY64" s="30"/>
      <c r="GZ64" s="30"/>
      <c r="HA64" s="30"/>
      <c r="HB64" s="30"/>
      <c r="HC64" s="30"/>
      <c r="HD64" s="30"/>
      <c r="HE64" s="30"/>
      <c r="HF64" s="30"/>
      <c r="HG64" s="30"/>
      <c r="HH64" s="30"/>
      <c r="HI64" s="30"/>
      <c r="HJ64" s="30"/>
      <c r="HK64" s="30"/>
      <c r="HL64" s="30"/>
      <c r="HM64" s="30"/>
      <c r="HN64" s="30"/>
      <c r="HO64" s="30"/>
      <c r="HP64" s="30"/>
      <c r="HQ64" s="30"/>
      <c r="HR64" s="30"/>
      <c r="HS64" s="30"/>
      <c r="HT64" s="30"/>
      <c r="HU64" s="30"/>
      <c r="HV64" s="30"/>
      <c r="HW64" s="30"/>
      <c r="HX64" s="30"/>
      <c r="HY64" s="30"/>
      <c r="HZ64" s="30"/>
      <c r="IA64" s="30"/>
      <c r="IB64" s="30"/>
      <c r="IC64" s="30"/>
      <c r="ID64" s="30"/>
      <c r="IE64" s="30"/>
      <c r="IF64" s="30"/>
    </row>
    <row r="65" spans="1:240" x14ac:dyDescent="0.25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  <c r="BU65" s="30"/>
      <c r="BV65" s="30"/>
      <c r="BW65" s="30"/>
      <c r="BX65" s="30"/>
      <c r="BY65" s="30"/>
      <c r="BZ65" s="30"/>
      <c r="CA65" s="30"/>
      <c r="CB65" s="30"/>
      <c r="CC65" s="30"/>
      <c r="CD65" s="30"/>
      <c r="CE65" s="30"/>
      <c r="CF65" s="30"/>
      <c r="CG65" s="30"/>
      <c r="CH65" s="30"/>
      <c r="CI65" s="30"/>
      <c r="CJ65" s="30"/>
      <c r="CK65" s="30"/>
      <c r="CL65" s="30"/>
      <c r="CM65" s="30"/>
      <c r="CN65" s="30"/>
      <c r="CO65" s="30"/>
      <c r="CP65" s="30"/>
      <c r="CQ65" s="30"/>
      <c r="CR65" s="30"/>
      <c r="CS65" s="30"/>
      <c r="CT65" s="30"/>
      <c r="CU65" s="30"/>
      <c r="CV65" s="30"/>
      <c r="CW65" s="30"/>
      <c r="CX65" s="30"/>
      <c r="CY65" s="30"/>
      <c r="CZ65" s="30"/>
      <c r="DA65" s="30"/>
      <c r="DB65" s="30"/>
      <c r="DC65" s="30"/>
      <c r="DD65" s="30"/>
      <c r="DE65" s="30"/>
      <c r="DF65" s="30"/>
      <c r="DG65" s="30"/>
      <c r="DH65" s="30"/>
      <c r="DI65" s="30"/>
      <c r="DJ65" s="30"/>
      <c r="DK65" s="30"/>
      <c r="DL65" s="30"/>
      <c r="DM65" s="30"/>
      <c r="DN65" s="30"/>
      <c r="DO65" s="30"/>
      <c r="DP65" s="30"/>
      <c r="DQ65" s="30"/>
      <c r="DR65" s="30"/>
      <c r="DS65" s="30"/>
      <c r="DT65" s="30"/>
      <c r="DU65" s="30"/>
      <c r="DV65" s="30"/>
      <c r="DW65" s="33"/>
      <c r="DX65" s="33"/>
      <c r="DY65" s="33"/>
      <c r="DZ65" s="33"/>
      <c r="EA65" s="33"/>
      <c r="EB65" s="33"/>
      <c r="EC65" s="30"/>
      <c r="ED65" s="30"/>
      <c r="EE65" s="30"/>
      <c r="EF65" s="30"/>
      <c r="EG65" s="30"/>
      <c r="EH65" s="30"/>
      <c r="EI65" s="30"/>
      <c r="EJ65" s="30"/>
      <c r="EK65" s="30"/>
      <c r="EL65" s="30"/>
      <c r="EM65" s="30"/>
      <c r="EN65" s="30"/>
      <c r="EO65" s="30"/>
      <c r="EP65" s="30"/>
      <c r="EQ65" s="30"/>
      <c r="ER65" s="30"/>
      <c r="ES65" s="30"/>
      <c r="ET65" s="30"/>
      <c r="EU65" s="30"/>
      <c r="EV65" s="30"/>
      <c r="EW65" s="30"/>
      <c r="EX65" s="30"/>
      <c r="EY65" s="30"/>
      <c r="EZ65" s="33"/>
      <c r="FA65" s="30"/>
      <c r="FB65" s="30"/>
      <c r="FC65" s="30"/>
      <c r="FD65" s="30"/>
      <c r="FE65" s="30"/>
      <c r="FF65" s="30"/>
      <c r="FG65" s="30"/>
      <c r="FH65" s="30"/>
      <c r="FI65" s="30"/>
      <c r="FJ65" s="30"/>
      <c r="FK65" s="30"/>
      <c r="FL65" s="33"/>
      <c r="FM65" s="33"/>
      <c r="FN65" s="30"/>
      <c r="FO65" s="30"/>
      <c r="FP65" s="30"/>
      <c r="FQ65" s="30"/>
      <c r="FR65" s="30"/>
      <c r="FS65" s="30"/>
      <c r="FT65" s="30"/>
      <c r="FU65" s="30"/>
      <c r="FV65" s="30"/>
      <c r="FW65" s="30"/>
      <c r="FX65" s="33"/>
      <c r="FY65" s="30"/>
      <c r="FZ65" s="30"/>
      <c r="GA65" s="30"/>
      <c r="GB65" s="30"/>
      <c r="GC65" s="30"/>
      <c r="GD65" s="30"/>
      <c r="GE65" s="30"/>
      <c r="GF65" s="30"/>
      <c r="GG65" s="30"/>
      <c r="GH65" s="30"/>
      <c r="GI65" s="30"/>
      <c r="GJ65" s="30"/>
      <c r="GK65" s="30"/>
      <c r="GL65" s="30"/>
      <c r="GM65" s="30"/>
      <c r="GN65" s="30"/>
      <c r="GO65" s="30"/>
      <c r="GP65" s="30"/>
      <c r="GQ65" s="30"/>
      <c r="GR65" s="30"/>
      <c r="GS65" s="30"/>
      <c r="GT65" s="30"/>
      <c r="GU65" s="30"/>
      <c r="GV65" s="30"/>
      <c r="GW65" s="30"/>
      <c r="GX65" s="30"/>
      <c r="GY65" s="30"/>
      <c r="GZ65" s="30"/>
      <c r="HA65" s="30"/>
      <c r="HB65" s="30"/>
      <c r="HC65" s="30"/>
      <c r="HD65" s="30"/>
      <c r="HE65" s="30"/>
      <c r="HF65" s="30"/>
      <c r="HG65" s="30"/>
      <c r="HH65" s="30"/>
      <c r="HI65" s="30"/>
      <c r="HJ65" s="30"/>
      <c r="HK65" s="30"/>
      <c r="HL65" s="30"/>
      <c r="HM65" s="30"/>
      <c r="HN65" s="30"/>
      <c r="HO65" s="30"/>
      <c r="HP65" s="30"/>
      <c r="HQ65" s="30"/>
      <c r="HR65" s="30"/>
      <c r="HS65" s="30"/>
      <c r="HT65" s="30"/>
      <c r="HU65" s="30"/>
      <c r="HV65" s="30"/>
      <c r="HW65" s="30"/>
      <c r="HX65" s="30"/>
      <c r="HY65" s="30"/>
      <c r="HZ65" s="30"/>
      <c r="IA65" s="30"/>
      <c r="IB65" s="30"/>
      <c r="IC65" s="30"/>
      <c r="ID65" s="30"/>
      <c r="IE65" s="30"/>
      <c r="IF65" s="30"/>
    </row>
    <row r="66" spans="1:240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30"/>
      <c r="BJ66" s="30"/>
      <c r="BK66" s="30"/>
      <c r="BL66" s="30"/>
      <c r="BM66" s="30"/>
      <c r="BN66" s="30"/>
      <c r="BO66" s="30"/>
      <c r="BP66" s="30"/>
      <c r="BQ66" s="30"/>
      <c r="BR66" s="30"/>
      <c r="BS66" s="30"/>
      <c r="BT66" s="30"/>
      <c r="BU66" s="30"/>
      <c r="BV66" s="30"/>
      <c r="BW66" s="30"/>
      <c r="BX66" s="30"/>
      <c r="BY66" s="30"/>
      <c r="BZ66" s="30"/>
      <c r="CA66" s="30"/>
      <c r="CB66" s="30"/>
      <c r="CC66" s="30"/>
      <c r="CD66" s="30"/>
      <c r="CE66" s="30"/>
      <c r="CF66" s="30"/>
      <c r="CG66" s="30"/>
      <c r="CH66" s="30"/>
      <c r="CI66" s="30"/>
      <c r="CJ66" s="30"/>
      <c r="CK66" s="30"/>
      <c r="CL66" s="30"/>
      <c r="CM66" s="30"/>
      <c r="CN66" s="30"/>
      <c r="CO66" s="30"/>
      <c r="CP66" s="30"/>
      <c r="CQ66" s="30"/>
      <c r="CR66" s="30"/>
      <c r="CS66" s="30"/>
      <c r="CT66" s="30"/>
      <c r="CU66" s="30"/>
      <c r="CV66" s="30"/>
      <c r="CW66" s="30"/>
      <c r="CX66" s="30"/>
      <c r="CY66" s="30"/>
      <c r="CZ66" s="30"/>
      <c r="DA66" s="30"/>
      <c r="DB66" s="30"/>
      <c r="DC66" s="30"/>
      <c r="DD66" s="30"/>
      <c r="DE66" s="30"/>
      <c r="DF66" s="30"/>
      <c r="DG66" s="30"/>
      <c r="DH66" s="30"/>
      <c r="DI66" s="30"/>
      <c r="DJ66" s="30"/>
      <c r="DK66" s="30"/>
      <c r="DL66" s="30"/>
      <c r="DM66" s="30"/>
      <c r="DN66" s="30"/>
      <c r="DO66" s="30"/>
      <c r="DP66" s="30"/>
      <c r="DQ66" s="30"/>
      <c r="DR66" s="30"/>
      <c r="DS66" s="30"/>
      <c r="DT66" s="30"/>
      <c r="DU66" s="30"/>
      <c r="DV66" s="30"/>
      <c r="DW66" s="33"/>
      <c r="DX66" s="33"/>
      <c r="DY66" s="33"/>
      <c r="DZ66" s="33"/>
      <c r="EA66" s="33"/>
      <c r="EB66" s="33"/>
      <c r="EC66" s="30"/>
      <c r="ED66" s="30"/>
      <c r="EE66" s="30"/>
      <c r="EF66" s="30"/>
      <c r="EG66" s="30"/>
      <c r="EH66" s="30"/>
      <c r="EI66" s="30"/>
      <c r="EJ66" s="30"/>
      <c r="EK66" s="30"/>
      <c r="EL66" s="30"/>
      <c r="EM66" s="30"/>
      <c r="EN66" s="30"/>
      <c r="EO66" s="30"/>
      <c r="EP66" s="30"/>
      <c r="EQ66" s="30"/>
      <c r="ER66" s="30"/>
      <c r="ES66" s="30"/>
      <c r="ET66" s="30"/>
      <c r="EU66" s="30"/>
      <c r="EV66" s="30"/>
      <c r="EW66" s="30"/>
      <c r="EX66" s="30"/>
      <c r="EY66" s="30"/>
      <c r="EZ66" s="33"/>
      <c r="FA66" s="30"/>
      <c r="FB66" s="30"/>
      <c r="FC66" s="30"/>
      <c r="FD66" s="30"/>
      <c r="FE66" s="30"/>
      <c r="FF66" s="30"/>
      <c r="FG66" s="30"/>
      <c r="FH66" s="30"/>
      <c r="FI66" s="30"/>
      <c r="FJ66" s="30"/>
      <c r="FK66" s="30"/>
      <c r="FL66" s="33"/>
      <c r="FM66" s="33"/>
      <c r="FN66" s="30"/>
      <c r="FO66" s="30"/>
      <c r="FP66" s="30"/>
      <c r="FQ66" s="30"/>
      <c r="FR66" s="30"/>
      <c r="FS66" s="30"/>
      <c r="FT66" s="30"/>
      <c r="FU66" s="30"/>
      <c r="FV66" s="30"/>
      <c r="FW66" s="30"/>
      <c r="FX66" s="33"/>
      <c r="FY66" s="30"/>
      <c r="FZ66" s="30"/>
      <c r="GA66" s="30"/>
      <c r="GB66" s="30"/>
      <c r="GC66" s="30"/>
      <c r="GD66" s="30"/>
      <c r="GE66" s="30"/>
      <c r="GF66" s="30"/>
      <c r="GG66" s="30"/>
      <c r="GH66" s="30"/>
      <c r="GI66" s="30"/>
      <c r="GJ66" s="30"/>
      <c r="GK66" s="30"/>
      <c r="GL66" s="30"/>
      <c r="GM66" s="30"/>
      <c r="GN66" s="30"/>
      <c r="GO66" s="30"/>
      <c r="GP66" s="30"/>
      <c r="GQ66" s="30"/>
      <c r="GR66" s="30"/>
      <c r="GS66" s="30"/>
      <c r="GT66" s="30"/>
      <c r="GU66" s="30"/>
      <c r="GV66" s="30"/>
      <c r="GW66" s="30"/>
      <c r="GX66" s="30"/>
      <c r="GY66" s="30"/>
      <c r="GZ66" s="30"/>
      <c r="HA66" s="30"/>
      <c r="HB66" s="30"/>
      <c r="HC66" s="30"/>
      <c r="HD66" s="30"/>
      <c r="HE66" s="30"/>
      <c r="HF66" s="30"/>
      <c r="HG66" s="30"/>
      <c r="HH66" s="30"/>
      <c r="HI66" s="30"/>
      <c r="HJ66" s="30"/>
      <c r="HK66" s="30"/>
      <c r="HL66" s="30"/>
      <c r="HM66" s="30"/>
      <c r="HN66" s="30"/>
      <c r="HO66" s="30"/>
      <c r="HP66" s="30"/>
      <c r="HQ66" s="30"/>
      <c r="HR66" s="30"/>
      <c r="HS66" s="30"/>
      <c r="HT66" s="30"/>
      <c r="HU66" s="30"/>
      <c r="HV66" s="30"/>
      <c r="HW66" s="30"/>
      <c r="HX66" s="30"/>
      <c r="HY66" s="30"/>
      <c r="HZ66" s="30"/>
      <c r="IA66" s="30"/>
      <c r="IB66" s="30"/>
      <c r="IC66" s="30"/>
      <c r="ID66" s="30"/>
      <c r="IE66" s="30"/>
      <c r="IF66" s="30"/>
    </row>
    <row r="67" spans="1:240" x14ac:dyDescent="0.25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  <c r="CN67" s="30"/>
      <c r="CO67" s="30"/>
      <c r="CP67" s="30"/>
      <c r="CQ67" s="30"/>
      <c r="CR67" s="30"/>
      <c r="CS67" s="30"/>
      <c r="CT67" s="30"/>
      <c r="CU67" s="30"/>
      <c r="CV67" s="30"/>
      <c r="CW67" s="30"/>
      <c r="CX67" s="30"/>
      <c r="CY67" s="30"/>
      <c r="CZ67" s="30"/>
      <c r="DA67" s="30"/>
      <c r="DB67" s="30"/>
      <c r="DC67" s="30"/>
      <c r="DD67" s="30"/>
      <c r="DE67" s="30"/>
      <c r="DF67" s="30"/>
      <c r="DG67" s="30"/>
      <c r="DH67" s="30"/>
      <c r="DI67" s="30"/>
      <c r="DJ67" s="30"/>
      <c r="DK67" s="30"/>
      <c r="DL67" s="30"/>
      <c r="DM67" s="30"/>
      <c r="DN67" s="30"/>
      <c r="DO67" s="30"/>
      <c r="DP67" s="30"/>
      <c r="DQ67" s="30"/>
      <c r="DR67" s="30"/>
      <c r="DS67" s="30"/>
      <c r="DT67" s="30"/>
      <c r="DU67" s="30"/>
      <c r="DV67" s="30"/>
      <c r="DW67" s="33"/>
      <c r="DX67" s="33"/>
      <c r="DY67" s="33"/>
      <c r="DZ67" s="33"/>
      <c r="EA67" s="33"/>
      <c r="EB67" s="33"/>
      <c r="EC67" s="30"/>
      <c r="ED67" s="30"/>
      <c r="EE67" s="30"/>
      <c r="EF67" s="30"/>
      <c r="EG67" s="30"/>
      <c r="EH67" s="30"/>
      <c r="EI67" s="30"/>
      <c r="EJ67" s="30"/>
      <c r="EK67" s="30"/>
      <c r="EL67" s="30"/>
      <c r="EM67" s="30"/>
      <c r="EN67" s="30"/>
      <c r="EO67" s="30"/>
      <c r="EP67" s="30"/>
      <c r="EQ67" s="30"/>
      <c r="ER67" s="30"/>
      <c r="ES67" s="30"/>
      <c r="ET67" s="30"/>
      <c r="EU67" s="30"/>
      <c r="EV67" s="30"/>
      <c r="EW67" s="30"/>
      <c r="EX67" s="30"/>
      <c r="EY67" s="30"/>
      <c r="EZ67" s="33"/>
      <c r="FA67" s="30"/>
      <c r="FB67" s="30"/>
      <c r="FC67" s="30"/>
      <c r="FD67" s="30"/>
      <c r="FE67" s="30"/>
      <c r="FF67" s="30"/>
      <c r="FG67" s="30"/>
      <c r="FH67" s="30"/>
      <c r="FI67" s="30"/>
      <c r="FJ67" s="30"/>
      <c r="FK67" s="30"/>
      <c r="FL67" s="33"/>
      <c r="FM67" s="33"/>
      <c r="FN67" s="30"/>
      <c r="FO67" s="30"/>
      <c r="FP67" s="30"/>
      <c r="FQ67" s="30"/>
      <c r="FR67" s="30"/>
      <c r="FS67" s="30"/>
      <c r="FT67" s="30"/>
      <c r="FU67" s="30"/>
      <c r="FV67" s="30"/>
      <c r="FW67" s="30"/>
      <c r="FX67" s="33"/>
      <c r="FY67" s="30"/>
      <c r="FZ67" s="30"/>
      <c r="GA67" s="30"/>
      <c r="GB67" s="30"/>
      <c r="GC67" s="30"/>
      <c r="GD67" s="30"/>
      <c r="GE67" s="30"/>
      <c r="GF67" s="30"/>
      <c r="GG67" s="30"/>
      <c r="GH67" s="30"/>
      <c r="GI67" s="30"/>
      <c r="GJ67" s="30"/>
      <c r="GK67" s="30"/>
      <c r="GL67" s="30"/>
      <c r="GM67" s="30"/>
      <c r="GN67" s="30"/>
      <c r="GO67" s="30"/>
      <c r="GP67" s="30"/>
      <c r="GQ67" s="30"/>
      <c r="GR67" s="30"/>
      <c r="GS67" s="30"/>
      <c r="GT67" s="30"/>
      <c r="GU67" s="30"/>
      <c r="GV67" s="30"/>
      <c r="GW67" s="30"/>
      <c r="GX67" s="30"/>
      <c r="GY67" s="30"/>
      <c r="GZ67" s="30"/>
      <c r="HA67" s="30"/>
      <c r="HB67" s="30"/>
      <c r="HC67" s="30"/>
      <c r="HD67" s="30"/>
      <c r="HE67" s="30"/>
      <c r="HF67" s="30"/>
      <c r="HG67" s="30"/>
      <c r="HH67" s="30"/>
      <c r="HI67" s="30"/>
      <c r="HJ67" s="30"/>
      <c r="HK67" s="30"/>
      <c r="HL67" s="30"/>
      <c r="HM67" s="30"/>
      <c r="HN67" s="30"/>
      <c r="HO67" s="30"/>
      <c r="HP67" s="30"/>
      <c r="HQ67" s="30"/>
      <c r="HR67" s="30"/>
      <c r="HS67" s="30"/>
      <c r="HT67" s="30"/>
      <c r="HU67" s="30"/>
      <c r="HV67" s="30"/>
      <c r="HW67" s="30"/>
      <c r="HX67" s="30"/>
      <c r="HY67" s="30"/>
      <c r="HZ67" s="30"/>
      <c r="IA67" s="30"/>
      <c r="IB67" s="30"/>
      <c r="IC67" s="30"/>
      <c r="ID67" s="30"/>
      <c r="IE67" s="30"/>
      <c r="IF67" s="30"/>
    </row>
    <row r="68" spans="1:240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3"/>
      <c r="DX68" s="33"/>
      <c r="DY68" s="33"/>
      <c r="DZ68" s="33"/>
      <c r="EA68" s="33"/>
      <c r="EB68" s="33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3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3"/>
      <c r="FM68" s="33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3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  <c r="IB68" s="30"/>
      <c r="IC68" s="30"/>
      <c r="ID68" s="30"/>
      <c r="IE68" s="30"/>
      <c r="IF68" s="30"/>
    </row>
    <row r="69" spans="1:240" x14ac:dyDescent="0.25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  <c r="CN69" s="30"/>
      <c r="CO69" s="30"/>
      <c r="CP69" s="30"/>
      <c r="CQ69" s="30"/>
      <c r="CR69" s="30"/>
      <c r="CS69" s="30"/>
      <c r="CT69" s="30"/>
      <c r="CU69" s="30"/>
      <c r="CV69" s="30"/>
      <c r="CW69" s="30"/>
      <c r="CX69" s="30"/>
      <c r="CY69" s="30"/>
      <c r="CZ69" s="30"/>
      <c r="DA69" s="30"/>
      <c r="DB69" s="30"/>
      <c r="DC69" s="30"/>
      <c r="DD69" s="30"/>
      <c r="DE69" s="30"/>
      <c r="DF69" s="30"/>
      <c r="DG69" s="30"/>
      <c r="DH69" s="30"/>
      <c r="DI69" s="30"/>
      <c r="DJ69" s="30"/>
      <c r="DK69" s="30"/>
      <c r="DL69" s="30"/>
      <c r="DM69" s="30"/>
      <c r="DN69" s="30"/>
      <c r="DO69" s="30"/>
      <c r="DP69" s="30"/>
      <c r="DQ69" s="30"/>
      <c r="DR69" s="30"/>
      <c r="DS69" s="30"/>
      <c r="DT69" s="30"/>
      <c r="DU69" s="30"/>
      <c r="DV69" s="30"/>
      <c r="DW69" s="33"/>
      <c r="DX69" s="33"/>
      <c r="DY69" s="33"/>
      <c r="DZ69" s="33"/>
      <c r="EA69" s="33"/>
      <c r="EB69" s="33"/>
      <c r="EC69" s="30"/>
      <c r="ED69" s="30"/>
      <c r="EE69" s="30"/>
      <c r="EF69" s="30"/>
      <c r="EG69" s="30"/>
      <c r="EH69" s="30"/>
      <c r="EI69" s="30"/>
      <c r="EJ69" s="30"/>
      <c r="EK69" s="30"/>
      <c r="EL69" s="30"/>
      <c r="EM69" s="30"/>
      <c r="EN69" s="30"/>
      <c r="EO69" s="30"/>
      <c r="EP69" s="30"/>
      <c r="EQ69" s="30"/>
      <c r="ER69" s="30"/>
      <c r="ES69" s="30"/>
      <c r="ET69" s="30"/>
      <c r="EU69" s="30"/>
      <c r="EV69" s="30"/>
      <c r="EW69" s="30"/>
      <c r="EX69" s="30"/>
      <c r="EY69" s="30"/>
      <c r="EZ69" s="33"/>
      <c r="FA69" s="30"/>
      <c r="FB69" s="30"/>
      <c r="FC69" s="30"/>
      <c r="FD69" s="30"/>
      <c r="FE69" s="30"/>
      <c r="FF69" s="30"/>
      <c r="FG69" s="30"/>
      <c r="FH69" s="30"/>
      <c r="FI69" s="30"/>
      <c r="FJ69" s="30"/>
      <c r="FK69" s="30"/>
      <c r="FL69" s="33"/>
      <c r="FM69" s="33"/>
      <c r="FN69" s="30"/>
      <c r="FO69" s="30"/>
      <c r="FP69" s="30"/>
      <c r="FQ69" s="30"/>
      <c r="FR69" s="30"/>
      <c r="FS69" s="30"/>
      <c r="FT69" s="30"/>
      <c r="FU69" s="30"/>
      <c r="FV69" s="30"/>
      <c r="FW69" s="30"/>
      <c r="FX69" s="33"/>
      <c r="FY69" s="30"/>
      <c r="FZ69" s="30"/>
      <c r="GA69" s="30"/>
      <c r="GB69" s="30"/>
      <c r="GC69" s="30"/>
      <c r="GD69" s="30"/>
      <c r="GE69" s="30"/>
      <c r="GF69" s="30"/>
      <c r="GG69" s="30"/>
      <c r="GH69" s="30"/>
      <c r="GI69" s="30"/>
      <c r="GJ69" s="30"/>
      <c r="GK69" s="30"/>
      <c r="GL69" s="30"/>
      <c r="GM69" s="30"/>
      <c r="GN69" s="30"/>
      <c r="GO69" s="30"/>
      <c r="GP69" s="30"/>
      <c r="GQ69" s="30"/>
      <c r="GR69" s="30"/>
      <c r="GS69" s="30"/>
      <c r="GT69" s="30"/>
      <c r="GU69" s="30"/>
      <c r="GV69" s="30"/>
      <c r="GW69" s="30"/>
      <c r="GX69" s="30"/>
      <c r="GY69" s="30"/>
      <c r="GZ69" s="30"/>
      <c r="HA69" s="30"/>
      <c r="HB69" s="30"/>
      <c r="HC69" s="30"/>
      <c r="HD69" s="30"/>
      <c r="HE69" s="30"/>
      <c r="HF69" s="30"/>
      <c r="HG69" s="30"/>
      <c r="HH69" s="30"/>
      <c r="HI69" s="30"/>
      <c r="HJ69" s="30"/>
      <c r="HK69" s="30"/>
      <c r="HL69" s="30"/>
      <c r="HM69" s="30"/>
      <c r="HN69" s="30"/>
      <c r="HO69" s="30"/>
      <c r="HP69" s="30"/>
      <c r="HQ69" s="30"/>
      <c r="HR69" s="30"/>
      <c r="HS69" s="30"/>
      <c r="HT69" s="30"/>
      <c r="HU69" s="30"/>
      <c r="HV69" s="30"/>
      <c r="HW69" s="30"/>
      <c r="HX69" s="30"/>
      <c r="HY69" s="30"/>
      <c r="HZ69" s="30"/>
      <c r="IA69" s="30"/>
      <c r="IB69" s="30"/>
      <c r="IC69" s="30"/>
      <c r="ID69" s="30"/>
      <c r="IE69" s="30"/>
      <c r="IF69" s="30"/>
    </row>
    <row r="70" spans="1:240" x14ac:dyDescent="0.25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  <c r="DC70" s="30"/>
      <c r="DD70" s="30"/>
      <c r="DE70" s="30"/>
      <c r="DF70" s="30"/>
      <c r="DG70" s="30"/>
      <c r="DH70" s="30"/>
      <c r="DI70" s="30"/>
      <c r="DJ70" s="30"/>
      <c r="DK70" s="30"/>
      <c r="DL70" s="30"/>
      <c r="DM70" s="30"/>
      <c r="DN70" s="30"/>
      <c r="DO70" s="30"/>
      <c r="DP70" s="30"/>
      <c r="DQ70" s="30"/>
      <c r="DR70" s="30"/>
      <c r="DS70" s="30"/>
      <c r="DT70" s="30"/>
      <c r="DU70" s="30"/>
      <c r="DV70" s="30"/>
      <c r="DW70" s="33"/>
      <c r="DX70" s="33"/>
      <c r="DY70" s="33"/>
      <c r="DZ70" s="33"/>
      <c r="EA70" s="33"/>
      <c r="EB70" s="33"/>
      <c r="EC70" s="30"/>
      <c r="ED70" s="30"/>
      <c r="EE70" s="30"/>
      <c r="EF70" s="30"/>
      <c r="EG70" s="30"/>
      <c r="EH70" s="30"/>
      <c r="EI70" s="30"/>
      <c r="EJ70" s="30"/>
      <c r="EK70" s="30"/>
      <c r="EL70" s="30"/>
      <c r="EM70" s="30"/>
      <c r="EN70" s="30"/>
      <c r="EO70" s="30"/>
      <c r="EP70" s="30"/>
      <c r="EQ70" s="30"/>
      <c r="ER70" s="30"/>
      <c r="ES70" s="30"/>
      <c r="ET70" s="30"/>
      <c r="EU70" s="30"/>
      <c r="EV70" s="30"/>
      <c r="EW70" s="30"/>
      <c r="EX70" s="30"/>
      <c r="EY70" s="30"/>
      <c r="EZ70" s="33"/>
      <c r="FA70" s="30"/>
      <c r="FB70" s="30"/>
      <c r="FC70" s="30"/>
      <c r="FD70" s="30"/>
      <c r="FE70" s="30"/>
      <c r="FF70" s="30"/>
      <c r="FG70" s="30"/>
      <c r="FH70" s="30"/>
      <c r="FI70" s="30"/>
      <c r="FJ70" s="30"/>
      <c r="FK70" s="30"/>
      <c r="FL70" s="33"/>
      <c r="FM70" s="33"/>
      <c r="FN70" s="30"/>
      <c r="FO70" s="30"/>
      <c r="FP70" s="30"/>
      <c r="FQ70" s="30"/>
      <c r="FR70" s="30"/>
      <c r="FS70" s="30"/>
      <c r="FT70" s="30"/>
      <c r="FU70" s="30"/>
      <c r="FV70" s="30"/>
      <c r="FW70" s="30"/>
      <c r="FX70" s="33"/>
      <c r="FY70" s="30"/>
      <c r="FZ70" s="30"/>
      <c r="GA70" s="30"/>
      <c r="GB70" s="30"/>
      <c r="GC70" s="30"/>
      <c r="GD70" s="30"/>
      <c r="GE70" s="30"/>
      <c r="GF70" s="30"/>
      <c r="GG70" s="30"/>
      <c r="GH70" s="30"/>
      <c r="GI70" s="30"/>
      <c r="GJ70" s="30"/>
      <c r="GK70" s="30"/>
      <c r="GL70" s="30"/>
      <c r="GM70" s="30"/>
      <c r="GN70" s="30"/>
      <c r="GO70" s="30"/>
      <c r="GP70" s="30"/>
      <c r="GQ70" s="30"/>
      <c r="GR70" s="30"/>
      <c r="GS70" s="30"/>
      <c r="GT70" s="30"/>
      <c r="GU70" s="30"/>
      <c r="GV70" s="30"/>
      <c r="GW70" s="30"/>
      <c r="GX70" s="30"/>
      <c r="GY70" s="30"/>
      <c r="GZ70" s="30"/>
      <c r="HA70" s="30"/>
      <c r="HB70" s="30"/>
      <c r="HC70" s="30"/>
      <c r="HD70" s="30"/>
      <c r="HE70" s="30"/>
      <c r="HF70" s="30"/>
      <c r="HG70" s="30"/>
      <c r="HH70" s="30"/>
      <c r="HI70" s="30"/>
      <c r="HJ70" s="30"/>
      <c r="HK70" s="30"/>
      <c r="HL70" s="30"/>
      <c r="HM70" s="30"/>
      <c r="HN70" s="30"/>
      <c r="HO70" s="30"/>
      <c r="HP70" s="30"/>
      <c r="HQ70" s="30"/>
      <c r="HR70" s="30"/>
      <c r="HS70" s="30"/>
      <c r="HT70" s="30"/>
      <c r="HU70" s="30"/>
      <c r="HV70" s="30"/>
      <c r="HW70" s="30"/>
      <c r="HX70" s="30"/>
      <c r="HY70" s="30"/>
      <c r="HZ70" s="30"/>
      <c r="IA70" s="30"/>
      <c r="IB70" s="30"/>
      <c r="IC70" s="30"/>
      <c r="ID70" s="30"/>
      <c r="IE70" s="30"/>
      <c r="IF70" s="30"/>
    </row>
    <row r="71" spans="1:240" x14ac:dyDescent="0.25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  <c r="CN71" s="30"/>
      <c r="CO71" s="30"/>
      <c r="CP71" s="30"/>
      <c r="CQ71" s="30"/>
      <c r="CR71" s="30"/>
      <c r="CS71" s="30"/>
      <c r="CT71" s="30"/>
      <c r="CU71" s="30"/>
      <c r="CV71" s="30"/>
      <c r="CW71" s="30"/>
      <c r="CX71" s="30"/>
      <c r="CY71" s="30"/>
      <c r="CZ71" s="30"/>
      <c r="DA71" s="30"/>
      <c r="DB71" s="30"/>
      <c r="DC71" s="30"/>
      <c r="DD71" s="30"/>
      <c r="DE71" s="30"/>
      <c r="DF71" s="30"/>
      <c r="DG71" s="30"/>
      <c r="DH71" s="30"/>
      <c r="DI71" s="30"/>
      <c r="DJ71" s="30"/>
      <c r="DK71" s="30"/>
      <c r="DL71" s="30"/>
      <c r="DM71" s="30"/>
      <c r="DN71" s="30"/>
      <c r="DO71" s="30"/>
      <c r="DP71" s="30"/>
      <c r="DQ71" s="30"/>
      <c r="DR71" s="30"/>
      <c r="DS71" s="30"/>
      <c r="DT71" s="30"/>
      <c r="DU71" s="30"/>
      <c r="DV71" s="30"/>
      <c r="DW71" s="33"/>
      <c r="DX71" s="33"/>
      <c r="DY71" s="33"/>
      <c r="DZ71" s="33"/>
      <c r="EA71" s="33"/>
      <c r="EB71" s="33"/>
      <c r="EC71" s="30"/>
      <c r="ED71" s="30"/>
      <c r="EE71" s="30"/>
      <c r="EF71" s="30"/>
      <c r="EG71" s="30"/>
      <c r="EH71" s="30"/>
      <c r="EI71" s="30"/>
      <c r="EJ71" s="30"/>
      <c r="EK71" s="30"/>
      <c r="EL71" s="30"/>
      <c r="EM71" s="30"/>
      <c r="EN71" s="30"/>
      <c r="EO71" s="30"/>
      <c r="EP71" s="30"/>
      <c r="EQ71" s="30"/>
      <c r="ER71" s="30"/>
      <c r="ES71" s="30"/>
      <c r="ET71" s="30"/>
      <c r="EU71" s="30"/>
      <c r="EV71" s="30"/>
      <c r="EW71" s="30"/>
      <c r="EX71" s="30"/>
      <c r="EY71" s="30"/>
      <c r="EZ71" s="33"/>
      <c r="FA71" s="30"/>
      <c r="FB71" s="30"/>
      <c r="FC71" s="30"/>
      <c r="FD71" s="30"/>
      <c r="FE71" s="30"/>
      <c r="FF71" s="30"/>
      <c r="FG71" s="30"/>
      <c r="FH71" s="30"/>
      <c r="FI71" s="30"/>
      <c r="FJ71" s="30"/>
      <c r="FK71" s="30"/>
      <c r="FL71" s="33"/>
      <c r="FM71" s="33"/>
      <c r="FN71" s="30"/>
      <c r="FO71" s="30"/>
      <c r="FP71" s="30"/>
      <c r="FQ71" s="30"/>
      <c r="FR71" s="30"/>
      <c r="FS71" s="30"/>
      <c r="FT71" s="30"/>
      <c r="FU71" s="30"/>
      <c r="FV71" s="30"/>
      <c r="FW71" s="30"/>
      <c r="FX71" s="33"/>
      <c r="FY71" s="30"/>
      <c r="FZ71" s="30"/>
      <c r="GA71" s="30"/>
      <c r="GB71" s="30"/>
      <c r="GC71" s="30"/>
      <c r="GD71" s="30"/>
      <c r="GE71" s="30"/>
      <c r="GF71" s="30"/>
      <c r="GG71" s="30"/>
      <c r="GH71" s="30"/>
      <c r="GI71" s="30"/>
      <c r="GJ71" s="30"/>
      <c r="GK71" s="30"/>
      <c r="GL71" s="30"/>
      <c r="GM71" s="30"/>
      <c r="GN71" s="30"/>
      <c r="GO71" s="30"/>
      <c r="GP71" s="30"/>
      <c r="GQ71" s="30"/>
      <c r="GR71" s="30"/>
      <c r="GS71" s="30"/>
      <c r="GT71" s="30"/>
      <c r="GU71" s="30"/>
      <c r="GV71" s="30"/>
      <c r="GW71" s="30"/>
      <c r="GX71" s="30"/>
      <c r="GY71" s="30"/>
      <c r="GZ71" s="30"/>
      <c r="HA71" s="30"/>
      <c r="HB71" s="30"/>
      <c r="HC71" s="30"/>
      <c r="HD71" s="30"/>
      <c r="HE71" s="30"/>
      <c r="HF71" s="30"/>
      <c r="HG71" s="30"/>
      <c r="HH71" s="30"/>
      <c r="HI71" s="30"/>
      <c r="HJ71" s="30"/>
      <c r="HK71" s="30"/>
      <c r="HL71" s="30"/>
      <c r="HM71" s="30"/>
      <c r="HN71" s="30"/>
      <c r="HO71" s="30"/>
      <c r="HP71" s="30"/>
      <c r="HQ71" s="30"/>
      <c r="HR71" s="30"/>
      <c r="HS71" s="30"/>
      <c r="HT71" s="30"/>
      <c r="HU71" s="30"/>
      <c r="HV71" s="30"/>
      <c r="HW71" s="30"/>
      <c r="HX71" s="30"/>
      <c r="HY71" s="30"/>
      <c r="HZ71" s="30"/>
      <c r="IA71" s="30"/>
      <c r="IB71" s="30"/>
      <c r="IC71" s="30"/>
      <c r="ID71" s="30"/>
      <c r="IE71" s="30"/>
      <c r="IF71" s="30"/>
    </row>
    <row r="72" spans="1:240" x14ac:dyDescent="0.25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  <c r="CN72" s="30"/>
      <c r="CO72" s="30"/>
      <c r="CP72" s="30"/>
      <c r="CQ72" s="30"/>
      <c r="CR72" s="30"/>
      <c r="CS72" s="30"/>
      <c r="CT72" s="30"/>
      <c r="CU72" s="30"/>
      <c r="CV72" s="30"/>
      <c r="CW72" s="30"/>
      <c r="CX72" s="30"/>
      <c r="CY72" s="30"/>
      <c r="CZ72" s="30"/>
      <c r="DA72" s="30"/>
      <c r="DB72" s="30"/>
      <c r="DC72" s="30"/>
      <c r="DD72" s="30"/>
      <c r="DE72" s="30"/>
      <c r="DF72" s="30"/>
      <c r="DG72" s="30"/>
      <c r="DH72" s="30"/>
      <c r="DI72" s="30"/>
      <c r="DJ72" s="30"/>
      <c r="DK72" s="30"/>
      <c r="DL72" s="30"/>
      <c r="DM72" s="30"/>
      <c r="DN72" s="30"/>
      <c r="DO72" s="30"/>
      <c r="DP72" s="30"/>
      <c r="DQ72" s="30"/>
      <c r="DR72" s="30"/>
      <c r="DS72" s="30"/>
      <c r="DT72" s="30"/>
      <c r="DU72" s="30"/>
      <c r="DV72" s="30"/>
      <c r="DW72" s="33"/>
      <c r="DX72" s="33"/>
      <c r="DY72" s="33"/>
      <c r="DZ72" s="33"/>
      <c r="EA72" s="33"/>
      <c r="EB72" s="33"/>
      <c r="EC72" s="30"/>
      <c r="ED72" s="30"/>
      <c r="EE72" s="30"/>
      <c r="EF72" s="30"/>
      <c r="EG72" s="30"/>
      <c r="EH72" s="30"/>
      <c r="EI72" s="30"/>
      <c r="EJ72" s="30"/>
      <c r="EK72" s="30"/>
      <c r="EL72" s="30"/>
      <c r="EM72" s="30"/>
      <c r="EN72" s="30"/>
      <c r="EO72" s="30"/>
      <c r="EP72" s="30"/>
      <c r="EQ72" s="30"/>
      <c r="ER72" s="30"/>
      <c r="ES72" s="30"/>
      <c r="ET72" s="30"/>
      <c r="EU72" s="30"/>
      <c r="EV72" s="30"/>
      <c r="EW72" s="30"/>
      <c r="EX72" s="30"/>
      <c r="EY72" s="30"/>
      <c r="EZ72" s="33"/>
      <c r="FA72" s="30"/>
      <c r="FB72" s="30"/>
      <c r="FC72" s="30"/>
      <c r="FD72" s="30"/>
      <c r="FE72" s="30"/>
      <c r="FF72" s="30"/>
      <c r="FG72" s="30"/>
      <c r="FH72" s="30"/>
      <c r="FI72" s="30"/>
      <c r="FJ72" s="30"/>
      <c r="FK72" s="30"/>
      <c r="FL72" s="33"/>
      <c r="FM72" s="33"/>
      <c r="FN72" s="30"/>
      <c r="FO72" s="30"/>
      <c r="FP72" s="30"/>
      <c r="FQ72" s="30"/>
      <c r="FR72" s="30"/>
      <c r="FS72" s="30"/>
      <c r="FT72" s="30"/>
      <c r="FU72" s="30"/>
      <c r="FV72" s="30"/>
      <c r="FW72" s="30"/>
      <c r="FX72" s="33"/>
      <c r="FY72" s="30"/>
      <c r="FZ72" s="30"/>
      <c r="GA72" s="30"/>
      <c r="GB72" s="30"/>
      <c r="GC72" s="30"/>
      <c r="GD72" s="30"/>
      <c r="GE72" s="30"/>
      <c r="GF72" s="30"/>
      <c r="GG72" s="30"/>
      <c r="GH72" s="30"/>
      <c r="GI72" s="30"/>
      <c r="GJ72" s="30"/>
      <c r="GK72" s="30"/>
      <c r="GL72" s="30"/>
      <c r="GM72" s="30"/>
      <c r="GN72" s="30"/>
      <c r="GO72" s="30"/>
      <c r="GP72" s="30"/>
      <c r="GQ72" s="30"/>
      <c r="GR72" s="30"/>
      <c r="GS72" s="30"/>
      <c r="GT72" s="30"/>
      <c r="GU72" s="30"/>
      <c r="GV72" s="30"/>
      <c r="GW72" s="30"/>
      <c r="GX72" s="30"/>
      <c r="GY72" s="30"/>
      <c r="GZ72" s="30"/>
      <c r="HA72" s="30"/>
      <c r="HB72" s="30"/>
      <c r="HC72" s="30"/>
      <c r="HD72" s="30"/>
      <c r="HE72" s="30"/>
      <c r="HF72" s="30"/>
      <c r="HG72" s="30"/>
      <c r="HH72" s="30"/>
      <c r="HI72" s="30"/>
      <c r="HJ72" s="30"/>
      <c r="HK72" s="30"/>
      <c r="HL72" s="30"/>
      <c r="HM72" s="30"/>
      <c r="HN72" s="30"/>
      <c r="HO72" s="30"/>
      <c r="HP72" s="30"/>
      <c r="HQ72" s="30"/>
      <c r="HR72" s="30"/>
      <c r="HS72" s="30"/>
      <c r="HT72" s="30"/>
      <c r="HU72" s="30"/>
      <c r="HV72" s="30"/>
      <c r="HW72" s="30"/>
      <c r="HX72" s="30"/>
      <c r="HY72" s="30"/>
      <c r="HZ72" s="30"/>
      <c r="IA72" s="30"/>
      <c r="IB72" s="30"/>
      <c r="IC72" s="30"/>
      <c r="ID72" s="30"/>
      <c r="IE72" s="30"/>
      <c r="IF72" s="30"/>
    </row>
    <row r="73" spans="1:240" x14ac:dyDescent="0.25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  <c r="CN73" s="30"/>
      <c r="CO73" s="30"/>
      <c r="CP73" s="30"/>
      <c r="CQ73" s="30"/>
      <c r="CR73" s="30"/>
      <c r="CS73" s="30"/>
      <c r="CT73" s="30"/>
      <c r="CU73" s="30"/>
      <c r="CV73" s="30"/>
      <c r="CW73" s="30"/>
      <c r="CX73" s="30"/>
      <c r="CY73" s="30"/>
      <c r="CZ73" s="30"/>
      <c r="DA73" s="30"/>
      <c r="DB73" s="30"/>
      <c r="DC73" s="30"/>
      <c r="DD73" s="30"/>
      <c r="DE73" s="30"/>
      <c r="DF73" s="30"/>
      <c r="DG73" s="30"/>
      <c r="DH73" s="30"/>
      <c r="DI73" s="30"/>
      <c r="DJ73" s="30"/>
      <c r="DK73" s="30"/>
      <c r="DL73" s="30"/>
      <c r="DM73" s="30"/>
      <c r="DN73" s="30"/>
      <c r="DO73" s="30"/>
      <c r="DP73" s="30"/>
      <c r="DQ73" s="30"/>
      <c r="DR73" s="30"/>
      <c r="DS73" s="30"/>
      <c r="DT73" s="30"/>
      <c r="DU73" s="30"/>
      <c r="DV73" s="30"/>
      <c r="DW73" s="33"/>
      <c r="DX73" s="33"/>
      <c r="DY73" s="33"/>
      <c r="DZ73" s="33"/>
      <c r="EA73" s="33"/>
      <c r="EB73" s="33"/>
      <c r="EC73" s="30"/>
      <c r="ED73" s="30"/>
      <c r="EE73" s="30"/>
      <c r="EF73" s="30"/>
      <c r="EG73" s="30"/>
      <c r="EH73" s="30"/>
      <c r="EI73" s="30"/>
      <c r="EJ73" s="30"/>
      <c r="EK73" s="30"/>
      <c r="EL73" s="30"/>
      <c r="EM73" s="30"/>
      <c r="EN73" s="30"/>
      <c r="EO73" s="30"/>
      <c r="EP73" s="30"/>
      <c r="EQ73" s="30"/>
      <c r="ER73" s="30"/>
      <c r="ES73" s="30"/>
      <c r="ET73" s="30"/>
      <c r="EU73" s="30"/>
      <c r="EV73" s="30"/>
      <c r="EW73" s="30"/>
      <c r="EX73" s="30"/>
      <c r="EY73" s="30"/>
      <c r="EZ73" s="33"/>
      <c r="FA73" s="30"/>
      <c r="FB73" s="30"/>
      <c r="FC73" s="30"/>
      <c r="FD73" s="30"/>
      <c r="FE73" s="30"/>
      <c r="FF73" s="30"/>
      <c r="FG73" s="30"/>
      <c r="FH73" s="30"/>
      <c r="FI73" s="30"/>
      <c r="FJ73" s="30"/>
      <c r="FK73" s="30"/>
      <c r="FL73" s="33"/>
      <c r="FM73" s="33"/>
      <c r="FN73" s="30"/>
      <c r="FO73" s="30"/>
      <c r="FP73" s="30"/>
      <c r="FQ73" s="30"/>
      <c r="FR73" s="30"/>
      <c r="FS73" s="30"/>
      <c r="FT73" s="30"/>
      <c r="FU73" s="30"/>
      <c r="FV73" s="30"/>
      <c r="FW73" s="30"/>
      <c r="FX73" s="33"/>
      <c r="FY73" s="30"/>
      <c r="FZ73" s="30"/>
      <c r="GA73" s="30"/>
      <c r="GB73" s="30"/>
      <c r="GC73" s="30"/>
      <c r="GD73" s="30"/>
      <c r="GE73" s="30"/>
      <c r="GF73" s="30"/>
      <c r="GG73" s="30"/>
      <c r="GH73" s="30"/>
      <c r="GI73" s="30"/>
      <c r="GJ73" s="30"/>
      <c r="GK73" s="30"/>
      <c r="GL73" s="30"/>
      <c r="GM73" s="30"/>
      <c r="GN73" s="30"/>
      <c r="GO73" s="30"/>
      <c r="GP73" s="30"/>
      <c r="GQ73" s="30"/>
      <c r="GR73" s="30"/>
      <c r="GS73" s="30"/>
      <c r="GT73" s="30"/>
      <c r="GU73" s="30"/>
      <c r="GV73" s="30"/>
      <c r="GW73" s="30"/>
      <c r="GX73" s="30"/>
      <c r="GY73" s="30"/>
      <c r="GZ73" s="30"/>
      <c r="HA73" s="30"/>
      <c r="HB73" s="30"/>
      <c r="HC73" s="30"/>
      <c r="HD73" s="30"/>
      <c r="HE73" s="30"/>
      <c r="HF73" s="30"/>
      <c r="HG73" s="30"/>
      <c r="HH73" s="30"/>
      <c r="HI73" s="30"/>
      <c r="HJ73" s="30"/>
      <c r="HK73" s="30"/>
      <c r="HL73" s="30"/>
      <c r="HM73" s="30"/>
      <c r="HN73" s="30"/>
      <c r="HO73" s="30"/>
      <c r="HP73" s="30"/>
      <c r="HQ73" s="30"/>
      <c r="HR73" s="30"/>
      <c r="HS73" s="30"/>
      <c r="HT73" s="30"/>
      <c r="HU73" s="30"/>
      <c r="HV73" s="30"/>
      <c r="HW73" s="30"/>
      <c r="HX73" s="30"/>
      <c r="HY73" s="30"/>
      <c r="HZ73" s="30"/>
      <c r="IA73" s="30"/>
      <c r="IB73" s="30"/>
      <c r="IC73" s="30"/>
      <c r="ID73" s="30"/>
      <c r="IE73" s="30"/>
      <c r="IF73" s="30"/>
    </row>
  </sheetData>
  <sheetProtection sheet="1" objects="1" scenarios="1"/>
  <mergeCells count="466">
    <mergeCell ref="AE13:AH14"/>
    <mergeCell ref="AI13:AK14"/>
    <mergeCell ref="A15:P35"/>
    <mergeCell ref="O1:T2"/>
    <mergeCell ref="I1:N2"/>
    <mergeCell ref="A1:H2"/>
    <mergeCell ref="S3:T4"/>
    <mergeCell ref="O3:R4"/>
    <mergeCell ref="N3:N4"/>
    <mergeCell ref="I3:M4"/>
    <mergeCell ref="H3:H4"/>
    <mergeCell ref="G3:G4"/>
    <mergeCell ref="B3:F4"/>
    <mergeCell ref="A3:A4"/>
    <mergeCell ref="S13:T13"/>
    <mergeCell ref="S12:T12"/>
    <mergeCell ref="S11:T11"/>
    <mergeCell ref="S10:T10"/>
    <mergeCell ref="S9:T9"/>
    <mergeCell ref="S8:T8"/>
    <mergeCell ref="S7:T7"/>
    <mergeCell ref="O13:R13"/>
    <mergeCell ref="O12:R12"/>
    <mergeCell ref="O11:R11"/>
    <mergeCell ref="B7:F7"/>
    <mergeCell ref="B6:F6"/>
    <mergeCell ref="B5:F5"/>
    <mergeCell ref="I5:M5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O7:R7"/>
    <mergeCell ref="O6:R6"/>
    <mergeCell ref="O5:R5"/>
    <mergeCell ref="S6:T6"/>
    <mergeCell ref="S5:T5"/>
    <mergeCell ref="O10:R10"/>
    <mergeCell ref="O9:R9"/>
    <mergeCell ref="O8:R8"/>
    <mergeCell ref="I13:M13"/>
    <mergeCell ref="I12:M12"/>
    <mergeCell ref="V25:Z25"/>
    <mergeCell ref="V24:Z24"/>
    <mergeCell ref="V23:Z23"/>
    <mergeCell ref="V22:Z22"/>
    <mergeCell ref="V21:Z21"/>
    <mergeCell ref="V20:Z20"/>
    <mergeCell ref="V19:Z19"/>
    <mergeCell ref="V18:Z18"/>
    <mergeCell ref="V17:Z17"/>
    <mergeCell ref="AC3:AC4"/>
    <mergeCell ref="V16:Z16"/>
    <mergeCell ref="V15:Z15"/>
    <mergeCell ref="V14:Z14"/>
    <mergeCell ref="V11:Z11"/>
    <mergeCell ref="V10:Z10"/>
    <mergeCell ref="V9:Z9"/>
    <mergeCell ref="V8:Z8"/>
    <mergeCell ref="V7:Z7"/>
    <mergeCell ref="V5:Z5"/>
    <mergeCell ref="V3:Z4"/>
    <mergeCell ref="V13:Z13"/>
    <mergeCell ref="V12:Z12"/>
    <mergeCell ref="V6:Z6"/>
    <mergeCell ref="AW3:AW4"/>
    <mergeCell ref="AX3:AX4"/>
    <mergeCell ref="AY3:AY4"/>
    <mergeCell ref="AZ3:AZ4"/>
    <mergeCell ref="BA3:BA4"/>
    <mergeCell ref="BB3:BF4"/>
    <mergeCell ref="BB1:BQ2"/>
    <mergeCell ref="V1:AK2"/>
    <mergeCell ref="AQ3:AR4"/>
    <mergeCell ref="AS3:AS4"/>
    <mergeCell ref="AT3:AT4"/>
    <mergeCell ref="AU3:AU4"/>
    <mergeCell ref="AV3:AV4"/>
    <mergeCell ref="AL3:AP4"/>
    <mergeCell ref="AL1:BA2"/>
    <mergeCell ref="AA3:AB4"/>
    <mergeCell ref="AK3:AK4"/>
    <mergeCell ref="AJ3:AJ4"/>
    <mergeCell ref="AI3:AI4"/>
    <mergeCell ref="AH3:AH4"/>
    <mergeCell ref="AG3:AG4"/>
    <mergeCell ref="AF3:AF4"/>
    <mergeCell ref="AE3:AE4"/>
    <mergeCell ref="AD3:AD4"/>
    <mergeCell ref="BG3:BH4"/>
    <mergeCell ref="BI3:BI4"/>
    <mergeCell ref="BJ3:BJ4"/>
    <mergeCell ref="BK3:BK4"/>
    <mergeCell ref="BL3:BL4"/>
    <mergeCell ref="BM3:BM4"/>
    <mergeCell ref="BX1:CN2"/>
    <mergeCell ref="CG3:CG4"/>
    <mergeCell ref="CH3:CH4"/>
    <mergeCell ref="CI3:CI4"/>
    <mergeCell ref="CJ3:CJ4"/>
    <mergeCell ref="CK3:CK4"/>
    <mergeCell ref="CC3:CC4"/>
    <mergeCell ref="CD3:CE4"/>
    <mergeCell ref="CF3:CF4"/>
    <mergeCell ref="CL3:CL4"/>
    <mergeCell ref="CM3:CM4"/>
    <mergeCell ref="CN3:CN4"/>
    <mergeCell ref="BT3:BU4"/>
    <mergeCell ref="BR3:BS4"/>
    <mergeCell ref="BX3:CB4"/>
    <mergeCell ref="BR1:BW2"/>
    <mergeCell ref="BX5:CB5"/>
    <mergeCell ref="BX6:CB6"/>
    <mergeCell ref="BX7:CB7"/>
    <mergeCell ref="BX8:CB8"/>
    <mergeCell ref="BX22:CB22"/>
    <mergeCell ref="BX23:CB23"/>
    <mergeCell ref="BX14:CB14"/>
    <mergeCell ref="BX15:CB15"/>
    <mergeCell ref="BX16:CB16"/>
    <mergeCell ref="BX17:CB17"/>
    <mergeCell ref="BX18:CB18"/>
    <mergeCell ref="BX19:CB19"/>
    <mergeCell ref="BX20:CB20"/>
    <mergeCell ref="BX21:CB21"/>
    <mergeCell ref="BX9:CB9"/>
    <mergeCell ref="BX10:CB10"/>
    <mergeCell ref="BX11:CB11"/>
    <mergeCell ref="BX12:CB12"/>
    <mergeCell ref="BX13:CB13"/>
    <mergeCell ref="DK3:DK4"/>
    <mergeCell ref="CT3:CT4"/>
    <mergeCell ref="DF3:DJ4"/>
    <mergeCell ref="DB3:DB4"/>
    <mergeCell ref="DC3:DC4"/>
    <mergeCell ref="DD3:DD4"/>
    <mergeCell ref="DE3:DE4"/>
    <mergeCell ref="CU3:CV4"/>
    <mergeCell ref="CW3:CW4"/>
    <mergeCell ref="CX3:CX4"/>
    <mergeCell ref="CY3:CY4"/>
    <mergeCell ref="CZ3:CZ4"/>
    <mergeCell ref="DA3:DA4"/>
    <mergeCell ref="DU3:DU4"/>
    <mergeCell ref="DV3:DV4"/>
    <mergeCell ref="DQ3:DQ4"/>
    <mergeCell ref="DR3:DR4"/>
    <mergeCell ref="DS3:DS4"/>
    <mergeCell ref="DT3:DT4"/>
    <mergeCell ref="DO3:DO4"/>
    <mergeCell ref="DP3:DP4"/>
    <mergeCell ref="DL3:DM4"/>
    <mergeCell ref="DN3:DN4"/>
    <mergeCell ref="EI1:EI2"/>
    <mergeCell ref="EJ1:EJ2"/>
    <mergeCell ref="EK1:EK2"/>
    <mergeCell ref="EL1:EL2"/>
    <mergeCell ref="EM1:EM2"/>
    <mergeCell ref="EA1:EB2"/>
    <mergeCell ref="DY1:DZ2"/>
    <mergeCell ref="DW1:DX2"/>
    <mergeCell ref="CO1:DE2"/>
    <mergeCell ref="DF1:DV2"/>
    <mergeCell ref="EH3:EH4"/>
    <mergeCell ref="EG3:EG4"/>
    <mergeCell ref="EF3:EF4"/>
    <mergeCell ref="EE3:EE4"/>
    <mergeCell ref="ED3:ED4"/>
    <mergeCell ref="EC3:EC4"/>
    <mergeCell ref="EN3:EN4"/>
    <mergeCell ref="EM3:EM4"/>
    <mergeCell ref="EL3:EL4"/>
    <mergeCell ref="EK3:EK4"/>
    <mergeCell ref="EJ3:EJ4"/>
    <mergeCell ref="EI3:EI4"/>
    <mergeCell ref="EU22:EY22"/>
    <mergeCell ref="EU21:EY21"/>
    <mergeCell ref="EU20:EY20"/>
    <mergeCell ref="DF22:DJ22"/>
    <mergeCell ref="DF21:DJ21"/>
    <mergeCell ref="DF20:DJ20"/>
    <mergeCell ref="EO1:EO2"/>
    <mergeCell ref="EP1:EP2"/>
    <mergeCell ref="EQ1:EQ2"/>
    <mergeCell ref="ER1:ER2"/>
    <mergeCell ref="ES1:ES2"/>
    <mergeCell ref="ET1:ET2"/>
    <mergeCell ref="ET3:ET4"/>
    <mergeCell ref="ES3:ES4"/>
    <mergeCell ref="ER3:ER4"/>
    <mergeCell ref="EQ3:EQ4"/>
    <mergeCell ref="EP3:EP4"/>
    <mergeCell ref="EO3:EO4"/>
    <mergeCell ref="EN1:EN2"/>
    <mergeCell ref="ED1:ED2"/>
    <mergeCell ref="EC1:EC2"/>
    <mergeCell ref="EE1:EE2"/>
    <mergeCell ref="EF1:EF2"/>
    <mergeCell ref="EG1:EG2"/>
    <mergeCell ref="AL16:AP16"/>
    <mergeCell ref="CO25:CS25"/>
    <mergeCell ref="CO24:CS24"/>
    <mergeCell ref="CO23:CS23"/>
    <mergeCell ref="CO22:CS22"/>
    <mergeCell ref="CO21:CS21"/>
    <mergeCell ref="CO20:CS20"/>
    <mergeCell ref="AL25:AP25"/>
    <mergeCell ref="AL24:AP24"/>
    <mergeCell ref="AL23:AP23"/>
    <mergeCell ref="AL22:AP22"/>
    <mergeCell ref="AL21:AP21"/>
    <mergeCell ref="AL20:AP20"/>
    <mergeCell ref="BX24:CB24"/>
    <mergeCell ref="BX25:CB25"/>
    <mergeCell ref="DF10:DJ10"/>
    <mergeCell ref="DF9:DJ9"/>
    <mergeCell ref="DF8:DJ8"/>
    <mergeCell ref="DF13:DJ13"/>
    <mergeCell ref="DF12:DJ12"/>
    <mergeCell ref="DF11:DJ11"/>
    <mergeCell ref="DF15:DJ15"/>
    <mergeCell ref="DF14:DJ14"/>
    <mergeCell ref="CO19:CS19"/>
    <mergeCell ref="CO18:CS18"/>
    <mergeCell ref="CO17:CS17"/>
    <mergeCell ref="CO16:CS16"/>
    <mergeCell ref="CO15:CS15"/>
    <mergeCell ref="CO14:CS14"/>
    <mergeCell ref="CO8:CS8"/>
    <mergeCell ref="CO10:CS10"/>
    <mergeCell ref="CO9:CS9"/>
    <mergeCell ref="CO13:CS13"/>
    <mergeCell ref="CO12:CS12"/>
    <mergeCell ref="CO11:CS11"/>
    <mergeCell ref="AL7:AP7"/>
    <mergeCell ref="AL6:AP6"/>
    <mergeCell ref="AL5:AP5"/>
    <mergeCell ref="AL13:AP13"/>
    <mergeCell ref="AL12:AP12"/>
    <mergeCell ref="AL11:AP11"/>
    <mergeCell ref="BB10:BF10"/>
    <mergeCell ref="BB9:BF9"/>
    <mergeCell ref="BB8:BF8"/>
    <mergeCell ref="BB13:BF13"/>
    <mergeCell ref="BB12:BF12"/>
    <mergeCell ref="BB11:BF11"/>
    <mergeCell ref="AL10:AP10"/>
    <mergeCell ref="AL9:AP9"/>
    <mergeCell ref="AL8:AP8"/>
    <mergeCell ref="AL15:AP15"/>
    <mergeCell ref="AL14:AP14"/>
    <mergeCell ref="DF25:DJ25"/>
    <mergeCell ref="DF24:DJ24"/>
    <mergeCell ref="DF23:DJ23"/>
    <mergeCell ref="BB22:BF22"/>
    <mergeCell ref="BB21:BF21"/>
    <mergeCell ref="BB20:BF20"/>
    <mergeCell ref="BB19:BF19"/>
    <mergeCell ref="BB18:BF18"/>
    <mergeCell ref="BB17:BF17"/>
    <mergeCell ref="BB16:BF16"/>
    <mergeCell ref="BB15:BF15"/>
    <mergeCell ref="BB14:BF14"/>
    <mergeCell ref="BB25:BF25"/>
    <mergeCell ref="BB24:BF24"/>
    <mergeCell ref="BB23:BF23"/>
    <mergeCell ref="DF19:DJ19"/>
    <mergeCell ref="DF18:DJ18"/>
    <mergeCell ref="DF17:DJ17"/>
    <mergeCell ref="DF16:DJ16"/>
    <mergeCell ref="AL19:AP19"/>
    <mergeCell ref="AL18:AP18"/>
    <mergeCell ref="AL17:AP17"/>
    <mergeCell ref="EU1:FF2"/>
    <mergeCell ref="FB9:FF9"/>
    <mergeCell ref="FB25:FF25"/>
    <mergeCell ref="FB24:FF24"/>
    <mergeCell ref="FB23:FF23"/>
    <mergeCell ref="FB22:FF22"/>
    <mergeCell ref="FB21:FF21"/>
    <mergeCell ref="FB20:FF20"/>
    <mergeCell ref="EU10:EY10"/>
    <mergeCell ref="EU9:EY9"/>
    <mergeCell ref="EU8:EY8"/>
    <mergeCell ref="EU13:EY13"/>
    <mergeCell ref="EU12:EY12"/>
    <mergeCell ref="EU11:EY11"/>
    <mergeCell ref="EU19:EY19"/>
    <mergeCell ref="EU18:EY18"/>
    <mergeCell ref="EU17:EY17"/>
    <mergeCell ref="EU16:EY16"/>
    <mergeCell ref="EU15:EY15"/>
    <mergeCell ref="EU14:EY14"/>
    <mergeCell ref="EU25:EY25"/>
    <mergeCell ref="EU24:EY24"/>
    <mergeCell ref="EU23:EY23"/>
    <mergeCell ref="FB8:FF8"/>
    <mergeCell ref="EZ3:EZ4"/>
    <mergeCell ref="FA3:FA4"/>
    <mergeCell ref="BB7:BF7"/>
    <mergeCell ref="BB6:BF6"/>
    <mergeCell ref="BB5:BF5"/>
    <mergeCell ref="DF7:DJ7"/>
    <mergeCell ref="DF6:DJ6"/>
    <mergeCell ref="DF5:DJ5"/>
    <mergeCell ref="EU3:EY4"/>
    <mergeCell ref="CO3:CS4"/>
    <mergeCell ref="EU7:EY7"/>
    <mergeCell ref="EU6:EY6"/>
    <mergeCell ref="EU5:EY5"/>
    <mergeCell ref="EB3:EB4"/>
    <mergeCell ref="EA3:EA4"/>
    <mergeCell ref="DZ3:DZ4"/>
    <mergeCell ref="DY3:DY4"/>
    <mergeCell ref="DX3:DX4"/>
    <mergeCell ref="DW3:DW4"/>
    <mergeCell ref="BN3:BN4"/>
    <mergeCell ref="BO3:BO4"/>
    <mergeCell ref="BP3:BP4"/>
    <mergeCell ref="BQ3:BQ4"/>
    <mergeCell ref="BV3:BW4"/>
    <mergeCell ref="CO7:CS7"/>
    <mergeCell ref="CO6:CS6"/>
    <mergeCell ref="CO5:CS5"/>
    <mergeCell ref="EH1:EH2"/>
    <mergeCell ref="FG25:FK25"/>
    <mergeCell ref="FG24:FK24"/>
    <mergeCell ref="FG23:FK23"/>
    <mergeCell ref="FG22:FK22"/>
    <mergeCell ref="FG21:FK21"/>
    <mergeCell ref="FG20:FK20"/>
    <mergeCell ref="FG19:FK19"/>
    <mergeCell ref="FG18:FK18"/>
    <mergeCell ref="FB10:FF10"/>
    <mergeCell ref="FG13:FK13"/>
    <mergeCell ref="FG12:FK12"/>
    <mergeCell ref="FG11:FK11"/>
    <mergeCell ref="FG10:FK10"/>
    <mergeCell ref="FB14:FF14"/>
    <mergeCell ref="FB13:FF13"/>
    <mergeCell ref="FB12:FF12"/>
    <mergeCell ref="FB11:FF11"/>
    <mergeCell ref="FB19:FF19"/>
    <mergeCell ref="FB18:FF18"/>
    <mergeCell ref="FB17:FF17"/>
    <mergeCell ref="FB16:FF16"/>
    <mergeCell ref="FB15:FF15"/>
    <mergeCell ref="FN3:FR4"/>
    <mergeCell ref="FN9:FR9"/>
    <mergeCell ref="FN8:FR8"/>
    <mergeCell ref="FN7:FR7"/>
    <mergeCell ref="FN6:FR6"/>
    <mergeCell ref="FG8:FK8"/>
    <mergeCell ref="FG7:FK7"/>
    <mergeCell ref="FG6:FK6"/>
    <mergeCell ref="FG5:FK5"/>
    <mergeCell ref="FG3:FK4"/>
    <mergeCell ref="FL3:FL4"/>
    <mergeCell ref="FM3:FM4"/>
    <mergeCell ref="FG9:FK9"/>
    <mergeCell ref="FN5:FR5"/>
    <mergeCell ref="FB3:FF4"/>
    <mergeCell ref="FB7:FF7"/>
    <mergeCell ref="FB6:FF6"/>
    <mergeCell ref="FB5:FF5"/>
    <mergeCell ref="FG1:FR2"/>
    <mergeCell ref="FX3:FX4"/>
    <mergeCell ref="FY3:FY4"/>
    <mergeCell ref="FZ25:GD25"/>
    <mergeCell ref="FZ24:GD24"/>
    <mergeCell ref="FZ23:GD23"/>
    <mergeCell ref="FZ22:GD22"/>
    <mergeCell ref="FZ21:GD21"/>
    <mergeCell ref="FZ20:GD20"/>
    <mergeCell ref="FS8:FW8"/>
    <mergeCell ref="FS7:FW7"/>
    <mergeCell ref="FS6:FW6"/>
    <mergeCell ref="FS5:FW5"/>
    <mergeCell ref="FS3:FW4"/>
    <mergeCell ref="FS13:FW13"/>
    <mergeCell ref="FS12:FW12"/>
    <mergeCell ref="FS11:FW11"/>
    <mergeCell ref="FS10:FW10"/>
    <mergeCell ref="FS9:FW9"/>
    <mergeCell ref="FS17:FW17"/>
    <mergeCell ref="FS16:FW16"/>
    <mergeCell ref="FS15:FW15"/>
    <mergeCell ref="FZ3:GD4"/>
    <mergeCell ref="FS1:GD2"/>
    <mergeCell ref="GE25:GI25"/>
    <mergeCell ref="GE24:GI24"/>
    <mergeCell ref="GE23:GI23"/>
    <mergeCell ref="GE22:GI22"/>
    <mergeCell ref="GE21:GI21"/>
    <mergeCell ref="GE20:GI20"/>
    <mergeCell ref="GE19:GI19"/>
    <mergeCell ref="GE18:GI18"/>
    <mergeCell ref="FZ10:GD10"/>
    <mergeCell ref="FZ8:GD8"/>
    <mergeCell ref="FZ7:GD7"/>
    <mergeCell ref="FZ6:GD6"/>
    <mergeCell ref="FZ5:GD5"/>
    <mergeCell ref="FZ13:GD13"/>
    <mergeCell ref="FZ12:GD12"/>
    <mergeCell ref="FZ11:GD11"/>
    <mergeCell ref="FZ19:GD19"/>
    <mergeCell ref="FZ18:GD18"/>
    <mergeCell ref="FZ16:GD16"/>
    <mergeCell ref="FZ15:GD15"/>
    <mergeCell ref="FZ14:GD14"/>
    <mergeCell ref="GE7:GI7"/>
    <mergeCell ref="FN25:FR25"/>
    <mergeCell ref="FN24:FR24"/>
    <mergeCell ref="FN23:FR23"/>
    <mergeCell ref="FN22:FR22"/>
    <mergeCell ref="FN21:FR21"/>
    <mergeCell ref="FS25:FW25"/>
    <mergeCell ref="FS24:FW24"/>
    <mergeCell ref="GE5:GI5"/>
    <mergeCell ref="GE13:GI13"/>
    <mergeCell ref="GE12:GI12"/>
    <mergeCell ref="GE11:GI11"/>
    <mergeCell ref="GE10:GI10"/>
    <mergeCell ref="GE9:GI9"/>
    <mergeCell ref="GE17:GI17"/>
    <mergeCell ref="GE16:GI16"/>
    <mergeCell ref="GE15:GI15"/>
    <mergeCell ref="GE14:GI14"/>
    <mergeCell ref="FS23:FW23"/>
    <mergeCell ref="FS22:FW22"/>
    <mergeCell ref="FS21:FW21"/>
    <mergeCell ref="FS20:FW20"/>
    <mergeCell ref="GE6:GI6"/>
    <mergeCell ref="FZ17:GD17"/>
    <mergeCell ref="FS14:FW14"/>
    <mergeCell ref="FN20:FR20"/>
    <mergeCell ref="AI17:AK18"/>
    <mergeCell ref="AI15:AK16"/>
    <mergeCell ref="AE15:AH16"/>
    <mergeCell ref="AE17:AH18"/>
    <mergeCell ref="GE8:GI8"/>
    <mergeCell ref="FN16:FR16"/>
    <mergeCell ref="FN15:FR15"/>
    <mergeCell ref="FN14:FR14"/>
    <mergeCell ref="FS19:FW19"/>
    <mergeCell ref="FS18:FW18"/>
    <mergeCell ref="FN10:FR10"/>
    <mergeCell ref="FN13:FR13"/>
    <mergeCell ref="FN12:FR12"/>
    <mergeCell ref="FN11:FR11"/>
    <mergeCell ref="FN19:FR19"/>
    <mergeCell ref="FN18:FR18"/>
    <mergeCell ref="FN17:FR17"/>
    <mergeCell ref="FG17:FK17"/>
    <mergeCell ref="FG16:FK16"/>
    <mergeCell ref="FG15:FK15"/>
    <mergeCell ref="FG14:FK14"/>
    <mergeCell ref="FZ9:GD9"/>
  </mergeCells>
  <conditionalFormatting sqref="BH5:BH25 AR5:AR25 AB5:AB25">
    <cfRule type="cellIs" dxfId="11" priority="4" operator="equal">
      <formula>"p"</formula>
    </cfRule>
    <cfRule type="cellIs" dxfId="10" priority="5" operator="equal">
      <formula>"q"</formula>
    </cfRule>
  </conditionalFormatting>
  <conditionalFormatting sqref="BG5:BG25 AQ5:AQ25 AA5:AA25">
    <cfRule type="cellIs" dxfId="9" priority="2" operator="lessThan">
      <formula>0</formula>
    </cfRule>
    <cfRule type="cellIs" dxfId="8" priority="3" operator="greaterThan">
      <formula>0</formula>
    </cfRule>
  </conditionalFormatting>
  <conditionalFormatting sqref="BB5:BF21 AL5:AP21 V5:Z21">
    <cfRule type="cellIs" dxfId="7" priority="1" operator="equal">
      <formula>"Lille OSC"</formula>
    </cfRule>
  </conditionalFormatting>
  <dataValidations count="1">
    <dataValidation type="list" allowBlank="1" showInputMessage="1" showErrorMessage="1" sqref="I5:M7 B5:F7">
      <formula1>Clubs</formula1>
    </dataValidation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SB73"/>
  <sheetViews>
    <sheetView workbookViewId="0">
      <selection sqref="A1:H2"/>
    </sheetView>
  </sheetViews>
  <sheetFormatPr baseColWidth="10" defaultRowHeight="15" x14ac:dyDescent="0.25"/>
  <cols>
    <col min="1" max="14" width="5.42578125" style="1" customWidth="1"/>
    <col min="15" max="18" width="6.7109375" style="1" customWidth="1"/>
    <col min="19" max="69" width="5.42578125" style="1" customWidth="1"/>
    <col min="70" max="126" width="5.42578125" style="1" hidden="1" customWidth="1"/>
    <col min="127" max="132" width="15.7109375" style="5" hidden="1" customWidth="1"/>
    <col min="133" max="155" width="5.42578125" style="1" hidden="1" customWidth="1"/>
    <col min="156" max="156" width="15.7109375" style="5" hidden="1" customWidth="1"/>
    <col min="157" max="167" width="5.42578125" style="1" hidden="1" customWidth="1"/>
    <col min="168" max="168" width="15.7109375" style="5" hidden="1" customWidth="1"/>
    <col min="169" max="169" width="5.42578125" style="5" hidden="1" customWidth="1"/>
    <col min="170" max="179" width="5.42578125" style="1" hidden="1" customWidth="1"/>
    <col min="180" max="180" width="15.7109375" style="5" hidden="1" customWidth="1"/>
    <col min="181" max="191" width="5.42578125" style="1" hidden="1" customWidth="1"/>
    <col min="192" max="496" width="5.42578125" style="1" customWidth="1"/>
  </cols>
  <sheetData>
    <row r="1" spans="1:240" ht="15.75" customHeight="1" thickTop="1" x14ac:dyDescent="0.25">
      <c r="A1" s="405" t="str">
        <f>'J01'!A1:H2</f>
        <v>Nom du championnat</v>
      </c>
      <c r="B1" s="406"/>
      <c r="C1" s="406"/>
      <c r="D1" s="406"/>
      <c r="E1" s="406"/>
      <c r="F1" s="406"/>
      <c r="G1" s="406"/>
      <c r="H1" s="406"/>
      <c r="I1" s="400" t="str">
        <f>'J01'!I1:N2</f>
        <v>2017 - 2018</v>
      </c>
      <c r="J1" s="400"/>
      <c r="K1" s="400"/>
      <c r="L1" s="400"/>
      <c r="M1" s="400"/>
      <c r="N1" s="401"/>
      <c r="O1" s="399" t="s">
        <v>40</v>
      </c>
      <c r="P1" s="400"/>
      <c r="Q1" s="400"/>
      <c r="R1" s="400"/>
      <c r="S1" s="400"/>
      <c r="T1" s="401"/>
      <c r="U1" s="30"/>
      <c r="V1" s="381" t="s">
        <v>15</v>
      </c>
      <c r="W1" s="382"/>
      <c r="X1" s="382"/>
      <c r="Y1" s="382"/>
      <c r="Z1" s="382"/>
      <c r="AA1" s="382"/>
      <c r="AB1" s="382"/>
      <c r="AC1" s="382"/>
      <c r="AD1" s="382"/>
      <c r="AE1" s="382"/>
      <c r="AF1" s="382"/>
      <c r="AG1" s="382"/>
      <c r="AH1" s="382"/>
      <c r="AI1" s="382"/>
      <c r="AJ1" s="382"/>
      <c r="AK1" s="383"/>
      <c r="AL1" s="387" t="s">
        <v>30</v>
      </c>
      <c r="AM1" s="388"/>
      <c r="AN1" s="388"/>
      <c r="AO1" s="388"/>
      <c r="AP1" s="388"/>
      <c r="AQ1" s="388"/>
      <c r="AR1" s="388"/>
      <c r="AS1" s="388"/>
      <c r="AT1" s="388"/>
      <c r="AU1" s="388"/>
      <c r="AV1" s="388"/>
      <c r="AW1" s="388"/>
      <c r="AX1" s="388"/>
      <c r="AY1" s="388"/>
      <c r="AZ1" s="388"/>
      <c r="BA1" s="389"/>
      <c r="BB1" s="375" t="s">
        <v>31</v>
      </c>
      <c r="BC1" s="376"/>
      <c r="BD1" s="376"/>
      <c r="BE1" s="376"/>
      <c r="BF1" s="376"/>
      <c r="BG1" s="376"/>
      <c r="BH1" s="376"/>
      <c r="BI1" s="376"/>
      <c r="BJ1" s="376"/>
      <c r="BK1" s="376"/>
      <c r="BL1" s="376"/>
      <c r="BM1" s="376"/>
      <c r="BN1" s="376"/>
      <c r="BO1" s="376"/>
      <c r="BP1" s="376"/>
      <c r="BQ1" s="377"/>
      <c r="BR1" s="273"/>
      <c r="BS1" s="273"/>
      <c r="BT1" s="273"/>
      <c r="BU1" s="273"/>
      <c r="BV1" s="273"/>
      <c r="BW1" s="273"/>
      <c r="BX1" s="267" t="s">
        <v>15</v>
      </c>
      <c r="BY1" s="268"/>
      <c r="BZ1" s="268"/>
      <c r="CA1" s="268"/>
      <c r="CB1" s="268"/>
      <c r="CC1" s="268"/>
      <c r="CD1" s="268"/>
      <c r="CE1" s="268"/>
      <c r="CF1" s="268"/>
      <c r="CG1" s="268"/>
      <c r="CH1" s="268"/>
      <c r="CI1" s="268"/>
      <c r="CJ1" s="268"/>
      <c r="CK1" s="268"/>
      <c r="CL1" s="268"/>
      <c r="CM1" s="268"/>
      <c r="CN1" s="269"/>
      <c r="CO1" s="254" t="s">
        <v>16</v>
      </c>
      <c r="CP1" s="255"/>
      <c r="CQ1" s="255"/>
      <c r="CR1" s="255"/>
      <c r="CS1" s="255"/>
      <c r="CT1" s="255"/>
      <c r="CU1" s="255"/>
      <c r="CV1" s="255"/>
      <c r="CW1" s="255"/>
      <c r="CX1" s="255"/>
      <c r="CY1" s="255"/>
      <c r="CZ1" s="255"/>
      <c r="DA1" s="255"/>
      <c r="DB1" s="255"/>
      <c r="DC1" s="255"/>
      <c r="DD1" s="255"/>
      <c r="DE1" s="256"/>
      <c r="DF1" s="254" t="s">
        <v>17</v>
      </c>
      <c r="DG1" s="255"/>
      <c r="DH1" s="255"/>
      <c r="DI1" s="255"/>
      <c r="DJ1" s="255"/>
      <c r="DK1" s="255"/>
      <c r="DL1" s="255"/>
      <c r="DM1" s="255"/>
      <c r="DN1" s="255"/>
      <c r="DO1" s="255"/>
      <c r="DP1" s="255"/>
      <c r="DQ1" s="255"/>
      <c r="DR1" s="255"/>
      <c r="DS1" s="255"/>
      <c r="DT1" s="255"/>
      <c r="DU1" s="255"/>
      <c r="DV1" s="256"/>
      <c r="DW1" s="208" t="s">
        <v>26</v>
      </c>
      <c r="DX1" s="208"/>
      <c r="DY1" s="208" t="s">
        <v>16</v>
      </c>
      <c r="DZ1" s="208"/>
      <c r="EA1" s="208" t="s">
        <v>17</v>
      </c>
      <c r="EB1" s="208"/>
      <c r="EC1" s="352" t="s">
        <v>27</v>
      </c>
      <c r="ED1" s="352" t="s">
        <v>28</v>
      </c>
      <c r="EE1" s="352" t="s">
        <v>27</v>
      </c>
      <c r="EF1" s="352" t="s">
        <v>28</v>
      </c>
      <c r="EG1" s="352" t="s">
        <v>27</v>
      </c>
      <c r="EH1" s="352" t="s">
        <v>28</v>
      </c>
      <c r="EI1" s="352" t="s">
        <v>27</v>
      </c>
      <c r="EJ1" s="352" t="s">
        <v>28</v>
      </c>
      <c r="EK1" s="352" t="s">
        <v>27</v>
      </c>
      <c r="EL1" s="352" t="s">
        <v>28</v>
      </c>
      <c r="EM1" s="352" t="s">
        <v>27</v>
      </c>
      <c r="EN1" s="352" t="s">
        <v>28</v>
      </c>
      <c r="EO1" s="352" t="s">
        <v>27</v>
      </c>
      <c r="EP1" s="352" t="s">
        <v>28</v>
      </c>
      <c r="EQ1" s="352" t="s">
        <v>27</v>
      </c>
      <c r="ER1" s="352" t="s">
        <v>28</v>
      </c>
      <c r="ES1" s="352" t="s">
        <v>27</v>
      </c>
      <c r="ET1" s="352" t="s">
        <v>28</v>
      </c>
      <c r="EU1" s="351" t="s">
        <v>26</v>
      </c>
      <c r="EV1" s="351"/>
      <c r="EW1" s="351"/>
      <c r="EX1" s="351"/>
      <c r="EY1" s="351"/>
      <c r="EZ1" s="351"/>
      <c r="FA1" s="351"/>
      <c r="FB1" s="351"/>
      <c r="FC1" s="351"/>
      <c r="FD1" s="351"/>
      <c r="FE1" s="351"/>
      <c r="FF1" s="351"/>
      <c r="FG1" s="351" t="s">
        <v>16</v>
      </c>
      <c r="FH1" s="351"/>
      <c r="FI1" s="351"/>
      <c r="FJ1" s="351"/>
      <c r="FK1" s="351"/>
      <c r="FL1" s="351"/>
      <c r="FM1" s="351"/>
      <c r="FN1" s="351"/>
      <c r="FO1" s="351"/>
      <c r="FP1" s="351"/>
      <c r="FQ1" s="351"/>
      <c r="FR1" s="351"/>
      <c r="FS1" s="351" t="s">
        <v>17</v>
      </c>
      <c r="FT1" s="351"/>
      <c r="FU1" s="351"/>
      <c r="FV1" s="351"/>
      <c r="FW1" s="351"/>
      <c r="FX1" s="351"/>
      <c r="FY1" s="351"/>
      <c r="FZ1" s="351"/>
      <c r="GA1" s="351"/>
      <c r="GB1" s="351"/>
      <c r="GC1" s="351"/>
      <c r="GD1" s="351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</row>
    <row r="2" spans="1:240" ht="15.75" customHeight="1" thickBot="1" x14ac:dyDescent="0.3">
      <c r="A2" s="407"/>
      <c r="B2" s="408"/>
      <c r="C2" s="408"/>
      <c r="D2" s="408"/>
      <c r="E2" s="408"/>
      <c r="F2" s="408"/>
      <c r="G2" s="408"/>
      <c r="H2" s="408"/>
      <c r="I2" s="403"/>
      <c r="J2" s="403"/>
      <c r="K2" s="403"/>
      <c r="L2" s="403"/>
      <c r="M2" s="403"/>
      <c r="N2" s="404"/>
      <c r="O2" s="402"/>
      <c r="P2" s="403"/>
      <c r="Q2" s="403"/>
      <c r="R2" s="403"/>
      <c r="S2" s="403"/>
      <c r="T2" s="404"/>
      <c r="U2" s="30"/>
      <c r="V2" s="384"/>
      <c r="W2" s="385"/>
      <c r="X2" s="385"/>
      <c r="Y2" s="385"/>
      <c r="Z2" s="385"/>
      <c r="AA2" s="385"/>
      <c r="AB2" s="385"/>
      <c r="AC2" s="385"/>
      <c r="AD2" s="385"/>
      <c r="AE2" s="385"/>
      <c r="AF2" s="385"/>
      <c r="AG2" s="385"/>
      <c r="AH2" s="385"/>
      <c r="AI2" s="385"/>
      <c r="AJ2" s="385"/>
      <c r="AK2" s="386"/>
      <c r="AL2" s="390"/>
      <c r="AM2" s="391"/>
      <c r="AN2" s="391"/>
      <c r="AO2" s="391"/>
      <c r="AP2" s="391"/>
      <c r="AQ2" s="391"/>
      <c r="AR2" s="391"/>
      <c r="AS2" s="391"/>
      <c r="AT2" s="391"/>
      <c r="AU2" s="391"/>
      <c r="AV2" s="391"/>
      <c r="AW2" s="391"/>
      <c r="AX2" s="391"/>
      <c r="AY2" s="391"/>
      <c r="AZ2" s="391"/>
      <c r="BA2" s="392"/>
      <c r="BB2" s="378"/>
      <c r="BC2" s="379"/>
      <c r="BD2" s="379"/>
      <c r="BE2" s="379"/>
      <c r="BF2" s="379"/>
      <c r="BG2" s="379"/>
      <c r="BH2" s="379"/>
      <c r="BI2" s="379"/>
      <c r="BJ2" s="379"/>
      <c r="BK2" s="379"/>
      <c r="BL2" s="379"/>
      <c r="BM2" s="379"/>
      <c r="BN2" s="379"/>
      <c r="BO2" s="379"/>
      <c r="BP2" s="379"/>
      <c r="BQ2" s="380"/>
      <c r="BR2" s="273"/>
      <c r="BS2" s="273"/>
      <c r="BT2" s="273"/>
      <c r="BU2" s="273"/>
      <c r="BV2" s="273"/>
      <c r="BW2" s="273"/>
      <c r="BX2" s="257"/>
      <c r="BY2" s="258"/>
      <c r="BZ2" s="258"/>
      <c r="CA2" s="258"/>
      <c r="CB2" s="258"/>
      <c r="CC2" s="258"/>
      <c r="CD2" s="258"/>
      <c r="CE2" s="258"/>
      <c r="CF2" s="258"/>
      <c r="CG2" s="258"/>
      <c r="CH2" s="258"/>
      <c r="CI2" s="258"/>
      <c r="CJ2" s="258"/>
      <c r="CK2" s="258"/>
      <c r="CL2" s="258"/>
      <c r="CM2" s="258"/>
      <c r="CN2" s="259"/>
      <c r="CO2" s="257"/>
      <c r="CP2" s="258"/>
      <c r="CQ2" s="258"/>
      <c r="CR2" s="258"/>
      <c r="CS2" s="258"/>
      <c r="CT2" s="258"/>
      <c r="CU2" s="258"/>
      <c r="CV2" s="258"/>
      <c r="CW2" s="258"/>
      <c r="CX2" s="258"/>
      <c r="CY2" s="258"/>
      <c r="CZ2" s="258"/>
      <c r="DA2" s="258"/>
      <c r="DB2" s="258"/>
      <c r="DC2" s="258"/>
      <c r="DD2" s="258"/>
      <c r="DE2" s="259"/>
      <c r="DF2" s="257"/>
      <c r="DG2" s="258"/>
      <c r="DH2" s="258"/>
      <c r="DI2" s="258"/>
      <c r="DJ2" s="258"/>
      <c r="DK2" s="258"/>
      <c r="DL2" s="258"/>
      <c r="DM2" s="258"/>
      <c r="DN2" s="258"/>
      <c r="DO2" s="258"/>
      <c r="DP2" s="258"/>
      <c r="DQ2" s="258"/>
      <c r="DR2" s="258"/>
      <c r="DS2" s="258"/>
      <c r="DT2" s="258"/>
      <c r="DU2" s="258"/>
      <c r="DV2" s="259"/>
      <c r="DW2" s="208"/>
      <c r="DX2" s="208"/>
      <c r="DY2" s="208"/>
      <c r="DZ2" s="208"/>
      <c r="EA2" s="208"/>
      <c r="EB2" s="208"/>
      <c r="EC2" s="352"/>
      <c r="ED2" s="352"/>
      <c r="EE2" s="352"/>
      <c r="EF2" s="352"/>
      <c r="EG2" s="352"/>
      <c r="EH2" s="352"/>
      <c r="EI2" s="352"/>
      <c r="EJ2" s="352"/>
      <c r="EK2" s="352"/>
      <c r="EL2" s="352"/>
      <c r="EM2" s="352"/>
      <c r="EN2" s="352"/>
      <c r="EO2" s="352"/>
      <c r="EP2" s="352"/>
      <c r="EQ2" s="352"/>
      <c r="ER2" s="352"/>
      <c r="ES2" s="352"/>
      <c r="ET2" s="352"/>
      <c r="EU2" s="351"/>
      <c r="EV2" s="351"/>
      <c r="EW2" s="351"/>
      <c r="EX2" s="351"/>
      <c r="EY2" s="351"/>
      <c r="EZ2" s="351"/>
      <c r="FA2" s="351"/>
      <c r="FB2" s="351"/>
      <c r="FC2" s="351"/>
      <c r="FD2" s="351"/>
      <c r="FE2" s="351"/>
      <c r="FF2" s="351"/>
      <c r="FG2" s="351"/>
      <c r="FH2" s="351"/>
      <c r="FI2" s="351"/>
      <c r="FJ2" s="351"/>
      <c r="FK2" s="351"/>
      <c r="FL2" s="351"/>
      <c r="FM2" s="351"/>
      <c r="FN2" s="351"/>
      <c r="FO2" s="351"/>
      <c r="FP2" s="351"/>
      <c r="FQ2" s="351"/>
      <c r="FR2" s="351"/>
      <c r="FS2" s="351"/>
      <c r="FT2" s="351"/>
      <c r="FU2" s="351"/>
      <c r="FV2" s="351"/>
      <c r="FW2" s="351"/>
      <c r="FX2" s="351"/>
      <c r="FY2" s="351"/>
      <c r="FZ2" s="351"/>
      <c r="GA2" s="351"/>
      <c r="GB2" s="351"/>
      <c r="GC2" s="351"/>
      <c r="GD2" s="351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0"/>
      <c r="HY2" s="30"/>
      <c r="HZ2" s="30"/>
      <c r="IA2" s="30"/>
      <c r="IB2" s="30"/>
      <c r="IC2" s="30"/>
      <c r="ID2" s="30"/>
      <c r="IE2" s="30"/>
      <c r="IF2" s="30"/>
    </row>
    <row r="3" spans="1:240" ht="15.75" thickTop="1" x14ac:dyDescent="0.25">
      <c r="A3" s="415" t="s">
        <v>0</v>
      </c>
      <c r="B3" s="409" t="s">
        <v>1</v>
      </c>
      <c r="C3" s="409"/>
      <c r="D3" s="409"/>
      <c r="E3" s="409"/>
      <c r="F3" s="409"/>
      <c r="G3" s="409" t="s">
        <v>2</v>
      </c>
      <c r="H3" s="409" t="s">
        <v>2</v>
      </c>
      <c r="I3" s="409" t="s">
        <v>1</v>
      </c>
      <c r="J3" s="409"/>
      <c r="K3" s="409"/>
      <c r="L3" s="409"/>
      <c r="M3" s="409"/>
      <c r="N3" s="410" t="s">
        <v>0</v>
      </c>
      <c r="O3" s="413" t="s">
        <v>3</v>
      </c>
      <c r="P3" s="409"/>
      <c r="Q3" s="409"/>
      <c r="R3" s="409"/>
      <c r="S3" s="409" t="s">
        <v>4</v>
      </c>
      <c r="T3" s="410"/>
      <c r="U3" s="30"/>
      <c r="V3" s="304" t="s">
        <v>1</v>
      </c>
      <c r="W3" s="308"/>
      <c r="X3" s="308"/>
      <c r="Y3" s="308"/>
      <c r="Z3" s="318"/>
      <c r="AA3" s="304" t="s">
        <v>6</v>
      </c>
      <c r="AB3" s="305"/>
      <c r="AC3" s="310" t="s">
        <v>7</v>
      </c>
      <c r="AD3" s="305" t="s">
        <v>8</v>
      </c>
      <c r="AE3" s="310" t="s">
        <v>9</v>
      </c>
      <c r="AF3" s="308" t="s">
        <v>10</v>
      </c>
      <c r="AG3" s="308" t="s">
        <v>11</v>
      </c>
      <c r="AH3" s="308" t="s">
        <v>0</v>
      </c>
      <c r="AI3" s="308" t="s">
        <v>12</v>
      </c>
      <c r="AJ3" s="308" t="s">
        <v>13</v>
      </c>
      <c r="AK3" s="305" t="s">
        <v>14</v>
      </c>
      <c r="AL3" s="292" t="s">
        <v>1</v>
      </c>
      <c r="AM3" s="274"/>
      <c r="AN3" s="274"/>
      <c r="AO3" s="274"/>
      <c r="AP3" s="296"/>
      <c r="AQ3" s="292" t="s">
        <v>6</v>
      </c>
      <c r="AR3" s="276"/>
      <c r="AS3" s="294" t="s">
        <v>7</v>
      </c>
      <c r="AT3" s="276" t="s">
        <v>8</v>
      </c>
      <c r="AU3" s="294" t="s">
        <v>9</v>
      </c>
      <c r="AV3" s="274" t="s">
        <v>10</v>
      </c>
      <c r="AW3" s="274" t="s">
        <v>11</v>
      </c>
      <c r="AX3" s="274" t="s">
        <v>0</v>
      </c>
      <c r="AY3" s="274" t="s">
        <v>12</v>
      </c>
      <c r="AZ3" s="274" t="s">
        <v>13</v>
      </c>
      <c r="BA3" s="276" t="s">
        <v>14</v>
      </c>
      <c r="BB3" s="263" t="s">
        <v>1</v>
      </c>
      <c r="BC3" s="229"/>
      <c r="BD3" s="229"/>
      <c r="BE3" s="229"/>
      <c r="BF3" s="278"/>
      <c r="BG3" s="263" t="s">
        <v>6</v>
      </c>
      <c r="BH3" s="231"/>
      <c r="BI3" s="265" t="s">
        <v>7</v>
      </c>
      <c r="BJ3" s="231" t="s">
        <v>8</v>
      </c>
      <c r="BK3" s="265" t="s">
        <v>9</v>
      </c>
      <c r="BL3" s="229" t="s">
        <v>10</v>
      </c>
      <c r="BM3" s="229" t="s">
        <v>11</v>
      </c>
      <c r="BN3" s="229" t="s">
        <v>0</v>
      </c>
      <c r="BO3" s="229" t="s">
        <v>12</v>
      </c>
      <c r="BP3" s="229" t="s">
        <v>13</v>
      </c>
      <c r="BQ3" s="231" t="s">
        <v>14</v>
      </c>
      <c r="BR3" s="233" t="s">
        <v>19</v>
      </c>
      <c r="BS3" s="272"/>
      <c r="BT3" s="270" t="s">
        <v>20</v>
      </c>
      <c r="BU3" s="271"/>
      <c r="BV3" s="233" t="s">
        <v>21</v>
      </c>
      <c r="BW3" s="205"/>
      <c r="BX3" s="260" t="s">
        <v>1</v>
      </c>
      <c r="BY3" s="260"/>
      <c r="BZ3" s="260"/>
      <c r="CA3" s="260"/>
      <c r="CB3" s="260"/>
      <c r="CC3" s="260" t="s">
        <v>18</v>
      </c>
      <c r="CD3" s="260" t="s">
        <v>6</v>
      </c>
      <c r="CE3" s="260"/>
      <c r="CF3" s="260" t="s">
        <v>7</v>
      </c>
      <c r="CG3" s="260" t="s">
        <v>8</v>
      </c>
      <c r="CH3" s="260" t="s">
        <v>9</v>
      </c>
      <c r="CI3" s="260" t="s">
        <v>10</v>
      </c>
      <c r="CJ3" s="260" t="s">
        <v>11</v>
      </c>
      <c r="CK3" s="260" t="s">
        <v>0</v>
      </c>
      <c r="CL3" s="260" t="s">
        <v>12</v>
      </c>
      <c r="CM3" s="260" t="s">
        <v>13</v>
      </c>
      <c r="CN3" s="260" t="s">
        <v>14</v>
      </c>
      <c r="CO3" s="222" t="s">
        <v>1</v>
      </c>
      <c r="CP3" s="223"/>
      <c r="CQ3" s="223"/>
      <c r="CR3" s="223"/>
      <c r="CS3" s="224"/>
      <c r="CT3" s="260" t="s">
        <v>18</v>
      </c>
      <c r="CU3" s="260" t="s">
        <v>6</v>
      </c>
      <c r="CV3" s="260"/>
      <c r="CW3" s="260" t="s">
        <v>7</v>
      </c>
      <c r="CX3" s="260" t="s">
        <v>8</v>
      </c>
      <c r="CY3" s="260" t="s">
        <v>9</v>
      </c>
      <c r="CZ3" s="260" t="s">
        <v>10</v>
      </c>
      <c r="DA3" s="260" t="s">
        <v>11</v>
      </c>
      <c r="DB3" s="260" t="s">
        <v>0</v>
      </c>
      <c r="DC3" s="260" t="s">
        <v>12</v>
      </c>
      <c r="DD3" s="260" t="s">
        <v>13</v>
      </c>
      <c r="DE3" s="260" t="s">
        <v>14</v>
      </c>
      <c r="DF3" s="222" t="s">
        <v>1</v>
      </c>
      <c r="DG3" s="223"/>
      <c r="DH3" s="223"/>
      <c r="DI3" s="223"/>
      <c r="DJ3" s="224"/>
      <c r="DK3" s="260" t="s">
        <v>18</v>
      </c>
      <c r="DL3" s="260" t="s">
        <v>6</v>
      </c>
      <c r="DM3" s="260"/>
      <c r="DN3" s="260" t="s">
        <v>7</v>
      </c>
      <c r="DO3" s="260" t="s">
        <v>8</v>
      </c>
      <c r="DP3" s="260" t="s">
        <v>9</v>
      </c>
      <c r="DQ3" s="260" t="s">
        <v>10</v>
      </c>
      <c r="DR3" s="260" t="s">
        <v>11</v>
      </c>
      <c r="DS3" s="260" t="s">
        <v>0</v>
      </c>
      <c r="DT3" s="260" t="s">
        <v>12</v>
      </c>
      <c r="DU3" s="260" t="s">
        <v>13</v>
      </c>
      <c r="DV3" s="260" t="s">
        <v>14</v>
      </c>
      <c r="DW3" s="359" t="s">
        <v>25</v>
      </c>
      <c r="DX3" s="359" t="s">
        <v>25</v>
      </c>
      <c r="DY3" s="359" t="s">
        <v>25</v>
      </c>
      <c r="DZ3" s="359" t="s">
        <v>25</v>
      </c>
      <c r="EA3" s="359" t="s">
        <v>25</v>
      </c>
      <c r="EB3" s="359" t="s">
        <v>25</v>
      </c>
      <c r="EC3" s="374" t="s">
        <v>0</v>
      </c>
      <c r="ED3" s="374" t="s">
        <v>0</v>
      </c>
      <c r="EE3" s="374" t="s">
        <v>8</v>
      </c>
      <c r="EF3" s="374" t="s">
        <v>8</v>
      </c>
      <c r="EG3" s="374" t="s">
        <v>29</v>
      </c>
      <c r="EH3" s="374" t="s">
        <v>29</v>
      </c>
      <c r="EI3" s="374" t="s">
        <v>9</v>
      </c>
      <c r="EJ3" s="374" t="s">
        <v>9</v>
      </c>
      <c r="EK3" s="374" t="s">
        <v>10</v>
      </c>
      <c r="EL3" s="374" t="s">
        <v>10</v>
      </c>
      <c r="EM3" s="374" t="s">
        <v>11</v>
      </c>
      <c r="EN3" s="374" t="s">
        <v>11</v>
      </c>
      <c r="EO3" s="374" t="s">
        <v>0</v>
      </c>
      <c r="EP3" s="374" t="s">
        <v>0</v>
      </c>
      <c r="EQ3" s="374" t="s">
        <v>12</v>
      </c>
      <c r="ER3" s="374" t="s">
        <v>12</v>
      </c>
      <c r="ES3" s="374" t="s">
        <v>13</v>
      </c>
      <c r="ET3" s="374" t="s">
        <v>13</v>
      </c>
      <c r="EU3" s="205" t="s">
        <v>1</v>
      </c>
      <c r="EV3" s="205"/>
      <c r="EW3" s="205"/>
      <c r="EX3" s="205"/>
      <c r="EY3" s="205"/>
      <c r="EZ3" s="208" t="s">
        <v>25</v>
      </c>
      <c r="FA3" s="205" t="s">
        <v>18</v>
      </c>
      <c r="FB3" s="205" t="s">
        <v>1</v>
      </c>
      <c r="FC3" s="205"/>
      <c r="FD3" s="205"/>
      <c r="FE3" s="205"/>
      <c r="FF3" s="205"/>
      <c r="FG3" s="205" t="s">
        <v>1</v>
      </c>
      <c r="FH3" s="205"/>
      <c r="FI3" s="205"/>
      <c r="FJ3" s="205"/>
      <c r="FK3" s="205"/>
      <c r="FL3" s="208" t="s">
        <v>25</v>
      </c>
      <c r="FM3" s="208" t="s">
        <v>18</v>
      </c>
      <c r="FN3" s="205" t="s">
        <v>1</v>
      </c>
      <c r="FO3" s="205"/>
      <c r="FP3" s="205"/>
      <c r="FQ3" s="205"/>
      <c r="FR3" s="205"/>
      <c r="FS3" s="205" t="s">
        <v>1</v>
      </c>
      <c r="FT3" s="205"/>
      <c r="FU3" s="205"/>
      <c r="FV3" s="205"/>
      <c r="FW3" s="205"/>
      <c r="FX3" s="208" t="s">
        <v>25</v>
      </c>
      <c r="FY3" s="205" t="s">
        <v>18</v>
      </c>
      <c r="FZ3" s="205" t="s">
        <v>1</v>
      </c>
      <c r="GA3" s="205"/>
      <c r="GB3" s="205"/>
      <c r="GC3" s="205"/>
      <c r="GD3" s="205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</row>
    <row r="4" spans="1:240" ht="15.75" thickBot="1" x14ac:dyDescent="0.3">
      <c r="A4" s="416"/>
      <c r="B4" s="411"/>
      <c r="C4" s="411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2"/>
      <c r="O4" s="414"/>
      <c r="P4" s="411"/>
      <c r="Q4" s="411"/>
      <c r="R4" s="411"/>
      <c r="S4" s="411"/>
      <c r="T4" s="412"/>
      <c r="U4" s="30"/>
      <c r="V4" s="306"/>
      <c r="W4" s="309"/>
      <c r="X4" s="309"/>
      <c r="Y4" s="309"/>
      <c r="Z4" s="319"/>
      <c r="AA4" s="306"/>
      <c r="AB4" s="307"/>
      <c r="AC4" s="311"/>
      <c r="AD4" s="307"/>
      <c r="AE4" s="311"/>
      <c r="AF4" s="309"/>
      <c r="AG4" s="309"/>
      <c r="AH4" s="309"/>
      <c r="AI4" s="309"/>
      <c r="AJ4" s="309"/>
      <c r="AK4" s="307"/>
      <c r="AL4" s="293"/>
      <c r="AM4" s="275"/>
      <c r="AN4" s="275"/>
      <c r="AO4" s="275"/>
      <c r="AP4" s="297"/>
      <c r="AQ4" s="293"/>
      <c r="AR4" s="277"/>
      <c r="AS4" s="295"/>
      <c r="AT4" s="277"/>
      <c r="AU4" s="295"/>
      <c r="AV4" s="275"/>
      <c r="AW4" s="275"/>
      <c r="AX4" s="275"/>
      <c r="AY4" s="275"/>
      <c r="AZ4" s="275"/>
      <c r="BA4" s="277"/>
      <c r="BB4" s="264"/>
      <c r="BC4" s="230"/>
      <c r="BD4" s="230"/>
      <c r="BE4" s="230"/>
      <c r="BF4" s="279"/>
      <c r="BG4" s="264"/>
      <c r="BH4" s="232"/>
      <c r="BI4" s="266"/>
      <c r="BJ4" s="232"/>
      <c r="BK4" s="266"/>
      <c r="BL4" s="230"/>
      <c r="BM4" s="230"/>
      <c r="BN4" s="230"/>
      <c r="BO4" s="230"/>
      <c r="BP4" s="230"/>
      <c r="BQ4" s="232"/>
      <c r="BR4" s="233"/>
      <c r="BS4" s="272"/>
      <c r="BT4" s="270"/>
      <c r="BU4" s="271"/>
      <c r="BV4" s="233"/>
      <c r="BW4" s="205"/>
      <c r="BX4" s="260"/>
      <c r="BY4" s="260"/>
      <c r="BZ4" s="260"/>
      <c r="CA4" s="260"/>
      <c r="CB4" s="260"/>
      <c r="CC4" s="260"/>
      <c r="CD4" s="260"/>
      <c r="CE4" s="260"/>
      <c r="CF4" s="260"/>
      <c r="CG4" s="260"/>
      <c r="CH4" s="260"/>
      <c r="CI4" s="260"/>
      <c r="CJ4" s="260"/>
      <c r="CK4" s="260"/>
      <c r="CL4" s="260"/>
      <c r="CM4" s="260"/>
      <c r="CN4" s="260"/>
      <c r="CO4" s="225"/>
      <c r="CP4" s="226"/>
      <c r="CQ4" s="226"/>
      <c r="CR4" s="226"/>
      <c r="CS4" s="227"/>
      <c r="CT4" s="260"/>
      <c r="CU4" s="260"/>
      <c r="CV4" s="260"/>
      <c r="CW4" s="260"/>
      <c r="CX4" s="260"/>
      <c r="CY4" s="260"/>
      <c r="CZ4" s="260"/>
      <c r="DA4" s="260"/>
      <c r="DB4" s="260"/>
      <c r="DC4" s="260"/>
      <c r="DD4" s="260"/>
      <c r="DE4" s="260"/>
      <c r="DF4" s="225"/>
      <c r="DG4" s="226"/>
      <c r="DH4" s="226"/>
      <c r="DI4" s="226"/>
      <c r="DJ4" s="227"/>
      <c r="DK4" s="260"/>
      <c r="DL4" s="260"/>
      <c r="DM4" s="260"/>
      <c r="DN4" s="260"/>
      <c r="DO4" s="260"/>
      <c r="DP4" s="260"/>
      <c r="DQ4" s="260"/>
      <c r="DR4" s="260"/>
      <c r="DS4" s="260"/>
      <c r="DT4" s="260"/>
      <c r="DU4" s="260"/>
      <c r="DV4" s="260"/>
      <c r="DW4" s="359"/>
      <c r="DX4" s="359"/>
      <c r="DY4" s="359"/>
      <c r="DZ4" s="359"/>
      <c r="EA4" s="359"/>
      <c r="EB4" s="359"/>
      <c r="EC4" s="374"/>
      <c r="ED4" s="374"/>
      <c r="EE4" s="374"/>
      <c r="EF4" s="374"/>
      <c r="EG4" s="374"/>
      <c r="EH4" s="374"/>
      <c r="EI4" s="374"/>
      <c r="EJ4" s="374"/>
      <c r="EK4" s="374"/>
      <c r="EL4" s="374"/>
      <c r="EM4" s="374"/>
      <c r="EN4" s="374"/>
      <c r="EO4" s="374"/>
      <c r="EP4" s="374"/>
      <c r="EQ4" s="374"/>
      <c r="ER4" s="374"/>
      <c r="ES4" s="374"/>
      <c r="ET4" s="374"/>
      <c r="EU4" s="205"/>
      <c r="EV4" s="205"/>
      <c r="EW4" s="205"/>
      <c r="EX4" s="205"/>
      <c r="EY4" s="205"/>
      <c r="EZ4" s="208"/>
      <c r="FA4" s="205"/>
      <c r="FB4" s="205"/>
      <c r="FC4" s="205"/>
      <c r="FD4" s="205"/>
      <c r="FE4" s="205"/>
      <c r="FF4" s="205"/>
      <c r="FG4" s="205"/>
      <c r="FH4" s="205"/>
      <c r="FI4" s="205"/>
      <c r="FJ4" s="205"/>
      <c r="FK4" s="205"/>
      <c r="FL4" s="208"/>
      <c r="FM4" s="208"/>
      <c r="FN4" s="205"/>
      <c r="FO4" s="205"/>
      <c r="FP4" s="205"/>
      <c r="FQ4" s="205"/>
      <c r="FR4" s="205"/>
      <c r="FS4" s="205"/>
      <c r="FT4" s="205"/>
      <c r="FU4" s="205"/>
      <c r="FV4" s="205"/>
      <c r="FW4" s="205"/>
      <c r="FX4" s="208"/>
      <c r="FY4" s="205"/>
      <c r="FZ4" s="205"/>
      <c r="GA4" s="205"/>
      <c r="GB4" s="205"/>
      <c r="GC4" s="205"/>
      <c r="GD4" s="205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</row>
    <row r="5" spans="1:240" ht="15.75" thickTop="1" x14ac:dyDescent="0.25">
      <c r="A5" s="448"/>
      <c r="B5" s="449"/>
      <c r="C5" s="449"/>
      <c r="D5" s="449"/>
      <c r="E5" s="449"/>
      <c r="F5" s="449"/>
      <c r="G5" s="450"/>
      <c r="H5" s="450"/>
      <c r="I5" s="451"/>
      <c r="J5" s="451"/>
      <c r="K5" s="451"/>
      <c r="L5" s="451"/>
      <c r="M5" s="451"/>
      <c r="N5" s="452"/>
      <c r="O5" s="453"/>
      <c r="P5" s="454"/>
      <c r="Q5" s="454"/>
      <c r="R5" s="454"/>
      <c r="S5" s="455"/>
      <c r="T5" s="456"/>
      <c r="U5" s="30"/>
      <c r="V5" s="396" t="str">
        <f t="shared" ref="V5:V10" si="0">VLOOKUP(BR5,$BS$5:$CB$21,6,0)</f>
        <v>Equipe 01</v>
      </c>
      <c r="W5" s="397"/>
      <c r="X5" s="397"/>
      <c r="Y5" s="397"/>
      <c r="Z5" s="398"/>
      <c r="AA5" s="37">
        <f t="shared" ref="AA5:AA10" si="1">VLOOKUP(V5,$BX$5:$CN$19,7,0)</f>
        <v>0</v>
      </c>
      <c r="AB5" s="38" t="str">
        <f t="shared" ref="AB5:AB10" si="2">VLOOKUP(V5,$BX$5:$CN$19,8,0)</f>
        <v>u</v>
      </c>
      <c r="AC5" s="39">
        <v>1</v>
      </c>
      <c r="AD5" s="40">
        <f t="shared" ref="AD5:AD10" si="3">VLOOKUP(V5,$BX$5:$CN$19,10,0)</f>
        <v>0</v>
      </c>
      <c r="AE5" s="45">
        <f t="shared" ref="AE5:AE10" si="4">VLOOKUP(V5,$BX$5:$CN$19,11,0)</f>
        <v>0</v>
      </c>
      <c r="AF5" s="46">
        <f t="shared" ref="AF5:AF10" si="5">VLOOKUP(V5,$BX$5:$CN$19,12,0)</f>
        <v>0</v>
      </c>
      <c r="AG5" s="46">
        <f t="shared" ref="AG5:AG10" si="6">VLOOKUP(V5,$BX$5:$CN$19,13,0)</f>
        <v>0</v>
      </c>
      <c r="AH5" s="46">
        <f t="shared" ref="AH5:AH10" si="7">VLOOKUP(V5,$BX$5:$CN$19,14,0)</f>
        <v>0</v>
      </c>
      <c r="AI5" s="46">
        <f t="shared" ref="AI5:AI10" si="8">VLOOKUP(V5,$BX$5:$CN$19,15,0)</f>
        <v>0</v>
      </c>
      <c r="AJ5" s="46">
        <f t="shared" ref="AJ5:AJ10" si="9">VLOOKUP(V5,$BX$5:$CN$19,16,0)</f>
        <v>0</v>
      </c>
      <c r="AK5" s="47">
        <f t="shared" ref="AK5:AK10" si="10">VLOOKUP(V5,$BX$5:$CN$19,17,0)</f>
        <v>0</v>
      </c>
      <c r="AL5" s="364" t="str">
        <f t="shared" ref="AL5:AL10" si="11">VLOOKUP(BT5,$BU$5:$CS$21,4,0)</f>
        <v>Equipe 01</v>
      </c>
      <c r="AM5" s="365"/>
      <c r="AN5" s="365"/>
      <c r="AO5" s="365"/>
      <c r="AP5" s="366"/>
      <c r="AQ5" s="16">
        <f t="shared" ref="AQ5:AQ10" si="12">VLOOKUP(AL5,$CO$5:$DE$19,7,0)</f>
        <v>0</v>
      </c>
      <c r="AR5" s="17" t="str">
        <f t="shared" ref="AR5:AR10" si="13">VLOOKUP(AL5,$CO$5:$DE$19,8,0)</f>
        <v>u</v>
      </c>
      <c r="AS5" s="18">
        <v>1</v>
      </c>
      <c r="AT5" s="19">
        <f t="shared" ref="AT5:AT10" si="14">VLOOKUP(AL5,$CO$5:$DE$19,10,0)</f>
        <v>0</v>
      </c>
      <c r="AU5" s="20">
        <f t="shared" ref="AU5:AU10" si="15">VLOOKUP(AL5,$CO$5:$DE$19,11,0)</f>
        <v>0</v>
      </c>
      <c r="AV5" s="21">
        <f t="shared" ref="AV5:AV10" si="16">VLOOKUP(AL5,$CO$5:$DE$19,12,0)</f>
        <v>0</v>
      </c>
      <c r="AW5" s="21">
        <f t="shared" ref="AW5:AW10" si="17">VLOOKUP(AL5,$CO$5:$DE$19,13,0)</f>
        <v>0</v>
      </c>
      <c r="AX5" s="21">
        <f t="shared" ref="AX5:AX10" si="18">VLOOKUP(AL5,$CO$5:$DE$19,14,0)</f>
        <v>0</v>
      </c>
      <c r="AY5" s="21">
        <f t="shared" ref="AY5:AY10" si="19">VLOOKUP(AL5,$CO$5:$DE$19,15,0)</f>
        <v>0</v>
      </c>
      <c r="AZ5" s="21">
        <f t="shared" ref="AZ5:AZ10" si="20">VLOOKUP(AL5,$CO$5:$DE$19,16,0)</f>
        <v>0</v>
      </c>
      <c r="BA5" s="22">
        <f t="shared" ref="BA5:BA10" si="21">VLOOKUP(AL5,$CO$5:$DE$19,17,0)</f>
        <v>0</v>
      </c>
      <c r="BB5" s="356" t="str">
        <f t="shared" ref="BB5:BB10" si="22">VLOOKUP(BV5,$BW$5:$DF$21,2,0)</f>
        <v>Equipe 01</v>
      </c>
      <c r="BC5" s="357"/>
      <c r="BD5" s="357"/>
      <c r="BE5" s="357"/>
      <c r="BF5" s="358"/>
      <c r="BG5" s="51">
        <f t="shared" ref="BG5:BG10" si="23">VLOOKUP(BB5,$DF$5:$DV$19,7,0)</f>
        <v>0</v>
      </c>
      <c r="BH5" s="52" t="str">
        <f t="shared" ref="BH5:BH10" si="24">VLOOKUP(BB5,$DF$5:$DV$19,8,0)</f>
        <v>u</v>
      </c>
      <c r="BI5" s="53">
        <v>1</v>
      </c>
      <c r="BJ5" s="54">
        <f t="shared" ref="BJ5:BJ10" si="25">VLOOKUP(BB5,$DF$5:$DV$19,10,0)</f>
        <v>0</v>
      </c>
      <c r="BK5" s="55">
        <f t="shared" ref="BK5:BK10" si="26">VLOOKUP(BB5,$DF$5:$DV$19,11,0)</f>
        <v>0</v>
      </c>
      <c r="BL5" s="56">
        <f t="shared" ref="BL5:BL10" si="27">VLOOKUP(BB5,$DF$5:$DV$19,12,0)</f>
        <v>0</v>
      </c>
      <c r="BM5" s="56">
        <f t="shared" ref="BM5:BM10" si="28">VLOOKUP(BB5,$DF$5:$DV$19,13,0)</f>
        <v>0</v>
      </c>
      <c r="BN5" s="56">
        <f t="shared" ref="BN5:BN10" si="29">VLOOKUP(BB5,$DF$5:$DV$19,14,0)</f>
        <v>0</v>
      </c>
      <c r="BO5" s="56">
        <f t="shared" ref="BO5:BO10" si="30">VLOOKUP(BB5,$DF$5:$DV$19,15,0)</f>
        <v>0</v>
      </c>
      <c r="BP5" s="56">
        <f t="shared" ref="BP5:BP10" si="31">VLOOKUP(BB5,$DF$5:$DV$19,16,0)</f>
        <v>0</v>
      </c>
      <c r="BQ5" s="57">
        <f t="shared" ref="BQ5:BQ10" si="32">VLOOKUP(BB5,$DF$5:$DV$19,17,0)</f>
        <v>0</v>
      </c>
      <c r="BR5" s="15">
        <v>1</v>
      </c>
      <c r="BS5" s="8">
        <f t="shared" ref="BS5:BS10" si="33">CF5</f>
        <v>1</v>
      </c>
      <c r="BT5" s="10">
        <v>1</v>
      </c>
      <c r="BU5" s="11">
        <f t="shared" ref="BU5:BU10" si="34">CW5</f>
        <v>1</v>
      </c>
      <c r="BV5" s="9">
        <v>1</v>
      </c>
      <c r="BW5" s="2">
        <f t="shared" ref="BW5:BW10" si="35">DN5</f>
        <v>1</v>
      </c>
      <c r="BX5" s="261" t="str">
        <f>Equipes!A2</f>
        <v>Equipe 01</v>
      </c>
      <c r="BY5" s="261"/>
      <c r="BZ5" s="261"/>
      <c r="CA5" s="261"/>
      <c r="CB5" s="261"/>
      <c r="CC5" s="3">
        <f t="shared" ref="CC5:CC10" si="36">RANK(DW5,$DW$5:$DW$19)</f>
        <v>1</v>
      </c>
      <c r="CD5" s="3">
        <f>'J09'!CC5-CC5</f>
        <v>0</v>
      </c>
      <c r="CE5" s="4" t="str">
        <f>IF(CC5&gt;'J09'!CC5,'J09'!$CE$14,IF(CC5='J09'!CC5,'J09'!$CU$14,IF(CC5&lt;'J09'!CC5,'J09'!$CT$14)))</f>
        <v>u</v>
      </c>
      <c r="CF5" s="3">
        <f t="shared" ref="CF5:CF10" si="37">RANK(DX5,$DX$5:$DX$13)</f>
        <v>1</v>
      </c>
      <c r="CG5" s="3">
        <f>SUMPRODUCT(($B$5:$F$13=BX5)*($EG$5:$EG$13))+SUMPRODUCT(($I$5:$M$13=BX5)*($EH$5:$EH$13))+'J09'!CG5</f>
        <v>0</v>
      </c>
      <c r="CH5" s="3">
        <f>SUMPRODUCT(($B$5:$F$13=BX5)*($EI$5:$EI$13))+SUMPRODUCT(($I$5:$M$13=BX5)*($EJ$5:$EJ$13))+'J09'!CH5</f>
        <v>0</v>
      </c>
      <c r="CI5" s="3">
        <f>SUMPRODUCT(($B$5:$F$13=BX5)*($EK$5:$EK$13))+SUMPRODUCT(($I$5:$M$13=BX5)*($EL$5:$EL$13))+'J09'!CI5</f>
        <v>0</v>
      </c>
      <c r="CJ5" s="3">
        <f>SUMPRODUCT(($B$5:$F$13=BX5)*($EM$5:$EM$13))+SUMPRODUCT(($I$5:$M$13=BX5)*($EN$5:$EN$13))+'J09'!CJ5</f>
        <v>0</v>
      </c>
      <c r="CK5" s="3">
        <f>SUMPRODUCT(($B$5:$F$13=BX5)*($EO$5:$EO$13))+SUMPRODUCT(($I$5:$M$13=BX5)*($EP$5:$EP$13))+'J09'!CK5</f>
        <v>0</v>
      </c>
      <c r="CL5" s="3">
        <f>SUMPRODUCT(($B$5:$F$13=BX5)*($EQ$5:$EQ$13))+SUMPRODUCT(($I$5:$M$13=BX5)*($ER$5:$ER$13))+'J09'!CL5</f>
        <v>0</v>
      </c>
      <c r="CM5" s="3">
        <f>SUMPRODUCT(($B$5:$F$13=BX5)*($ES$5:$ES$13))+SUMPRODUCT(($I$5:$M$13=BX5)*($ET$5:$ET$13))+'J09'!CM5</f>
        <v>0</v>
      </c>
      <c r="CN5" s="3">
        <f>CL5-CM5</f>
        <v>0</v>
      </c>
      <c r="CO5" s="212" t="str">
        <f>BX5</f>
        <v>Equipe 01</v>
      </c>
      <c r="CP5" s="213"/>
      <c r="CQ5" s="213"/>
      <c r="CR5" s="213"/>
      <c r="CS5" s="214"/>
      <c r="CT5" s="3">
        <f t="shared" ref="CT5:CT10" si="38">RANK(DY5,$DY$5:$DY$19)</f>
        <v>1</v>
      </c>
      <c r="CU5" s="3">
        <f>'J09'!CT5-CT5</f>
        <v>0</v>
      </c>
      <c r="CV5" s="4" t="str">
        <f>IF(CT5&gt;'J09'!CT5,'J09'!$CV$14,IF(CT5='J09'!CT5,'J09'!$CU$14,IF(CT5&lt;'J09'!CT5,'J09'!$CT$14)))</f>
        <v>u</v>
      </c>
      <c r="CW5" s="3">
        <f t="shared" ref="CW5:CW10" si="39">RANK(DZ5,$DZ$5:$DZ$19)</f>
        <v>1</v>
      </c>
      <c r="CX5" s="3">
        <f>SUMPRODUCT(($B$5:$F$13=CO5)*($EG$5:$EG$13))+'J09'!CX5</f>
        <v>0</v>
      </c>
      <c r="CY5" s="3">
        <f>SUMPRODUCT(($B$5:$F$13=CO5)*($EI$5:$EI$13))+'J09'!CY5</f>
        <v>0</v>
      </c>
      <c r="CZ5" s="3">
        <f>SUMPRODUCT(($B$5:$F$13=CO5)*($EK$5:$EK$13))+'J09'!CZ5</f>
        <v>0</v>
      </c>
      <c r="DA5" s="3">
        <f>SUMPRODUCT(($B$5:$F$13=CO5)*($EM$5:$EM$13))+'J09'!DA5</f>
        <v>0</v>
      </c>
      <c r="DB5" s="3">
        <f>SUMPRODUCT(($B$5:$F$13=CO5)*($EO$5:$EO$13))+'J09'!DB5</f>
        <v>0</v>
      </c>
      <c r="DC5" s="3">
        <f>SUMPRODUCT(($B$5:$F$13=CO5)*($EQ$5:$EQ$13))+'J09'!DC5</f>
        <v>0</v>
      </c>
      <c r="DD5" s="3">
        <f>SUMPRODUCT(($B$5:$F$13=CO5)*($ES$5:$ES$13))+'J09'!DD5</f>
        <v>0</v>
      </c>
      <c r="DE5" s="3">
        <f>DC5-DD5</f>
        <v>0</v>
      </c>
      <c r="DF5" s="212" t="str">
        <f>BX5</f>
        <v>Equipe 01</v>
      </c>
      <c r="DG5" s="213"/>
      <c r="DH5" s="213"/>
      <c r="DI5" s="213"/>
      <c r="DJ5" s="214"/>
      <c r="DK5" s="3">
        <f t="shared" ref="DK5:DK10" si="40">RANK(EA5,$EA$5:$EA$19)</f>
        <v>1</v>
      </c>
      <c r="DL5" s="3">
        <f>'J09'!DK5-DK5</f>
        <v>0</v>
      </c>
      <c r="DM5" s="4" t="str">
        <f>IF(DK5&gt;'J09'!DK5,'J09'!$DM$14,IF(DK5='J09'!DK5,'J09'!$DL$14,IF(DK5&lt;'J09'!DK5,'J09'!$DK$14)))</f>
        <v>u</v>
      </c>
      <c r="DN5" s="3">
        <f t="shared" ref="DN5:DN10" si="41">RANK(EB5,$EB$5:$EB$19)</f>
        <v>1</v>
      </c>
      <c r="DO5" s="3">
        <f>SUMPRODUCT(($I$5:$M$13=DF5)*($EH$5:$EH$13))+'J09'!DO5</f>
        <v>0</v>
      </c>
      <c r="DP5" s="3">
        <f>SUMPRODUCT(($I$5:$M$13=DF5)*($EJ$5:$EJ$13))+'J09'!DP5</f>
        <v>0</v>
      </c>
      <c r="DQ5" s="3">
        <f>SUMPRODUCT(($I$5:$M$13=DF5)*($EL$5:$EL$13))+'J09'!DQ5</f>
        <v>0</v>
      </c>
      <c r="DR5" s="3">
        <f>SUMPRODUCT(($I$5:$M$13=DF5)*($EN$5:$EN$13))+'J09'!DR5</f>
        <v>0</v>
      </c>
      <c r="DS5" s="3">
        <f>SUMPRODUCT(($I$5:$M$13=DF5)*($EP$5:$EP$13))+'J09'!DS5</f>
        <v>0</v>
      </c>
      <c r="DT5" s="3">
        <f>SUMPRODUCT(($I$5:$M$13=DF5)*($ER$5:$ER$13))+'J09'!DT5</f>
        <v>0</v>
      </c>
      <c r="DU5" s="3">
        <f>SUMPRODUCT(($I$5:$M$13=DF5)*($ET$5:$ET$13))+'J09'!DU5</f>
        <v>0</v>
      </c>
      <c r="DV5" s="3">
        <f>DT5-DU5</f>
        <v>0</v>
      </c>
      <c r="DW5" s="6">
        <f>SUM(CG5*1000+(CN5)/100+(CL5)/1000)</f>
        <v>0</v>
      </c>
      <c r="DX5" s="91">
        <f>DW5+0.0000006</f>
        <v>5.9999999999999997E-7</v>
      </c>
      <c r="DY5" s="6">
        <f>SUM(CX5*1000+(DE5)/100+(DC5)/1000)</f>
        <v>0</v>
      </c>
      <c r="DZ5" s="119">
        <f>DY5+0.0000006</f>
        <v>5.9999999999999997E-7</v>
      </c>
      <c r="EA5" s="6">
        <f>SUM(DO5*1000+(DV5)/100+(DT5)/1000)</f>
        <v>0</v>
      </c>
      <c r="EB5" s="119">
        <f>EA5+0.0000006</f>
        <v>5.9999999999999997E-7</v>
      </c>
      <c r="EC5" s="2">
        <f>A5</f>
        <v>0</v>
      </c>
      <c r="ED5" s="2">
        <f>N5</f>
        <v>0</v>
      </c>
      <c r="EE5" s="2">
        <f>IF(G5="",0,IF(G5&gt;H5,3,IF(G5=H5,1,IF(G5&lt;H5,0))))</f>
        <v>0</v>
      </c>
      <c r="EF5" s="2">
        <f>IF(H5="",0,IF(H5&gt;G5,3,IF(H5=G5,1,IF(H5&lt;G5,0))))</f>
        <v>0</v>
      </c>
      <c r="EG5" s="2">
        <f>EE5-EC5</f>
        <v>0</v>
      </c>
      <c r="EH5" s="2">
        <f>EF5-ED5</f>
        <v>0</v>
      </c>
      <c r="EI5" s="2">
        <f>IF(G5="",0,1)</f>
        <v>0</v>
      </c>
      <c r="EJ5" s="2">
        <f>IF(H5="",0,1)</f>
        <v>0</v>
      </c>
      <c r="EK5" s="2" t="b">
        <f>IF(G5&lt;&gt;"",IF(G5&gt;H5,1))</f>
        <v>0</v>
      </c>
      <c r="EL5" s="2" t="b">
        <f>IF(H5&lt;&gt;"",IF(H5&gt;G5,1))</f>
        <v>0</v>
      </c>
      <c r="EM5" s="2" t="b">
        <f>IF(G5&lt;&gt;"",IF(G5=H5,1))</f>
        <v>0</v>
      </c>
      <c r="EN5" s="2" t="b">
        <f>IF(H5&lt;&gt;"",IF(H5=G5,1))</f>
        <v>0</v>
      </c>
      <c r="EO5" s="2" t="b">
        <f>IF(G5&lt;&gt;"",IF(G5&lt;H5,1))</f>
        <v>0</v>
      </c>
      <c r="EP5" s="2" t="b">
        <f>IF(H5&lt;&gt;"",IF(H5&lt;G5,1))</f>
        <v>0</v>
      </c>
      <c r="EQ5" s="2">
        <f>G5</f>
        <v>0</v>
      </c>
      <c r="ER5" s="2">
        <f>H5</f>
        <v>0</v>
      </c>
      <c r="ES5" s="2">
        <f>H5</f>
        <v>0</v>
      </c>
      <c r="ET5" s="2">
        <f>G5</f>
        <v>0</v>
      </c>
      <c r="EU5" s="205" t="str">
        <f t="shared" ref="EU5:EU10" si="42">VLOOKUP(BR5,$BS$5:$CB$13,6,0)</f>
        <v>Equipe 01</v>
      </c>
      <c r="EV5" s="205"/>
      <c r="EW5" s="205"/>
      <c r="EX5" s="205"/>
      <c r="EY5" s="205"/>
      <c r="EZ5" s="6">
        <f t="shared" ref="EZ5:EZ10" si="43">VLOOKUP(EU5,$BX$5:$DW$13,52,0)</f>
        <v>0</v>
      </c>
      <c r="FA5" s="2">
        <f t="shared" ref="FA5:FA10" si="44">RANK(EZ5,$EZ$5:$EZ$13)</f>
        <v>1</v>
      </c>
      <c r="FB5" s="205" t="str">
        <f>BX5</f>
        <v>Equipe 01</v>
      </c>
      <c r="FC5" s="205"/>
      <c r="FD5" s="205"/>
      <c r="FE5" s="205"/>
      <c r="FF5" s="205"/>
      <c r="FG5" s="205" t="str">
        <f t="shared" ref="FG5:FG10" si="45">VLOOKUP(BT5,$BU$5:$CS$13,21,0)</f>
        <v>Equipe 01</v>
      </c>
      <c r="FH5" s="205"/>
      <c r="FI5" s="205"/>
      <c r="FJ5" s="205"/>
      <c r="FK5" s="205"/>
      <c r="FL5" s="6">
        <f t="shared" ref="FL5:FL10" si="46">VLOOKUP(FG5,$CO$5:$DY$13,37,0)</f>
        <v>0</v>
      </c>
      <c r="FM5" s="7">
        <f t="shared" ref="FM5:FM10" si="47">RANK(FL5,$FL$5:$FL$13)</f>
        <v>1</v>
      </c>
      <c r="FN5" s="205" t="str">
        <f>CO5</f>
        <v>Equipe 01</v>
      </c>
      <c r="FO5" s="205"/>
      <c r="FP5" s="205"/>
      <c r="FQ5" s="205"/>
      <c r="FR5" s="205"/>
      <c r="FS5" s="205" t="str">
        <f t="shared" ref="FS5:FS10" si="48">VLOOKUP(BV5,$BW$5:$DF$13,36,0)</f>
        <v>Equipe 01</v>
      </c>
      <c r="FT5" s="205"/>
      <c r="FU5" s="205"/>
      <c r="FV5" s="205"/>
      <c r="FW5" s="205"/>
      <c r="FX5" s="6">
        <f>VLOOKUP(FS5,$DF$5:$EA$21,22,0)</f>
        <v>0</v>
      </c>
      <c r="FY5" s="2">
        <f t="shared" ref="FY5:FY10" si="49">RANK(FX5,$FX$5:$FX$13)</f>
        <v>1</v>
      </c>
      <c r="FZ5" s="205" t="str">
        <f>DF5</f>
        <v>Equipe 01</v>
      </c>
      <c r="GA5" s="205"/>
      <c r="GB5" s="205"/>
      <c r="GC5" s="205"/>
      <c r="GD5" s="205"/>
      <c r="GE5" s="350" t="str">
        <f>BX5</f>
        <v>Equipe 01</v>
      </c>
      <c r="GF5" s="350"/>
      <c r="GG5" s="350"/>
      <c r="GH5" s="350"/>
      <c r="GI5" s="35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</row>
    <row r="6" spans="1:240" x14ac:dyDescent="0.25">
      <c r="A6" s="457"/>
      <c r="B6" s="458"/>
      <c r="C6" s="458"/>
      <c r="D6" s="458"/>
      <c r="E6" s="458"/>
      <c r="F6" s="458"/>
      <c r="G6" s="459"/>
      <c r="H6" s="459"/>
      <c r="I6" s="460"/>
      <c r="J6" s="460"/>
      <c r="K6" s="460"/>
      <c r="L6" s="460"/>
      <c r="M6" s="460"/>
      <c r="N6" s="461"/>
      <c r="O6" s="462"/>
      <c r="P6" s="463"/>
      <c r="Q6" s="463"/>
      <c r="R6" s="463"/>
      <c r="S6" s="464"/>
      <c r="T6" s="465"/>
      <c r="U6" s="30"/>
      <c r="V6" s="396" t="str">
        <f t="shared" si="0"/>
        <v>Equipe 02</v>
      </c>
      <c r="W6" s="397"/>
      <c r="X6" s="397"/>
      <c r="Y6" s="397"/>
      <c r="Z6" s="398"/>
      <c r="AA6" s="41">
        <f t="shared" si="1"/>
        <v>0</v>
      </c>
      <c r="AB6" s="42" t="str">
        <f t="shared" si="2"/>
        <v>u</v>
      </c>
      <c r="AC6" s="43">
        <f>IF(EZ6=EZ5,FA5,FA6)</f>
        <v>1</v>
      </c>
      <c r="AD6" s="44">
        <f t="shared" si="3"/>
        <v>0</v>
      </c>
      <c r="AE6" s="48">
        <f t="shared" si="4"/>
        <v>0</v>
      </c>
      <c r="AF6" s="49">
        <f t="shared" si="5"/>
        <v>0</v>
      </c>
      <c r="AG6" s="49">
        <f t="shared" si="6"/>
        <v>0</v>
      </c>
      <c r="AH6" s="49">
        <f t="shared" si="7"/>
        <v>0</v>
      </c>
      <c r="AI6" s="49">
        <f t="shared" si="8"/>
        <v>0</v>
      </c>
      <c r="AJ6" s="49">
        <f t="shared" si="9"/>
        <v>0</v>
      </c>
      <c r="AK6" s="50">
        <f t="shared" si="10"/>
        <v>0</v>
      </c>
      <c r="AL6" s="361" t="str">
        <f t="shared" si="11"/>
        <v>Equipe 02</v>
      </c>
      <c r="AM6" s="362"/>
      <c r="AN6" s="362"/>
      <c r="AO6" s="362"/>
      <c r="AP6" s="363"/>
      <c r="AQ6" s="23">
        <f t="shared" si="12"/>
        <v>0</v>
      </c>
      <c r="AR6" s="24" t="str">
        <f t="shared" si="13"/>
        <v>u</v>
      </c>
      <c r="AS6" s="25">
        <f>IF(FL6=FL5,FM5,FM6)</f>
        <v>1</v>
      </c>
      <c r="AT6" s="26">
        <f t="shared" si="14"/>
        <v>0</v>
      </c>
      <c r="AU6" s="27">
        <f t="shared" si="15"/>
        <v>0</v>
      </c>
      <c r="AV6" s="28">
        <f t="shared" si="16"/>
        <v>0</v>
      </c>
      <c r="AW6" s="28">
        <f t="shared" si="17"/>
        <v>0</v>
      </c>
      <c r="AX6" s="28">
        <f t="shared" si="18"/>
        <v>0</v>
      </c>
      <c r="AY6" s="28">
        <f t="shared" si="19"/>
        <v>0</v>
      </c>
      <c r="AZ6" s="28">
        <f t="shared" si="20"/>
        <v>0</v>
      </c>
      <c r="BA6" s="29">
        <f t="shared" si="21"/>
        <v>0</v>
      </c>
      <c r="BB6" s="353" t="str">
        <f t="shared" si="22"/>
        <v>Equipe 02</v>
      </c>
      <c r="BC6" s="354"/>
      <c r="BD6" s="354"/>
      <c r="BE6" s="354"/>
      <c r="BF6" s="355"/>
      <c r="BG6" s="58">
        <f t="shared" si="23"/>
        <v>0</v>
      </c>
      <c r="BH6" s="59" t="str">
        <f t="shared" si="24"/>
        <v>u</v>
      </c>
      <c r="BI6" s="60">
        <f>IF(FX6=FX5,FY5,FY6)</f>
        <v>1</v>
      </c>
      <c r="BJ6" s="61">
        <f t="shared" si="25"/>
        <v>0</v>
      </c>
      <c r="BK6" s="62">
        <f t="shared" si="26"/>
        <v>0</v>
      </c>
      <c r="BL6" s="63">
        <f t="shared" si="27"/>
        <v>0</v>
      </c>
      <c r="BM6" s="63">
        <f t="shared" si="28"/>
        <v>0</v>
      </c>
      <c r="BN6" s="63">
        <f t="shared" si="29"/>
        <v>0</v>
      </c>
      <c r="BO6" s="63">
        <f t="shared" si="30"/>
        <v>0</v>
      </c>
      <c r="BP6" s="63">
        <f t="shared" si="31"/>
        <v>0</v>
      </c>
      <c r="BQ6" s="64">
        <f t="shared" si="32"/>
        <v>0</v>
      </c>
      <c r="BR6" s="15">
        <v>2</v>
      </c>
      <c r="BS6" s="8">
        <f t="shared" si="33"/>
        <v>2</v>
      </c>
      <c r="BT6" s="10">
        <v>2</v>
      </c>
      <c r="BU6" s="11">
        <f t="shared" si="34"/>
        <v>2</v>
      </c>
      <c r="BV6" s="9">
        <v>2</v>
      </c>
      <c r="BW6" s="2">
        <f t="shared" si="35"/>
        <v>2</v>
      </c>
      <c r="BX6" s="261" t="str">
        <f>Equipes!A3</f>
        <v>Equipe 02</v>
      </c>
      <c r="BY6" s="261"/>
      <c r="BZ6" s="261"/>
      <c r="CA6" s="261"/>
      <c r="CB6" s="261"/>
      <c r="CC6" s="93">
        <f t="shared" si="36"/>
        <v>1</v>
      </c>
      <c r="CD6" s="3">
        <f>'J09'!CC6-CC6</f>
        <v>0</v>
      </c>
      <c r="CE6" s="4" t="str">
        <f>IF(CC6&gt;'J09'!CC6,'J09'!$CE$14,IF(CC6='J09'!CC6,'J09'!$CU$14,IF(CC6&lt;'J09'!CC6,'J09'!$CT$14)))</f>
        <v>u</v>
      </c>
      <c r="CF6" s="3">
        <f t="shared" si="37"/>
        <v>2</v>
      </c>
      <c r="CG6" s="14">
        <f>SUMPRODUCT(($B$5:$F$13=BX6)*($EG$5:$EG$13))+SUMPRODUCT(($I$5:$M$13=BX6)*($EH$5:$EH$13))+'J09'!CG6</f>
        <v>0</v>
      </c>
      <c r="CH6" s="14">
        <f>SUMPRODUCT(($B$5:$F$13=BX6)*($EI$5:$EI$13))+SUMPRODUCT(($I$5:$M$13=BX6)*($EJ$5:$EJ$13))+'J09'!CH6</f>
        <v>0</v>
      </c>
      <c r="CI6" s="14">
        <f>SUMPRODUCT(($B$5:$F$13=BX6)*($EK$5:$EK$13))+SUMPRODUCT(($I$5:$M$13=BX6)*($EL$5:$EL$13))+'J09'!CI6</f>
        <v>0</v>
      </c>
      <c r="CJ6" s="14">
        <f>SUMPRODUCT(($B$5:$F$13=BX6)*($EM$5:$EM$13))+SUMPRODUCT(($I$5:$M$13=BX6)*($EN$5:$EN$13))+'J09'!CJ6</f>
        <v>0</v>
      </c>
      <c r="CK6" s="14">
        <f>SUMPRODUCT(($B$5:$F$13=BX6)*($EO$5:$EO$13))+SUMPRODUCT(($I$5:$M$13=BX6)*($EP$5:$EP$13))+'J09'!CK6</f>
        <v>0</v>
      </c>
      <c r="CL6" s="14">
        <f>SUMPRODUCT(($B$5:$F$13=BX6)*($EQ$5:$EQ$13))+SUMPRODUCT(($I$5:$M$13=BX6)*($ER$5:$ER$13))+'J09'!CL6</f>
        <v>0</v>
      </c>
      <c r="CM6" s="14">
        <f>SUMPRODUCT(($B$5:$F$13=BX6)*($ES$5:$ES$13))+SUMPRODUCT(($I$5:$M$13=BX6)*($ET$5:$ET$13))+'J09'!CM6</f>
        <v>0</v>
      </c>
      <c r="CN6" s="3">
        <f t="shared" ref="CN6:CN10" si="50">CL6-CM6</f>
        <v>0</v>
      </c>
      <c r="CO6" s="212" t="str">
        <f t="shared" ref="CO6:CO10" si="51">BX6</f>
        <v>Equipe 02</v>
      </c>
      <c r="CP6" s="213"/>
      <c r="CQ6" s="213"/>
      <c r="CR6" s="213"/>
      <c r="CS6" s="214"/>
      <c r="CT6" s="93">
        <f t="shared" si="38"/>
        <v>1</v>
      </c>
      <c r="CU6" s="3">
        <f>'J09'!CT6-CT6</f>
        <v>0</v>
      </c>
      <c r="CV6" s="4" t="str">
        <f>IF(CT6&gt;'J09'!CT6,'J09'!$CV$14,IF(CT6='J09'!CT6,'J09'!$CU$14,IF(CT6&lt;'J09'!CT6,'J09'!$CT$14)))</f>
        <v>u</v>
      </c>
      <c r="CW6" s="3">
        <f t="shared" si="39"/>
        <v>2</v>
      </c>
      <c r="CX6" s="14">
        <f>SUMPRODUCT(($B$5:$F$13=CO6)*($EG$5:$EG$13))+'J09'!CX6</f>
        <v>0</v>
      </c>
      <c r="CY6" s="14">
        <f>SUMPRODUCT(($B$5:$F$13=CO6)*($EI$5:$EI$13))+'J09'!CY6</f>
        <v>0</v>
      </c>
      <c r="CZ6" s="14">
        <f>SUMPRODUCT(($B$5:$F$13=CO6)*($EK$5:$EK$13))+'J09'!CZ6</f>
        <v>0</v>
      </c>
      <c r="DA6" s="14">
        <f>SUMPRODUCT(($B$5:$F$13=CO6)*($EM$5:$EM$13))+'J09'!DA6</f>
        <v>0</v>
      </c>
      <c r="DB6" s="14">
        <f>SUMPRODUCT(($B$5:$F$13=CO6)*($EO$5:$EO$13))+'J09'!DB6</f>
        <v>0</v>
      </c>
      <c r="DC6" s="14">
        <f>SUMPRODUCT(($B$5:$F$13=CO6)*($EQ$5:$EQ$13))+'J09'!DC6</f>
        <v>0</v>
      </c>
      <c r="DD6" s="14">
        <f>SUMPRODUCT(($B$5:$F$13=CO6)*($ES$5:$ES$13))+'J09'!DD6</f>
        <v>0</v>
      </c>
      <c r="DE6" s="3">
        <f t="shared" ref="DE6:DE10" si="52">DC6-DD6</f>
        <v>0</v>
      </c>
      <c r="DF6" s="212" t="str">
        <f t="shared" ref="DF6:DF10" si="53">BX6</f>
        <v>Equipe 02</v>
      </c>
      <c r="DG6" s="213"/>
      <c r="DH6" s="213"/>
      <c r="DI6" s="213"/>
      <c r="DJ6" s="214"/>
      <c r="DK6" s="93">
        <f t="shared" si="40"/>
        <v>1</v>
      </c>
      <c r="DL6" s="3">
        <f>'J09'!DK6-DK6</f>
        <v>0</v>
      </c>
      <c r="DM6" s="4" t="str">
        <f>IF(DK6&gt;'J09'!DK6,'J09'!$DM$14,IF(DK6='J09'!DK6,'J09'!$DL$14,IF(DK6&lt;'J09'!DK6,'J09'!$DK$14)))</f>
        <v>u</v>
      </c>
      <c r="DN6" s="3">
        <f t="shared" si="41"/>
        <v>2</v>
      </c>
      <c r="DO6" s="14">
        <f>SUMPRODUCT(($I$5:$M$13=DF6)*($EH$5:$EH$13))+'J09'!DO6</f>
        <v>0</v>
      </c>
      <c r="DP6" s="14">
        <f>SUMPRODUCT(($I$5:$M$13=DF6)*($EJ$5:$EJ$13))+'J09'!DP6</f>
        <v>0</v>
      </c>
      <c r="DQ6" s="14">
        <f>SUMPRODUCT(($I$5:$M$13=DF6)*($EL$5:$EL$13))+'J09'!DQ6</f>
        <v>0</v>
      </c>
      <c r="DR6" s="14">
        <f>SUMPRODUCT(($I$5:$M$13=DF6)*($EN$5:$EN$13))+'J09'!DR6</f>
        <v>0</v>
      </c>
      <c r="DS6" s="14">
        <f>SUMPRODUCT(($I$5:$M$13=DF6)*($EP$5:$EP$13))+'J09'!DS6</f>
        <v>0</v>
      </c>
      <c r="DT6" s="14">
        <f>SUMPRODUCT(($I$5:$M$13=DF6)*($ER$5:$ER$13))+'J09'!DT6</f>
        <v>0</v>
      </c>
      <c r="DU6" s="14">
        <f>SUMPRODUCT(($I$5:$M$13=DF6)*($ET$5:$ET$13))+'J09'!DU6</f>
        <v>0</v>
      </c>
      <c r="DV6" s="3">
        <f t="shared" ref="DV6:DV10" si="54">DT6-DU6</f>
        <v>0</v>
      </c>
      <c r="DW6" s="6">
        <f t="shared" ref="DW6:DW10" si="55">SUM(CG6*1000+(CN6)/100+(CL6)/1000)</f>
        <v>0</v>
      </c>
      <c r="DX6" s="91">
        <f>DW6+0.0000005</f>
        <v>4.9999999999999998E-7</v>
      </c>
      <c r="DY6" s="6">
        <f t="shared" ref="DY6:DY10" si="56">SUM(CX6*1000+(DE6)/100+(DC6)/1000)</f>
        <v>0</v>
      </c>
      <c r="DZ6" s="119">
        <f>DY6+0.0000005</f>
        <v>4.9999999999999998E-7</v>
      </c>
      <c r="EA6" s="6">
        <f t="shared" ref="EA6:EA10" si="57">SUM(DO6*1000+(DV6)/100+(DT6)/1000)</f>
        <v>0</v>
      </c>
      <c r="EB6" s="119">
        <f>EA6+0.0000005</f>
        <v>4.9999999999999998E-7</v>
      </c>
      <c r="EC6" s="2">
        <f t="shared" ref="EC6:EC7" si="58">A6</f>
        <v>0</v>
      </c>
      <c r="ED6" s="2">
        <f t="shared" ref="ED6:ED7" si="59">N6</f>
        <v>0</v>
      </c>
      <c r="EE6" s="2">
        <f t="shared" ref="EE6:EE7" si="60">IF(G6="",0,IF(G6&gt;H6,3,IF(G6=H6,1,IF(G6&lt;H6,0))))</f>
        <v>0</v>
      </c>
      <c r="EF6" s="2">
        <f t="shared" ref="EF6:EF7" si="61">IF(H6="",0,IF(H6&gt;G6,3,IF(H6=G6,1,IF(H6&lt;G6,0))))</f>
        <v>0</v>
      </c>
      <c r="EG6" s="2">
        <f t="shared" ref="EG6:EG7" si="62">EE6-EC6</f>
        <v>0</v>
      </c>
      <c r="EH6" s="2">
        <f t="shared" ref="EH6:EH7" si="63">EF6-ED6</f>
        <v>0</v>
      </c>
      <c r="EI6" s="2">
        <f t="shared" ref="EI6:EI7" si="64">IF(G6="",0,1)</f>
        <v>0</v>
      </c>
      <c r="EJ6" s="2">
        <f t="shared" ref="EJ6:EJ7" si="65">IF(H6="",0,1)</f>
        <v>0</v>
      </c>
      <c r="EK6" s="2" t="b">
        <f t="shared" ref="EK6:EK7" si="66">IF(G6&lt;&gt;"",IF(G6&gt;H6,1))</f>
        <v>0</v>
      </c>
      <c r="EL6" s="2" t="b">
        <f t="shared" ref="EL6:EL7" si="67">IF(H6&lt;&gt;"",IF(H6&gt;G6,1))</f>
        <v>0</v>
      </c>
      <c r="EM6" s="2" t="b">
        <f t="shared" ref="EM6:EM7" si="68">IF(G6&lt;&gt;"",IF(G6=H6,1))</f>
        <v>0</v>
      </c>
      <c r="EN6" s="2" t="b">
        <f t="shared" ref="EN6:EN7" si="69">IF(H6&lt;&gt;"",IF(H6=G6,1))</f>
        <v>0</v>
      </c>
      <c r="EO6" s="2" t="b">
        <f t="shared" ref="EO6:EO7" si="70">IF(G6&lt;&gt;"",IF(G6&lt;H6,1))</f>
        <v>0</v>
      </c>
      <c r="EP6" s="2" t="b">
        <f t="shared" ref="EP6:EP7" si="71">IF(H6&lt;&gt;"",IF(H6&lt;G6,1))</f>
        <v>0</v>
      </c>
      <c r="EQ6" s="2">
        <f t="shared" ref="EQ6:EQ7" si="72">G6</f>
        <v>0</v>
      </c>
      <c r="ER6" s="2">
        <f t="shared" ref="ER6:ER7" si="73">H6</f>
        <v>0</v>
      </c>
      <c r="ES6" s="2">
        <f t="shared" ref="ES6:ES7" si="74">H6</f>
        <v>0</v>
      </c>
      <c r="ET6" s="2">
        <f t="shared" ref="ET6:ET7" si="75">G6</f>
        <v>0</v>
      </c>
      <c r="EU6" s="205" t="str">
        <f t="shared" si="42"/>
        <v>Equipe 02</v>
      </c>
      <c r="EV6" s="205"/>
      <c r="EW6" s="205"/>
      <c r="EX6" s="205"/>
      <c r="EY6" s="205"/>
      <c r="EZ6" s="109">
        <f t="shared" si="43"/>
        <v>0</v>
      </c>
      <c r="FA6" s="108">
        <f t="shared" si="44"/>
        <v>1</v>
      </c>
      <c r="FB6" s="205" t="str">
        <f t="shared" ref="FB6:FB10" si="76">BX6</f>
        <v>Equipe 02</v>
      </c>
      <c r="FC6" s="205"/>
      <c r="FD6" s="205"/>
      <c r="FE6" s="205"/>
      <c r="FF6" s="205"/>
      <c r="FG6" s="205" t="str">
        <f t="shared" si="45"/>
        <v>Equipe 02</v>
      </c>
      <c r="FH6" s="205"/>
      <c r="FI6" s="205"/>
      <c r="FJ6" s="205"/>
      <c r="FK6" s="205"/>
      <c r="FL6" s="109">
        <f t="shared" si="46"/>
        <v>0</v>
      </c>
      <c r="FM6" s="7">
        <f t="shared" si="47"/>
        <v>1</v>
      </c>
      <c r="FN6" s="205" t="str">
        <f t="shared" ref="FN6:FN10" si="77">CO6</f>
        <v>Equipe 02</v>
      </c>
      <c r="FO6" s="205"/>
      <c r="FP6" s="205"/>
      <c r="FQ6" s="205"/>
      <c r="FR6" s="205"/>
      <c r="FS6" s="205" t="str">
        <f t="shared" si="48"/>
        <v>Equipe 02</v>
      </c>
      <c r="FT6" s="205"/>
      <c r="FU6" s="205"/>
      <c r="FV6" s="205"/>
      <c r="FW6" s="205"/>
      <c r="FX6" s="164">
        <f t="shared" ref="FX6:FX10" si="78">VLOOKUP(FS6,$DF$5:$EA$21,22,0)</f>
        <v>0</v>
      </c>
      <c r="FY6" s="108">
        <f t="shared" si="49"/>
        <v>1</v>
      </c>
      <c r="FZ6" s="205" t="str">
        <f t="shared" ref="FZ6:FZ10" si="79">DF6</f>
        <v>Equipe 02</v>
      </c>
      <c r="GA6" s="205"/>
      <c r="GB6" s="205"/>
      <c r="GC6" s="205"/>
      <c r="GD6" s="205"/>
      <c r="GE6" s="350" t="str">
        <f t="shared" ref="GE6:GE10" si="80">BX6</f>
        <v>Equipe 02</v>
      </c>
      <c r="GF6" s="350"/>
      <c r="GG6" s="350"/>
      <c r="GH6" s="350"/>
      <c r="GI6" s="35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</row>
    <row r="7" spans="1:240" ht="15.75" thickBot="1" x14ac:dyDescent="0.3">
      <c r="A7" s="466"/>
      <c r="B7" s="467"/>
      <c r="C7" s="467"/>
      <c r="D7" s="467"/>
      <c r="E7" s="467"/>
      <c r="F7" s="467"/>
      <c r="G7" s="468"/>
      <c r="H7" s="468"/>
      <c r="I7" s="469"/>
      <c r="J7" s="469"/>
      <c r="K7" s="469"/>
      <c r="L7" s="469"/>
      <c r="M7" s="469"/>
      <c r="N7" s="470"/>
      <c r="O7" s="471"/>
      <c r="P7" s="472"/>
      <c r="Q7" s="472"/>
      <c r="R7" s="472"/>
      <c r="S7" s="473"/>
      <c r="T7" s="474"/>
      <c r="U7" s="30"/>
      <c r="V7" s="396" t="str">
        <f t="shared" si="0"/>
        <v>Equipe 03</v>
      </c>
      <c r="W7" s="397"/>
      <c r="X7" s="397"/>
      <c r="Y7" s="397"/>
      <c r="Z7" s="398"/>
      <c r="AA7" s="41">
        <f t="shared" si="1"/>
        <v>0</v>
      </c>
      <c r="AB7" s="42" t="str">
        <f t="shared" si="2"/>
        <v>u</v>
      </c>
      <c r="AC7" s="43">
        <f t="shared" ref="AC7:AC10" si="81">IF(EZ7=EZ6,FA6,FA7)</f>
        <v>1</v>
      </c>
      <c r="AD7" s="44">
        <f t="shared" si="3"/>
        <v>0</v>
      </c>
      <c r="AE7" s="48">
        <f t="shared" si="4"/>
        <v>0</v>
      </c>
      <c r="AF7" s="49">
        <f t="shared" si="5"/>
        <v>0</v>
      </c>
      <c r="AG7" s="49">
        <f t="shared" si="6"/>
        <v>0</v>
      </c>
      <c r="AH7" s="49">
        <f t="shared" si="7"/>
        <v>0</v>
      </c>
      <c r="AI7" s="49">
        <f t="shared" si="8"/>
        <v>0</v>
      </c>
      <c r="AJ7" s="49">
        <f t="shared" si="9"/>
        <v>0</v>
      </c>
      <c r="AK7" s="50">
        <f t="shared" si="10"/>
        <v>0</v>
      </c>
      <c r="AL7" s="361" t="str">
        <f t="shared" si="11"/>
        <v>Equipe 03</v>
      </c>
      <c r="AM7" s="362"/>
      <c r="AN7" s="362"/>
      <c r="AO7" s="362"/>
      <c r="AP7" s="363"/>
      <c r="AQ7" s="23">
        <f t="shared" si="12"/>
        <v>0</v>
      </c>
      <c r="AR7" s="24" t="str">
        <f t="shared" si="13"/>
        <v>u</v>
      </c>
      <c r="AS7" s="25">
        <f t="shared" ref="AS7:AS10" si="82">IF(FL7=FL6,FM6,FM7)</f>
        <v>1</v>
      </c>
      <c r="AT7" s="26">
        <f t="shared" si="14"/>
        <v>0</v>
      </c>
      <c r="AU7" s="27">
        <f t="shared" si="15"/>
        <v>0</v>
      </c>
      <c r="AV7" s="28">
        <f t="shared" si="16"/>
        <v>0</v>
      </c>
      <c r="AW7" s="28">
        <f t="shared" si="17"/>
        <v>0</v>
      </c>
      <c r="AX7" s="28">
        <f t="shared" si="18"/>
        <v>0</v>
      </c>
      <c r="AY7" s="28">
        <f t="shared" si="19"/>
        <v>0</v>
      </c>
      <c r="AZ7" s="28">
        <f t="shared" si="20"/>
        <v>0</v>
      </c>
      <c r="BA7" s="29">
        <f t="shared" si="21"/>
        <v>0</v>
      </c>
      <c r="BB7" s="353" t="str">
        <f t="shared" si="22"/>
        <v>Equipe 03</v>
      </c>
      <c r="BC7" s="354"/>
      <c r="BD7" s="354"/>
      <c r="BE7" s="354"/>
      <c r="BF7" s="355"/>
      <c r="BG7" s="58">
        <f t="shared" si="23"/>
        <v>0</v>
      </c>
      <c r="BH7" s="59" t="str">
        <f t="shared" si="24"/>
        <v>u</v>
      </c>
      <c r="BI7" s="60">
        <f t="shared" ref="BI7:BI10" si="83">IF(FX7=FX6,FY6,FY7)</f>
        <v>1</v>
      </c>
      <c r="BJ7" s="61">
        <f t="shared" si="25"/>
        <v>0</v>
      </c>
      <c r="BK7" s="62">
        <f t="shared" si="26"/>
        <v>0</v>
      </c>
      <c r="BL7" s="63">
        <f t="shared" si="27"/>
        <v>0</v>
      </c>
      <c r="BM7" s="63">
        <f t="shared" si="28"/>
        <v>0</v>
      </c>
      <c r="BN7" s="63">
        <f t="shared" si="29"/>
        <v>0</v>
      </c>
      <c r="BO7" s="63">
        <f t="shared" si="30"/>
        <v>0</v>
      </c>
      <c r="BP7" s="63">
        <f t="shared" si="31"/>
        <v>0</v>
      </c>
      <c r="BQ7" s="64">
        <f t="shared" si="32"/>
        <v>0</v>
      </c>
      <c r="BR7" s="15">
        <v>3</v>
      </c>
      <c r="BS7" s="8">
        <f t="shared" si="33"/>
        <v>3</v>
      </c>
      <c r="BT7" s="10">
        <v>3</v>
      </c>
      <c r="BU7" s="11">
        <f t="shared" si="34"/>
        <v>3</v>
      </c>
      <c r="BV7" s="9">
        <v>3</v>
      </c>
      <c r="BW7" s="2">
        <f t="shared" si="35"/>
        <v>3</v>
      </c>
      <c r="BX7" s="261" t="str">
        <f>Equipes!A4</f>
        <v>Equipe 03</v>
      </c>
      <c r="BY7" s="261"/>
      <c r="BZ7" s="261"/>
      <c r="CA7" s="261"/>
      <c r="CB7" s="261"/>
      <c r="CC7" s="93">
        <f t="shared" si="36"/>
        <v>1</v>
      </c>
      <c r="CD7" s="3">
        <f>'J09'!CC7-CC7</f>
        <v>0</v>
      </c>
      <c r="CE7" s="4" t="str">
        <f>IF(CC7&gt;'J09'!CC7,'J09'!$CE$14,IF(CC7='J09'!CC7,'J09'!$CU$14,IF(CC7&lt;'J09'!CC7,'J09'!$CT$14)))</f>
        <v>u</v>
      </c>
      <c r="CF7" s="3">
        <f t="shared" si="37"/>
        <v>3</v>
      </c>
      <c r="CG7" s="14">
        <f>SUMPRODUCT(($B$5:$F$13=BX7)*($EG$5:$EG$13))+SUMPRODUCT(($I$5:$M$13=BX7)*($EH$5:$EH$13))+'J09'!CG7</f>
        <v>0</v>
      </c>
      <c r="CH7" s="14">
        <f>SUMPRODUCT(($B$5:$F$13=BX7)*($EI$5:$EI$13))+SUMPRODUCT(($I$5:$M$13=BX7)*($EJ$5:$EJ$13))+'J09'!CH7</f>
        <v>0</v>
      </c>
      <c r="CI7" s="14">
        <f>SUMPRODUCT(($B$5:$F$13=BX7)*($EK$5:$EK$13))+SUMPRODUCT(($I$5:$M$13=BX7)*($EL$5:$EL$13))+'J09'!CI7</f>
        <v>0</v>
      </c>
      <c r="CJ7" s="14">
        <f>SUMPRODUCT(($B$5:$F$13=BX7)*($EM$5:$EM$13))+SUMPRODUCT(($I$5:$M$13=BX7)*($EN$5:$EN$13))+'J09'!CJ7</f>
        <v>0</v>
      </c>
      <c r="CK7" s="14">
        <f>SUMPRODUCT(($B$5:$F$13=BX7)*($EO$5:$EO$13))+SUMPRODUCT(($I$5:$M$13=BX7)*($EP$5:$EP$13))+'J09'!CK7</f>
        <v>0</v>
      </c>
      <c r="CL7" s="14">
        <f>SUMPRODUCT(($B$5:$F$13=BX7)*($EQ$5:$EQ$13))+SUMPRODUCT(($I$5:$M$13=BX7)*($ER$5:$ER$13))+'J09'!CL7</f>
        <v>0</v>
      </c>
      <c r="CM7" s="14">
        <f>SUMPRODUCT(($B$5:$F$13=BX7)*($ES$5:$ES$13))+SUMPRODUCT(($I$5:$M$13=BX7)*($ET$5:$ET$13))+'J09'!CM7</f>
        <v>0</v>
      </c>
      <c r="CN7" s="3">
        <f t="shared" si="50"/>
        <v>0</v>
      </c>
      <c r="CO7" s="212" t="str">
        <f t="shared" si="51"/>
        <v>Equipe 03</v>
      </c>
      <c r="CP7" s="213"/>
      <c r="CQ7" s="213"/>
      <c r="CR7" s="213"/>
      <c r="CS7" s="214"/>
      <c r="CT7" s="93">
        <f t="shared" si="38"/>
        <v>1</v>
      </c>
      <c r="CU7" s="3">
        <f>'J09'!CT7-CT7</f>
        <v>0</v>
      </c>
      <c r="CV7" s="4" t="str">
        <f>IF(CT7&gt;'J09'!CT7,'J09'!$CV$14,IF(CT7='J09'!CT7,'J09'!$CU$14,IF(CT7&lt;'J09'!CT7,'J09'!$CT$14)))</f>
        <v>u</v>
      </c>
      <c r="CW7" s="3">
        <f t="shared" si="39"/>
        <v>3</v>
      </c>
      <c r="CX7" s="14">
        <f>SUMPRODUCT(($B$5:$F$13=CO7)*($EG$5:$EG$13))+'J09'!CX7</f>
        <v>0</v>
      </c>
      <c r="CY7" s="14">
        <f>SUMPRODUCT(($B$5:$F$13=CO7)*($EI$5:$EI$13))+'J09'!CY7</f>
        <v>0</v>
      </c>
      <c r="CZ7" s="14">
        <f>SUMPRODUCT(($B$5:$F$13=CO7)*($EK$5:$EK$13))+'J09'!CZ7</f>
        <v>0</v>
      </c>
      <c r="DA7" s="14">
        <f>SUMPRODUCT(($B$5:$F$13=CO7)*($EM$5:$EM$13))+'J09'!DA7</f>
        <v>0</v>
      </c>
      <c r="DB7" s="14">
        <f>SUMPRODUCT(($B$5:$F$13=CO7)*($EO$5:$EO$13))+'J09'!DB7</f>
        <v>0</v>
      </c>
      <c r="DC7" s="14">
        <f>SUMPRODUCT(($B$5:$F$13=CO7)*($EQ$5:$EQ$13))+'J09'!DC7</f>
        <v>0</v>
      </c>
      <c r="DD7" s="14">
        <f>SUMPRODUCT(($B$5:$F$13=CO7)*($ES$5:$ES$13))+'J09'!DD7</f>
        <v>0</v>
      </c>
      <c r="DE7" s="3">
        <f t="shared" si="52"/>
        <v>0</v>
      </c>
      <c r="DF7" s="212" t="str">
        <f t="shared" si="53"/>
        <v>Equipe 03</v>
      </c>
      <c r="DG7" s="213"/>
      <c r="DH7" s="213"/>
      <c r="DI7" s="213"/>
      <c r="DJ7" s="214"/>
      <c r="DK7" s="93">
        <f t="shared" si="40"/>
        <v>1</v>
      </c>
      <c r="DL7" s="3">
        <f>'J09'!DK7-DK7</f>
        <v>0</v>
      </c>
      <c r="DM7" s="4" t="str">
        <f>IF(DK7&gt;'J09'!DK7,'J09'!$DM$14,IF(DK7='J09'!DK7,'J09'!$DL$14,IF(DK7&lt;'J09'!DK7,'J09'!$DK$14)))</f>
        <v>u</v>
      </c>
      <c r="DN7" s="3">
        <f t="shared" si="41"/>
        <v>3</v>
      </c>
      <c r="DO7" s="14">
        <f>SUMPRODUCT(($I$5:$M$13=DF7)*($EH$5:$EH$13))+'J09'!DO7</f>
        <v>0</v>
      </c>
      <c r="DP7" s="14">
        <f>SUMPRODUCT(($I$5:$M$13=DF7)*($EJ$5:$EJ$13))+'J09'!DP7</f>
        <v>0</v>
      </c>
      <c r="DQ7" s="14">
        <f>SUMPRODUCT(($I$5:$M$13=DF7)*($EL$5:$EL$13))+'J09'!DQ7</f>
        <v>0</v>
      </c>
      <c r="DR7" s="14">
        <f>SUMPRODUCT(($I$5:$M$13=DF7)*($EN$5:$EN$13))+'J09'!DR7</f>
        <v>0</v>
      </c>
      <c r="DS7" s="14">
        <f>SUMPRODUCT(($I$5:$M$13=DF7)*($EP$5:$EP$13))+'J09'!DS7</f>
        <v>0</v>
      </c>
      <c r="DT7" s="14">
        <f>SUMPRODUCT(($I$5:$M$13=DF7)*($ER$5:$ER$13))+'J09'!DT7</f>
        <v>0</v>
      </c>
      <c r="DU7" s="14">
        <f>SUMPRODUCT(($I$5:$M$13=DF7)*($ET$5:$ET$13))+'J09'!DU7</f>
        <v>0</v>
      </c>
      <c r="DV7" s="3">
        <f t="shared" si="54"/>
        <v>0</v>
      </c>
      <c r="DW7" s="6">
        <f t="shared" si="55"/>
        <v>0</v>
      </c>
      <c r="DX7" s="111">
        <f>DW7+0.0000004</f>
        <v>3.9999999999999998E-7</v>
      </c>
      <c r="DY7" s="6">
        <f t="shared" si="56"/>
        <v>0</v>
      </c>
      <c r="DZ7" s="119">
        <f>DY7+0.0000004</f>
        <v>3.9999999999999998E-7</v>
      </c>
      <c r="EA7" s="6">
        <f t="shared" si="57"/>
        <v>0</v>
      </c>
      <c r="EB7" s="119">
        <f>EA7+0.0000004</f>
        <v>3.9999999999999998E-7</v>
      </c>
      <c r="EC7" s="2">
        <f t="shared" si="58"/>
        <v>0</v>
      </c>
      <c r="ED7" s="2">
        <f t="shared" si="59"/>
        <v>0</v>
      </c>
      <c r="EE7" s="2">
        <f t="shared" si="60"/>
        <v>0</v>
      </c>
      <c r="EF7" s="2">
        <f t="shared" si="61"/>
        <v>0</v>
      </c>
      <c r="EG7" s="2">
        <f t="shared" si="62"/>
        <v>0</v>
      </c>
      <c r="EH7" s="2">
        <f t="shared" si="63"/>
        <v>0</v>
      </c>
      <c r="EI7" s="2">
        <f t="shared" si="64"/>
        <v>0</v>
      </c>
      <c r="EJ7" s="2">
        <f t="shared" si="65"/>
        <v>0</v>
      </c>
      <c r="EK7" s="2" t="b">
        <f t="shared" si="66"/>
        <v>0</v>
      </c>
      <c r="EL7" s="2" t="b">
        <f t="shared" si="67"/>
        <v>0</v>
      </c>
      <c r="EM7" s="2" t="b">
        <f t="shared" si="68"/>
        <v>0</v>
      </c>
      <c r="EN7" s="2" t="b">
        <f t="shared" si="69"/>
        <v>0</v>
      </c>
      <c r="EO7" s="2" t="b">
        <f t="shared" si="70"/>
        <v>0</v>
      </c>
      <c r="EP7" s="2" t="b">
        <f t="shared" si="71"/>
        <v>0</v>
      </c>
      <c r="EQ7" s="2">
        <f t="shared" si="72"/>
        <v>0</v>
      </c>
      <c r="ER7" s="2">
        <f t="shared" si="73"/>
        <v>0</v>
      </c>
      <c r="ES7" s="2">
        <f t="shared" si="74"/>
        <v>0</v>
      </c>
      <c r="ET7" s="2">
        <f t="shared" si="75"/>
        <v>0</v>
      </c>
      <c r="EU7" s="205" t="str">
        <f t="shared" si="42"/>
        <v>Equipe 03</v>
      </c>
      <c r="EV7" s="205"/>
      <c r="EW7" s="205"/>
      <c r="EX7" s="205"/>
      <c r="EY7" s="205"/>
      <c r="EZ7" s="109">
        <f t="shared" si="43"/>
        <v>0</v>
      </c>
      <c r="FA7" s="108">
        <f t="shared" si="44"/>
        <v>1</v>
      </c>
      <c r="FB7" s="205" t="str">
        <f t="shared" si="76"/>
        <v>Equipe 03</v>
      </c>
      <c r="FC7" s="205"/>
      <c r="FD7" s="205"/>
      <c r="FE7" s="205"/>
      <c r="FF7" s="205"/>
      <c r="FG7" s="205" t="str">
        <f t="shared" si="45"/>
        <v>Equipe 03</v>
      </c>
      <c r="FH7" s="205"/>
      <c r="FI7" s="205"/>
      <c r="FJ7" s="205"/>
      <c r="FK7" s="205"/>
      <c r="FL7" s="109">
        <f t="shared" si="46"/>
        <v>0</v>
      </c>
      <c r="FM7" s="7">
        <f t="shared" si="47"/>
        <v>1</v>
      </c>
      <c r="FN7" s="205" t="str">
        <f t="shared" si="77"/>
        <v>Equipe 03</v>
      </c>
      <c r="FO7" s="205"/>
      <c r="FP7" s="205"/>
      <c r="FQ7" s="205"/>
      <c r="FR7" s="205"/>
      <c r="FS7" s="205" t="str">
        <f t="shared" si="48"/>
        <v>Equipe 03</v>
      </c>
      <c r="FT7" s="205"/>
      <c r="FU7" s="205"/>
      <c r="FV7" s="205"/>
      <c r="FW7" s="205"/>
      <c r="FX7" s="164">
        <f t="shared" si="78"/>
        <v>0</v>
      </c>
      <c r="FY7" s="108">
        <f t="shared" si="49"/>
        <v>1</v>
      </c>
      <c r="FZ7" s="205" t="str">
        <f t="shared" si="79"/>
        <v>Equipe 03</v>
      </c>
      <c r="GA7" s="205"/>
      <c r="GB7" s="205"/>
      <c r="GC7" s="205"/>
      <c r="GD7" s="205"/>
      <c r="GE7" s="350" t="str">
        <f t="shared" si="80"/>
        <v>Equipe 03</v>
      </c>
      <c r="GF7" s="350"/>
      <c r="GG7" s="350"/>
      <c r="GH7" s="350"/>
      <c r="GI7" s="35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</row>
    <row r="8" spans="1:240" ht="15.75" thickTop="1" x14ac:dyDescent="0.25">
      <c r="A8" s="101"/>
      <c r="B8" s="242"/>
      <c r="C8" s="242"/>
      <c r="D8" s="242"/>
      <c r="E8" s="242"/>
      <c r="F8" s="242"/>
      <c r="G8" s="102"/>
      <c r="H8" s="102"/>
      <c r="I8" s="242"/>
      <c r="J8" s="242"/>
      <c r="K8" s="242"/>
      <c r="L8" s="242"/>
      <c r="M8" s="242"/>
      <c r="N8" s="101"/>
      <c r="O8" s="321"/>
      <c r="P8" s="321"/>
      <c r="Q8" s="321"/>
      <c r="R8" s="321"/>
      <c r="S8" s="349"/>
      <c r="T8" s="349"/>
      <c r="U8" s="30"/>
      <c r="V8" s="396" t="str">
        <f t="shared" si="0"/>
        <v>Equipe 04</v>
      </c>
      <c r="W8" s="397"/>
      <c r="X8" s="397"/>
      <c r="Y8" s="397"/>
      <c r="Z8" s="398"/>
      <c r="AA8" s="41">
        <f t="shared" si="1"/>
        <v>0</v>
      </c>
      <c r="AB8" s="42" t="str">
        <f t="shared" si="2"/>
        <v>u</v>
      </c>
      <c r="AC8" s="43">
        <f t="shared" si="81"/>
        <v>1</v>
      </c>
      <c r="AD8" s="44">
        <f t="shared" si="3"/>
        <v>0</v>
      </c>
      <c r="AE8" s="48">
        <f t="shared" si="4"/>
        <v>0</v>
      </c>
      <c r="AF8" s="49">
        <f t="shared" si="5"/>
        <v>0</v>
      </c>
      <c r="AG8" s="49">
        <f t="shared" si="6"/>
        <v>0</v>
      </c>
      <c r="AH8" s="49">
        <f t="shared" si="7"/>
        <v>0</v>
      </c>
      <c r="AI8" s="49">
        <f t="shared" si="8"/>
        <v>0</v>
      </c>
      <c r="AJ8" s="49">
        <f t="shared" si="9"/>
        <v>0</v>
      </c>
      <c r="AK8" s="50">
        <f t="shared" si="10"/>
        <v>0</v>
      </c>
      <c r="AL8" s="361" t="str">
        <f t="shared" si="11"/>
        <v>Equipe 04</v>
      </c>
      <c r="AM8" s="362"/>
      <c r="AN8" s="362"/>
      <c r="AO8" s="362"/>
      <c r="AP8" s="363"/>
      <c r="AQ8" s="23">
        <f t="shared" si="12"/>
        <v>0</v>
      </c>
      <c r="AR8" s="24" t="str">
        <f t="shared" si="13"/>
        <v>u</v>
      </c>
      <c r="AS8" s="25">
        <f t="shared" si="82"/>
        <v>1</v>
      </c>
      <c r="AT8" s="26">
        <f t="shared" si="14"/>
        <v>0</v>
      </c>
      <c r="AU8" s="27">
        <f t="shared" si="15"/>
        <v>0</v>
      </c>
      <c r="AV8" s="28">
        <f t="shared" si="16"/>
        <v>0</v>
      </c>
      <c r="AW8" s="28">
        <f t="shared" si="17"/>
        <v>0</v>
      </c>
      <c r="AX8" s="28">
        <f t="shared" si="18"/>
        <v>0</v>
      </c>
      <c r="AY8" s="28">
        <f t="shared" si="19"/>
        <v>0</v>
      </c>
      <c r="AZ8" s="28">
        <f t="shared" si="20"/>
        <v>0</v>
      </c>
      <c r="BA8" s="29">
        <f t="shared" si="21"/>
        <v>0</v>
      </c>
      <c r="BB8" s="353" t="str">
        <f t="shared" si="22"/>
        <v>Equipe 04</v>
      </c>
      <c r="BC8" s="354"/>
      <c r="BD8" s="354"/>
      <c r="BE8" s="354"/>
      <c r="BF8" s="355"/>
      <c r="BG8" s="58">
        <f t="shared" si="23"/>
        <v>0</v>
      </c>
      <c r="BH8" s="59" t="str">
        <f t="shared" si="24"/>
        <v>u</v>
      </c>
      <c r="BI8" s="60">
        <f t="shared" si="83"/>
        <v>1</v>
      </c>
      <c r="BJ8" s="61">
        <f t="shared" si="25"/>
        <v>0</v>
      </c>
      <c r="BK8" s="62">
        <f t="shared" si="26"/>
        <v>0</v>
      </c>
      <c r="BL8" s="63">
        <f t="shared" si="27"/>
        <v>0</v>
      </c>
      <c r="BM8" s="63">
        <f t="shared" si="28"/>
        <v>0</v>
      </c>
      <c r="BN8" s="63">
        <f t="shared" si="29"/>
        <v>0</v>
      </c>
      <c r="BO8" s="63">
        <f t="shared" si="30"/>
        <v>0</v>
      </c>
      <c r="BP8" s="63">
        <f t="shared" si="31"/>
        <v>0</v>
      </c>
      <c r="BQ8" s="64">
        <f t="shared" si="32"/>
        <v>0</v>
      </c>
      <c r="BR8" s="15">
        <v>4</v>
      </c>
      <c r="BS8" s="8">
        <f t="shared" si="33"/>
        <v>4</v>
      </c>
      <c r="BT8" s="10">
        <v>4</v>
      </c>
      <c r="BU8" s="11">
        <f t="shared" si="34"/>
        <v>4</v>
      </c>
      <c r="BV8" s="9">
        <v>4</v>
      </c>
      <c r="BW8" s="2">
        <f t="shared" si="35"/>
        <v>4</v>
      </c>
      <c r="BX8" s="261" t="str">
        <f>Equipes!A5</f>
        <v>Equipe 04</v>
      </c>
      <c r="BY8" s="261"/>
      <c r="BZ8" s="261"/>
      <c r="CA8" s="261"/>
      <c r="CB8" s="261"/>
      <c r="CC8" s="93">
        <f t="shared" si="36"/>
        <v>1</v>
      </c>
      <c r="CD8" s="3">
        <f>'J09'!CC8-CC8</f>
        <v>0</v>
      </c>
      <c r="CE8" s="4" t="str">
        <f>IF(CC8&gt;'J09'!CC8,'J09'!$CE$14,IF(CC8='J09'!CC8,'J09'!$CU$14,IF(CC8&lt;'J09'!CC8,'J09'!$CT$14)))</f>
        <v>u</v>
      </c>
      <c r="CF8" s="3">
        <f t="shared" si="37"/>
        <v>4</v>
      </c>
      <c r="CG8" s="14">
        <f>SUMPRODUCT(($B$5:$F$13=BX8)*($EG$5:$EG$13))+SUMPRODUCT(($I$5:$M$13=BX8)*($EH$5:$EH$13))+'J09'!CG8</f>
        <v>0</v>
      </c>
      <c r="CH8" s="14">
        <f>SUMPRODUCT(($B$5:$F$13=BX8)*($EI$5:$EI$13))+SUMPRODUCT(($I$5:$M$13=BX8)*($EJ$5:$EJ$13))+'J09'!CH8</f>
        <v>0</v>
      </c>
      <c r="CI8" s="14">
        <f>SUMPRODUCT(($B$5:$F$13=BX8)*($EK$5:$EK$13))+SUMPRODUCT(($I$5:$M$13=BX8)*($EL$5:$EL$13))+'J09'!CI8</f>
        <v>0</v>
      </c>
      <c r="CJ8" s="14">
        <f>SUMPRODUCT(($B$5:$F$13=BX8)*($EM$5:$EM$13))+SUMPRODUCT(($I$5:$M$13=BX8)*($EN$5:$EN$13))+'J09'!CJ8</f>
        <v>0</v>
      </c>
      <c r="CK8" s="14">
        <f>SUMPRODUCT(($B$5:$F$13=BX8)*($EO$5:$EO$13))+SUMPRODUCT(($I$5:$M$13=BX8)*($EP$5:$EP$13))+'J09'!CK8</f>
        <v>0</v>
      </c>
      <c r="CL8" s="14">
        <f>SUMPRODUCT(($B$5:$F$13=BX8)*($EQ$5:$EQ$13))+SUMPRODUCT(($I$5:$M$13=BX8)*($ER$5:$ER$13))+'J09'!CL8</f>
        <v>0</v>
      </c>
      <c r="CM8" s="14">
        <f>SUMPRODUCT(($B$5:$F$13=BX8)*($ES$5:$ES$13))+SUMPRODUCT(($I$5:$M$13=BX8)*($ET$5:$ET$13))+'J09'!CM8</f>
        <v>0</v>
      </c>
      <c r="CN8" s="3">
        <f t="shared" si="50"/>
        <v>0</v>
      </c>
      <c r="CO8" s="212" t="str">
        <f t="shared" si="51"/>
        <v>Equipe 04</v>
      </c>
      <c r="CP8" s="213"/>
      <c r="CQ8" s="213"/>
      <c r="CR8" s="213"/>
      <c r="CS8" s="214"/>
      <c r="CT8" s="93">
        <f t="shared" si="38"/>
        <v>1</v>
      </c>
      <c r="CU8" s="3">
        <f>'J09'!CT8-CT8</f>
        <v>0</v>
      </c>
      <c r="CV8" s="4" t="str">
        <f>IF(CT8&gt;'J09'!CT8,'J09'!$CV$14,IF(CT8='J09'!CT8,'J09'!$CU$14,IF(CT8&lt;'J09'!CT8,'J09'!$CT$14)))</f>
        <v>u</v>
      </c>
      <c r="CW8" s="3">
        <f t="shared" si="39"/>
        <v>4</v>
      </c>
      <c r="CX8" s="14">
        <f>SUMPRODUCT(($B$5:$F$13=CO8)*($EG$5:$EG$13))+'J09'!CX8</f>
        <v>0</v>
      </c>
      <c r="CY8" s="14">
        <f>SUMPRODUCT(($B$5:$F$13=CO8)*($EI$5:$EI$13))+'J09'!CY8</f>
        <v>0</v>
      </c>
      <c r="CZ8" s="14">
        <f>SUMPRODUCT(($B$5:$F$13=CO8)*($EK$5:$EK$13))+'J09'!CZ8</f>
        <v>0</v>
      </c>
      <c r="DA8" s="14">
        <f>SUMPRODUCT(($B$5:$F$13=CO8)*($EM$5:$EM$13))+'J09'!DA8</f>
        <v>0</v>
      </c>
      <c r="DB8" s="14">
        <f>SUMPRODUCT(($B$5:$F$13=CO8)*($EO$5:$EO$13))+'J09'!DB8</f>
        <v>0</v>
      </c>
      <c r="DC8" s="14">
        <f>SUMPRODUCT(($B$5:$F$13=CO8)*($EQ$5:$EQ$13))+'J09'!DC8</f>
        <v>0</v>
      </c>
      <c r="DD8" s="14">
        <f>SUMPRODUCT(($B$5:$F$13=CO8)*($ES$5:$ES$13))+'J09'!DD8</f>
        <v>0</v>
      </c>
      <c r="DE8" s="3">
        <f t="shared" si="52"/>
        <v>0</v>
      </c>
      <c r="DF8" s="212" t="str">
        <f t="shared" si="53"/>
        <v>Equipe 04</v>
      </c>
      <c r="DG8" s="213"/>
      <c r="DH8" s="213"/>
      <c r="DI8" s="213"/>
      <c r="DJ8" s="214"/>
      <c r="DK8" s="93">
        <f t="shared" si="40"/>
        <v>1</v>
      </c>
      <c r="DL8" s="3">
        <f>'J09'!DK8-DK8</f>
        <v>0</v>
      </c>
      <c r="DM8" s="4" t="str">
        <f>IF(DK8&gt;'J09'!DK8,'J09'!$DM$14,IF(DK8='J09'!DK8,'J09'!$DL$14,IF(DK8&lt;'J09'!DK8,'J09'!$DK$14)))</f>
        <v>u</v>
      </c>
      <c r="DN8" s="3">
        <f t="shared" si="41"/>
        <v>4</v>
      </c>
      <c r="DO8" s="14">
        <f>SUMPRODUCT(($I$5:$M$13=DF8)*($EH$5:$EH$13))+'J09'!DO8</f>
        <v>0</v>
      </c>
      <c r="DP8" s="14">
        <f>SUMPRODUCT(($I$5:$M$13=DF8)*($EJ$5:$EJ$13))+'J09'!DP8</f>
        <v>0</v>
      </c>
      <c r="DQ8" s="14">
        <f>SUMPRODUCT(($I$5:$M$13=DF8)*($EL$5:$EL$13))+'J09'!DQ8</f>
        <v>0</v>
      </c>
      <c r="DR8" s="14">
        <f>SUMPRODUCT(($I$5:$M$13=DF8)*($EN$5:$EN$13))+'J09'!DR8</f>
        <v>0</v>
      </c>
      <c r="DS8" s="14">
        <f>SUMPRODUCT(($I$5:$M$13=DF8)*($EP$5:$EP$13))+'J09'!DS8</f>
        <v>0</v>
      </c>
      <c r="DT8" s="14">
        <f>SUMPRODUCT(($I$5:$M$13=DF8)*($ER$5:$ER$13))+'J09'!DT8</f>
        <v>0</v>
      </c>
      <c r="DU8" s="14">
        <f>SUMPRODUCT(($I$5:$M$13=DF8)*($ET$5:$ET$13))+'J09'!DU8</f>
        <v>0</v>
      </c>
      <c r="DV8" s="3">
        <f t="shared" si="54"/>
        <v>0</v>
      </c>
      <c r="DW8" s="6">
        <f t="shared" si="55"/>
        <v>0</v>
      </c>
      <c r="DX8" s="91">
        <f>DW8+0.0000003</f>
        <v>2.9999999999999999E-7</v>
      </c>
      <c r="DY8" s="6">
        <f t="shared" si="56"/>
        <v>0</v>
      </c>
      <c r="DZ8" s="119">
        <f>DY8+0.0000003</f>
        <v>2.9999999999999999E-7</v>
      </c>
      <c r="EA8" s="6">
        <f t="shared" si="57"/>
        <v>0</v>
      </c>
      <c r="EB8" s="119">
        <f>EA8+0.0000003</f>
        <v>2.9999999999999999E-7</v>
      </c>
      <c r="EC8" s="97"/>
      <c r="ED8" s="117"/>
      <c r="EE8" s="117"/>
      <c r="EF8" s="117"/>
      <c r="EG8" s="117"/>
      <c r="EH8" s="117"/>
      <c r="EI8" s="117"/>
      <c r="EJ8" s="117"/>
      <c r="EK8" s="117"/>
      <c r="EL8" s="117"/>
      <c r="EM8" s="117"/>
      <c r="EN8" s="117"/>
      <c r="EO8" s="117"/>
      <c r="EP8" s="117"/>
      <c r="EQ8" s="117"/>
      <c r="ER8" s="117"/>
      <c r="ES8" s="117"/>
      <c r="ET8" s="96"/>
      <c r="EU8" s="205" t="str">
        <f t="shared" si="42"/>
        <v>Equipe 04</v>
      </c>
      <c r="EV8" s="205"/>
      <c r="EW8" s="205"/>
      <c r="EX8" s="205"/>
      <c r="EY8" s="205"/>
      <c r="EZ8" s="109">
        <f t="shared" si="43"/>
        <v>0</v>
      </c>
      <c r="FA8" s="108">
        <f t="shared" si="44"/>
        <v>1</v>
      </c>
      <c r="FB8" s="205" t="str">
        <f t="shared" si="76"/>
        <v>Equipe 04</v>
      </c>
      <c r="FC8" s="205"/>
      <c r="FD8" s="205"/>
      <c r="FE8" s="205"/>
      <c r="FF8" s="205"/>
      <c r="FG8" s="205" t="str">
        <f t="shared" si="45"/>
        <v>Equipe 04</v>
      </c>
      <c r="FH8" s="205"/>
      <c r="FI8" s="205"/>
      <c r="FJ8" s="205"/>
      <c r="FK8" s="205"/>
      <c r="FL8" s="109">
        <f t="shared" si="46"/>
        <v>0</v>
      </c>
      <c r="FM8" s="7">
        <f t="shared" si="47"/>
        <v>1</v>
      </c>
      <c r="FN8" s="205" t="str">
        <f t="shared" si="77"/>
        <v>Equipe 04</v>
      </c>
      <c r="FO8" s="205"/>
      <c r="FP8" s="205"/>
      <c r="FQ8" s="205"/>
      <c r="FR8" s="205"/>
      <c r="FS8" s="205" t="str">
        <f t="shared" si="48"/>
        <v>Equipe 04</v>
      </c>
      <c r="FT8" s="205"/>
      <c r="FU8" s="205"/>
      <c r="FV8" s="205"/>
      <c r="FW8" s="205"/>
      <c r="FX8" s="164">
        <f t="shared" si="78"/>
        <v>0</v>
      </c>
      <c r="FY8" s="108">
        <f t="shared" si="49"/>
        <v>1</v>
      </c>
      <c r="FZ8" s="205" t="str">
        <f t="shared" si="79"/>
        <v>Equipe 04</v>
      </c>
      <c r="GA8" s="205"/>
      <c r="GB8" s="205"/>
      <c r="GC8" s="205"/>
      <c r="GD8" s="205"/>
      <c r="GE8" s="350" t="str">
        <f t="shared" si="80"/>
        <v>Equipe 04</v>
      </c>
      <c r="GF8" s="350"/>
      <c r="GG8" s="350"/>
      <c r="GH8" s="350"/>
      <c r="GI8" s="350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/>
      <c r="GY8" s="30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30"/>
      <c r="HK8" s="30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</row>
    <row r="9" spans="1:240" x14ac:dyDescent="0.25">
      <c r="A9" s="89"/>
      <c r="B9" s="234"/>
      <c r="C9" s="234"/>
      <c r="D9" s="234"/>
      <c r="E9" s="234"/>
      <c r="F9" s="234"/>
      <c r="G9" s="90"/>
      <c r="H9" s="90"/>
      <c r="I9" s="234"/>
      <c r="J9" s="234"/>
      <c r="K9" s="234"/>
      <c r="L9" s="234"/>
      <c r="M9" s="234"/>
      <c r="N9" s="89"/>
      <c r="O9" s="320"/>
      <c r="P9" s="320"/>
      <c r="Q9" s="320"/>
      <c r="R9" s="320"/>
      <c r="S9" s="348"/>
      <c r="T9" s="348"/>
      <c r="U9" s="30"/>
      <c r="V9" s="396" t="str">
        <f t="shared" si="0"/>
        <v>Equipe 05</v>
      </c>
      <c r="W9" s="397"/>
      <c r="X9" s="397"/>
      <c r="Y9" s="397"/>
      <c r="Z9" s="398"/>
      <c r="AA9" s="41">
        <f t="shared" si="1"/>
        <v>0</v>
      </c>
      <c r="AB9" s="42" t="str">
        <f t="shared" si="2"/>
        <v>u</v>
      </c>
      <c r="AC9" s="43">
        <f t="shared" si="81"/>
        <v>1</v>
      </c>
      <c r="AD9" s="44">
        <f t="shared" si="3"/>
        <v>0</v>
      </c>
      <c r="AE9" s="48">
        <f t="shared" si="4"/>
        <v>0</v>
      </c>
      <c r="AF9" s="49">
        <f t="shared" si="5"/>
        <v>0</v>
      </c>
      <c r="AG9" s="49">
        <f t="shared" si="6"/>
        <v>0</v>
      </c>
      <c r="AH9" s="49">
        <f t="shared" si="7"/>
        <v>0</v>
      </c>
      <c r="AI9" s="49">
        <f t="shared" si="8"/>
        <v>0</v>
      </c>
      <c r="AJ9" s="49">
        <f t="shared" si="9"/>
        <v>0</v>
      </c>
      <c r="AK9" s="50">
        <f t="shared" si="10"/>
        <v>0</v>
      </c>
      <c r="AL9" s="361" t="str">
        <f t="shared" si="11"/>
        <v>Equipe 05</v>
      </c>
      <c r="AM9" s="362"/>
      <c r="AN9" s="362"/>
      <c r="AO9" s="362"/>
      <c r="AP9" s="363"/>
      <c r="AQ9" s="23">
        <f t="shared" si="12"/>
        <v>0</v>
      </c>
      <c r="AR9" s="24" t="str">
        <f t="shared" si="13"/>
        <v>u</v>
      </c>
      <c r="AS9" s="25">
        <f t="shared" si="82"/>
        <v>1</v>
      </c>
      <c r="AT9" s="26">
        <f t="shared" si="14"/>
        <v>0</v>
      </c>
      <c r="AU9" s="27">
        <f t="shared" si="15"/>
        <v>0</v>
      </c>
      <c r="AV9" s="28">
        <f t="shared" si="16"/>
        <v>0</v>
      </c>
      <c r="AW9" s="28">
        <f t="shared" si="17"/>
        <v>0</v>
      </c>
      <c r="AX9" s="28">
        <f t="shared" si="18"/>
        <v>0</v>
      </c>
      <c r="AY9" s="28">
        <f t="shared" si="19"/>
        <v>0</v>
      </c>
      <c r="AZ9" s="28">
        <f t="shared" si="20"/>
        <v>0</v>
      </c>
      <c r="BA9" s="29">
        <f t="shared" si="21"/>
        <v>0</v>
      </c>
      <c r="BB9" s="353" t="str">
        <f t="shared" si="22"/>
        <v>Equipe 05</v>
      </c>
      <c r="BC9" s="354"/>
      <c r="BD9" s="354"/>
      <c r="BE9" s="354"/>
      <c r="BF9" s="355"/>
      <c r="BG9" s="58">
        <f t="shared" si="23"/>
        <v>0</v>
      </c>
      <c r="BH9" s="59" t="str">
        <f t="shared" si="24"/>
        <v>u</v>
      </c>
      <c r="BI9" s="60">
        <f t="shared" si="83"/>
        <v>1</v>
      </c>
      <c r="BJ9" s="61">
        <f t="shared" si="25"/>
        <v>0</v>
      </c>
      <c r="BK9" s="62">
        <f t="shared" si="26"/>
        <v>0</v>
      </c>
      <c r="BL9" s="63">
        <f t="shared" si="27"/>
        <v>0</v>
      </c>
      <c r="BM9" s="63">
        <f t="shared" si="28"/>
        <v>0</v>
      </c>
      <c r="BN9" s="63">
        <f t="shared" si="29"/>
        <v>0</v>
      </c>
      <c r="BO9" s="63">
        <f t="shared" si="30"/>
        <v>0</v>
      </c>
      <c r="BP9" s="63">
        <f t="shared" si="31"/>
        <v>0</v>
      </c>
      <c r="BQ9" s="64">
        <f t="shared" si="32"/>
        <v>0</v>
      </c>
      <c r="BR9" s="15">
        <v>5</v>
      </c>
      <c r="BS9" s="8">
        <f t="shared" si="33"/>
        <v>5</v>
      </c>
      <c r="BT9" s="10">
        <v>5</v>
      </c>
      <c r="BU9" s="11">
        <f t="shared" si="34"/>
        <v>5</v>
      </c>
      <c r="BV9" s="9">
        <v>5</v>
      </c>
      <c r="BW9" s="2">
        <f t="shared" si="35"/>
        <v>5</v>
      </c>
      <c r="BX9" s="261" t="str">
        <f>Equipes!A6</f>
        <v>Equipe 05</v>
      </c>
      <c r="BY9" s="261"/>
      <c r="BZ9" s="261"/>
      <c r="CA9" s="261"/>
      <c r="CB9" s="261"/>
      <c r="CC9" s="93">
        <f t="shared" si="36"/>
        <v>1</v>
      </c>
      <c r="CD9" s="3">
        <f>'J09'!CC9-CC9</f>
        <v>0</v>
      </c>
      <c r="CE9" s="4" t="str">
        <f>IF(CC9&gt;'J09'!CC9,'J09'!$CE$14,IF(CC9='J09'!CC9,'J09'!$CU$14,IF(CC9&lt;'J09'!CC9,'J09'!$CT$14)))</f>
        <v>u</v>
      </c>
      <c r="CF9" s="3">
        <f t="shared" si="37"/>
        <v>5</v>
      </c>
      <c r="CG9" s="14">
        <f>SUMPRODUCT(($B$5:$F$13=BX9)*($EG$5:$EG$13))+SUMPRODUCT(($I$5:$M$13=BX9)*($EH$5:$EH$13))+'J09'!CG9</f>
        <v>0</v>
      </c>
      <c r="CH9" s="14">
        <f>SUMPRODUCT(($B$5:$F$13=BX9)*($EI$5:$EI$13))+SUMPRODUCT(($I$5:$M$13=BX9)*($EJ$5:$EJ$13))+'J09'!CH9</f>
        <v>0</v>
      </c>
      <c r="CI9" s="14">
        <f>SUMPRODUCT(($B$5:$F$13=BX9)*($EK$5:$EK$13))+SUMPRODUCT(($I$5:$M$13=BX9)*($EL$5:$EL$13))+'J09'!CI9</f>
        <v>0</v>
      </c>
      <c r="CJ9" s="14">
        <f>SUMPRODUCT(($B$5:$F$13=BX9)*($EM$5:$EM$13))+SUMPRODUCT(($I$5:$M$13=BX9)*($EN$5:$EN$13))+'J09'!CJ9</f>
        <v>0</v>
      </c>
      <c r="CK9" s="14">
        <f>SUMPRODUCT(($B$5:$F$13=BX9)*($EO$5:$EO$13))+SUMPRODUCT(($I$5:$M$13=BX9)*($EP$5:$EP$13))+'J09'!CK9</f>
        <v>0</v>
      </c>
      <c r="CL9" s="14">
        <f>SUMPRODUCT(($B$5:$F$13=BX9)*($EQ$5:$EQ$13))+SUMPRODUCT(($I$5:$M$13=BX9)*($ER$5:$ER$13))+'J09'!CL9</f>
        <v>0</v>
      </c>
      <c r="CM9" s="14">
        <f>SUMPRODUCT(($B$5:$F$13=BX9)*($ES$5:$ES$13))+SUMPRODUCT(($I$5:$M$13=BX9)*($ET$5:$ET$13))+'J09'!CM9</f>
        <v>0</v>
      </c>
      <c r="CN9" s="3">
        <f t="shared" si="50"/>
        <v>0</v>
      </c>
      <c r="CO9" s="212" t="str">
        <f t="shared" si="51"/>
        <v>Equipe 05</v>
      </c>
      <c r="CP9" s="213"/>
      <c r="CQ9" s="213"/>
      <c r="CR9" s="213"/>
      <c r="CS9" s="214"/>
      <c r="CT9" s="93">
        <f t="shared" si="38"/>
        <v>1</v>
      </c>
      <c r="CU9" s="3">
        <f>'J09'!CT9-CT9</f>
        <v>0</v>
      </c>
      <c r="CV9" s="4" t="str">
        <f>IF(CT9&gt;'J09'!CT9,'J09'!$CV$14,IF(CT9='J09'!CT9,'J09'!$CU$14,IF(CT9&lt;'J09'!CT9,'J09'!$CT$14)))</f>
        <v>u</v>
      </c>
      <c r="CW9" s="3">
        <f t="shared" si="39"/>
        <v>5</v>
      </c>
      <c r="CX9" s="14">
        <f>SUMPRODUCT(($B$5:$F$13=CO9)*($EG$5:$EG$13))+'J09'!CX9</f>
        <v>0</v>
      </c>
      <c r="CY9" s="14">
        <f>SUMPRODUCT(($B$5:$F$13=CO9)*($EI$5:$EI$13))+'J09'!CY9</f>
        <v>0</v>
      </c>
      <c r="CZ9" s="14">
        <f>SUMPRODUCT(($B$5:$F$13=CO9)*($EK$5:$EK$13))+'J09'!CZ9</f>
        <v>0</v>
      </c>
      <c r="DA9" s="14">
        <f>SUMPRODUCT(($B$5:$F$13=CO9)*($EM$5:$EM$13))+'J09'!DA9</f>
        <v>0</v>
      </c>
      <c r="DB9" s="14">
        <f>SUMPRODUCT(($B$5:$F$13=CO9)*($EO$5:$EO$13))+'J09'!DB9</f>
        <v>0</v>
      </c>
      <c r="DC9" s="14">
        <f>SUMPRODUCT(($B$5:$F$13=CO9)*($EQ$5:$EQ$13))+'J09'!DC9</f>
        <v>0</v>
      </c>
      <c r="DD9" s="14">
        <f>SUMPRODUCT(($B$5:$F$13=CO9)*($ES$5:$ES$13))+'J09'!DD9</f>
        <v>0</v>
      </c>
      <c r="DE9" s="3">
        <f t="shared" si="52"/>
        <v>0</v>
      </c>
      <c r="DF9" s="212" t="str">
        <f t="shared" si="53"/>
        <v>Equipe 05</v>
      </c>
      <c r="DG9" s="213"/>
      <c r="DH9" s="213"/>
      <c r="DI9" s="213"/>
      <c r="DJ9" s="214"/>
      <c r="DK9" s="93">
        <f t="shared" si="40"/>
        <v>1</v>
      </c>
      <c r="DL9" s="3">
        <f>'J09'!DK9-DK9</f>
        <v>0</v>
      </c>
      <c r="DM9" s="4" t="str">
        <f>IF(DK9&gt;'J09'!DK9,'J09'!$DM$14,IF(DK9='J09'!DK9,'J09'!$DL$14,IF(DK9&lt;'J09'!DK9,'J09'!$DK$14)))</f>
        <v>u</v>
      </c>
      <c r="DN9" s="3">
        <f t="shared" si="41"/>
        <v>5</v>
      </c>
      <c r="DO9" s="14">
        <f>SUMPRODUCT(($I$5:$M$13=DF9)*($EH$5:$EH$13))+'J09'!DO9</f>
        <v>0</v>
      </c>
      <c r="DP9" s="14">
        <f>SUMPRODUCT(($I$5:$M$13=DF9)*($EJ$5:$EJ$13))+'J09'!DP9</f>
        <v>0</v>
      </c>
      <c r="DQ9" s="14">
        <f>SUMPRODUCT(($I$5:$M$13=DF9)*($EL$5:$EL$13))+'J09'!DQ9</f>
        <v>0</v>
      </c>
      <c r="DR9" s="14">
        <f>SUMPRODUCT(($I$5:$M$13=DF9)*($EN$5:$EN$13))+'J09'!DR9</f>
        <v>0</v>
      </c>
      <c r="DS9" s="14">
        <f>SUMPRODUCT(($I$5:$M$13=DF9)*($EP$5:$EP$13))+'J09'!DS9</f>
        <v>0</v>
      </c>
      <c r="DT9" s="14">
        <f>SUMPRODUCT(($I$5:$M$13=DF9)*($ER$5:$ER$13))+'J09'!DT9</f>
        <v>0</v>
      </c>
      <c r="DU9" s="14">
        <f>SUMPRODUCT(($I$5:$M$13=DF9)*($ET$5:$ET$13))+'J09'!DU9</f>
        <v>0</v>
      </c>
      <c r="DV9" s="3">
        <f t="shared" si="54"/>
        <v>0</v>
      </c>
      <c r="DW9" s="6">
        <f t="shared" si="55"/>
        <v>0</v>
      </c>
      <c r="DX9" s="91">
        <f>DW9+0.0000002</f>
        <v>1.9999999999999999E-7</v>
      </c>
      <c r="DY9" s="6">
        <f t="shared" si="56"/>
        <v>0</v>
      </c>
      <c r="DZ9" s="119">
        <f>DY9+0.0000002</f>
        <v>1.9999999999999999E-7</v>
      </c>
      <c r="EA9" s="6">
        <f t="shared" si="57"/>
        <v>0</v>
      </c>
      <c r="EB9" s="119">
        <f>EA9+0.0000002</f>
        <v>1.9999999999999999E-7</v>
      </c>
      <c r="EC9" s="121"/>
      <c r="ED9" s="118"/>
      <c r="EE9" s="118"/>
      <c r="EF9" s="118"/>
      <c r="EG9" s="118"/>
      <c r="EH9" s="118"/>
      <c r="EI9" s="118"/>
      <c r="EJ9" s="118"/>
      <c r="EK9" s="118"/>
      <c r="EL9" s="118"/>
      <c r="EM9" s="118"/>
      <c r="EN9" s="118"/>
      <c r="EO9" s="118"/>
      <c r="EP9" s="118"/>
      <c r="EQ9" s="118"/>
      <c r="ER9" s="118"/>
      <c r="ES9" s="118"/>
      <c r="ET9" s="120"/>
      <c r="EU9" s="205" t="str">
        <f t="shared" si="42"/>
        <v>Equipe 05</v>
      </c>
      <c r="EV9" s="205"/>
      <c r="EW9" s="205"/>
      <c r="EX9" s="205"/>
      <c r="EY9" s="205"/>
      <c r="EZ9" s="109">
        <f t="shared" si="43"/>
        <v>0</v>
      </c>
      <c r="FA9" s="108">
        <f t="shared" si="44"/>
        <v>1</v>
      </c>
      <c r="FB9" s="205" t="str">
        <f t="shared" si="76"/>
        <v>Equipe 05</v>
      </c>
      <c r="FC9" s="205"/>
      <c r="FD9" s="205"/>
      <c r="FE9" s="205"/>
      <c r="FF9" s="205"/>
      <c r="FG9" s="205" t="str">
        <f t="shared" si="45"/>
        <v>Equipe 05</v>
      </c>
      <c r="FH9" s="205"/>
      <c r="FI9" s="205"/>
      <c r="FJ9" s="205"/>
      <c r="FK9" s="205"/>
      <c r="FL9" s="109">
        <f t="shared" si="46"/>
        <v>0</v>
      </c>
      <c r="FM9" s="7">
        <f t="shared" si="47"/>
        <v>1</v>
      </c>
      <c r="FN9" s="205" t="str">
        <f t="shared" si="77"/>
        <v>Equipe 05</v>
      </c>
      <c r="FO9" s="205"/>
      <c r="FP9" s="205"/>
      <c r="FQ9" s="205"/>
      <c r="FR9" s="205"/>
      <c r="FS9" s="205" t="str">
        <f t="shared" si="48"/>
        <v>Equipe 05</v>
      </c>
      <c r="FT9" s="205"/>
      <c r="FU9" s="205"/>
      <c r="FV9" s="205"/>
      <c r="FW9" s="205"/>
      <c r="FX9" s="164">
        <f t="shared" si="78"/>
        <v>0</v>
      </c>
      <c r="FY9" s="108">
        <f t="shared" si="49"/>
        <v>1</v>
      </c>
      <c r="FZ9" s="205" t="str">
        <f t="shared" si="79"/>
        <v>Equipe 05</v>
      </c>
      <c r="GA9" s="205"/>
      <c r="GB9" s="205"/>
      <c r="GC9" s="205"/>
      <c r="GD9" s="205"/>
      <c r="GE9" s="350" t="str">
        <f t="shared" si="80"/>
        <v>Equipe 05</v>
      </c>
      <c r="GF9" s="350"/>
      <c r="GG9" s="350"/>
      <c r="GH9" s="350"/>
      <c r="GI9" s="350"/>
      <c r="GJ9" s="30"/>
      <c r="GK9" s="30"/>
      <c r="GL9" s="30"/>
      <c r="GM9" s="30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30"/>
      <c r="GY9" s="30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30"/>
      <c r="HK9" s="30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30"/>
      <c r="HW9" s="30"/>
      <c r="HX9" s="30"/>
      <c r="HY9" s="30"/>
      <c r="HZ9" s="30"/>
      <c r="IA9" s="30"/>
      <c r="IB9" s="30"/>
      <c r="IC9" s="30"/>
      <c r="ID9" s="30"/>
      <c r="IE9" s="30"/>
      <c r="IF9" s="30"/>
    </row>
    <row r="10" spans="1:240" ht="15.75" thickBot="1" x14ac:dyDescent="0.3">
      <c r="A10" s="89"/>
      <c r="B10" s="234"/>
      <c r="C10" s="234"/>
      <c r="D10" s="234"/>
      <c r="E10" s="234"/>
      <c r="F10" s="234"/>
      <c r="G10" s="90"/>
      <c r="H10" s="90"/>
      <c r="I10" s="234"/>
      <c r="J10" s="234"/>
      <c r="K10" s="234"/>
      <c r="L10" s="234"/>
      <c r="M10" s="234"/>
      <c r="N10" s="89"/>
      <c r="O10" s="320"/>
      <c r="P10" s="320"/>
      <c r="Q10" s="320"/>
      <c r="R10" s="320"/>
      <c r="S10" s="348"/>
      <c r="T10" s="348"/>
      <c r="U10" s="30"/>
      <c r="V10" s="393" t="str">
        <f t="shared" si="0"/>
        <v>Equipe 06</v>
      </c>
      <c r="W10" s="394"/>
      <c r="X10" s="394"/>
      <c r="Y10" s="394"/>
      <c r="Z10" s="395"/>
      <c r="AA10" s="125">
        <f t="shared" si="1"/>
        <v>0</v>
      </c>
      <c r="AB10" s="126" t="str">
        <f t="shared" si="2"/>
        <v>u</v>
      </c>
      <c r="AC10" s="127">
        <f t="shared" si="81"/>
        <v>1</v>
      </c>
      <c r="AD10" s="128">
        <f t="shared" si="3"/>
        <v>0</v>
      </c>
      <c r="AE10" s="159">
        <f t="shared" si="4"/>
        <v>0</v>
      </c>
      <c r="AF10" s="160">
        <f t="shared" si="5"/>
        <v>0</v>
      </c>
      <c r="AG10" s="160">
        <f t="shared" si="6"/>
        <v>0</v>
      </c>
      <c r="AH10" s="160">
        <f t="shared" si="7"/>
        <v>0</v>
      </c>
      <c r="AI10" s="160">
        <f t="shared" si="8"/>
        <v>0</v>
      </c>
      <c r="AJ10" s="160">
        <f t="shared" si="9"/>
        <v>0</v>
      </c>
      <c r="AK10" s="161">
        <f t="shared" si="10"/>
        <v>0</v>
      </c>
      <c r="AL10" s="371" t="str">
        <f t="shared" si="11"/>
        <v>Equipe 06</v>
      </c>
      <c r="AM10" s="372"/>
      <c r="AN10" s="372"/>
      <c r="AO10" s="372"/>
      <c r="AP10" s="373"/>
      <c r="AQ10" s="129">
        <f t="shared" si="12"/>
        <v>0</v>
      </c>
      <c r="AR10" s="130" t="str">
        <f t="shared" si="13"/>
        <v>u</v>
      </c>
      <c r="AS10" s="131">
        <f t="shared" si="82"/>
        <v>1</v>
      </c>
      <c r="AT10" s="132">
        <f t="shared" si="14"/>
        <v>0</v>
      </c>
      <c r="AU10" s="133">
        <f t="shared" si="15"/>
        <v>0</v>
      </c>
      <c r="AV10" s="134">
        <f t="shared" si="16"/>
        <v>0</v>
      </c>
      <c r="AW10" s="134">
        <f t="shared" si="17"/>
        <v>0</v>
      </c>
      <c r="AX10" s="134">
        <f t="shared" si="18"/>
        <v>0</v>
      </c>
      <c r="AY10" s="134">
        <f t="shared" si="19"/>
        <v>0</v>
      </c>
      <c r="AZ10" s="134">
        <f t="shared" si="20"/>
        <v>0</v>
      </c>
      <c r="BA10" s="135">
        <f t="shared" si="21"/>
        <v>0</v>
      </c>
      <c r="BB10" s="368" t="str">
        <f t="shared" si="22"/>
        <v>Equipe 06</v>
      </c>
      <c r="BC10" s="369"/>
      <c r="BD10" s="369"/>
      <c r="BE10" s="369"/>
      <c r="BF10" s="370"/>
      <c r="BG10" s="136">
        <f t="shared" si="23"/>
        <v>0</v>
      </c>
      <c r="BH10" s="137" t="str">
        <f t="shared" si="24"/>
        <v>u</v>
      </c>
      <c r="BI10" s="138">
        <f t="shared" si="83"/>
        <v>1</v>
      </c>
      <c r="BJ10" s="139">
        <f t="shared" si="25"/>
        <v>0</v>
      </c>
      <c r="BK10" s="140">
        <f t="shared" si="26"/>
        <v>0</v>
      </c>
      <c r="BL10" s="141">
        <f t="shared" si="27"/>
        <v>0</v>
      </c>
      <c r="BM10" s="141">
        <f t="shared" si="28"/>
        <v>0</v>
      </c>
      <c r="BN10" s="141">
        <f t="shared" si="29"/>
        <v>0</v>
      </c>
      <c r="BO10" s="141">
        <f t="shared" si="30"/>
        <v>0</v>
      </c>
      <c r="BP10" s="141">
        <f t="shared" si="31"/>
        <v>0</v>
      </c>
      <c r="BQ10" s="142">
        <f t="shared" si="32"/>
        <v>0</v>
      </c>
      <c r="BR10" s="143">
        <v>6</v>
      </c>
      <c r="BS10" s="144">
        <f t="shared" si="33"/>
        <v>6</v>
      </c>
      <c r="BT10" s="145">
        <v>6</v>
      </c>
      <c r="BU10" s="146">
        <f t="shared" si="34"/>
        <v>6</v>
      </c>
      <c r="BV10" s="143">
        <v>6</v>
      </c>
      <c r="BW10" s="147">
        <f t="shared" si="35"/>
        <v>6</v>
      </c>
      <c r="BX10" s="262" t="str">
        <f>Equipes!A7</f>
        <v>Equipe 06</v>
      </c>
      <c r="BY10" s="262"/>
      <c r="BZ10" s="262"/>
      <c r="CA10" s="262"/>
      <c r="CB10" s="262"/>
      <c r="CC10" s="148">
        <f t="shared" si="36"/>
        <v>1</v>
      </c>
      <c r="CD10" s="148">
        <f>'J09'!CC10-CC10</f>
        <v>0</v>
      </c>
      <c r="CE10" s="162" t="str">
        <f>IF(CC10&gt;'J09'!CC10,'J09'!$CE$14,IF(CC10='J09'!CC10,'J09'!$CU$14,IF(CC10&lt;'J09'!CC10,'J09'!$CT$14)))</f>
        <v>u</v>
      </c>
      <c r="CF10" s="148">
        <f t="shared" si="37"/>
        <v>6</v>
      </c>
      <c r="CG10" s="148">
        <f>SUMPRODUCT(($B$5:$F$13=BX10)*($EG$5:$EG$13))+SUMPRODUCT(($I$5:$M$13=BX10)*($EH$5:$EH$13))+'J09'!CG10</f>
        <v>0</v>
      </c>
      <c r="CH10" s="148">
        <f>SUMPRODUCT(($B$5:$F$13=BX10)*($EI$5:$EI$13))+SUMPRODUCT(($I$5:$M$13=BX10)*($EJ$5:$EJ$13))+'J09'!CH10</f>
        <v>0</v>
      </c>
      <c r="CI10" s="148">
        <f>SUMPRODUCT(($B$5:$F$13=BX10)*($EK$5:$EK$13))+SUMPRODUCT(($I$5:$M$13=BX10)*($EL$5:$EL$13))+'J09'!CI10</f>
        <v>0</v>
      </c>
      <c r="CJ10" s="148">
        <f>SUMPRODUCT(($B$5:$F$13=BX10)*($EM$5:$EM$13))+SUMPRODUCT(($I$5:$M$13=BX10)*($EN$5:$EN$13))+'J09'!CJ10</f>
        <v>0</v>
      </c>
      <c r="CK10" s="148">
        <f>SUMPRODUCT(($B$5:$F$13=BX10)*($EO$5:$EO$13))+SUMPRODUCT(($I$5:$M$13=BX10)*($EP$5:$EP$13))+'J09'!CK10</f>
        <v>0</v>
      </c>
      <c r="CL10" s="148">
        <f>SUMPRODUCT(($B$5:$F$13=BX10)*($EQ$5:$EQ$13))+SUMPRODUCT(($I$5:$M$13=BX10)*($ER$5:$ER$13))+'J09'!CL10</f>
        <v>0</v>
      </c>
      <c r="CM10" s="148">
        <f>SUMPRODUCT(($B$5:$F$13=BX10)*($ES$5:$ES$13))+SUMPRODUCT(($I$5:$M$13=BX10)*($ET$5:$ET$13))+'J09'!CM10</f>
        <v>0</v>
      </c>
      <c r="CN10" s="148">
        <f t="shared" si="50"/>
        <v>0</v>
      </c>
      <c r="CO10" s="249" t="str">
        <f t="shared" si="51"/>
        <v>Equipe 06</v>
      </c>
      <c r="CP10" s="250"/>
      <c r="CQ10" s="250"/>
      <c r="CR10" s="250"/>
      <c r="CS10" s="251"/>
      <c r="CT10" s="148">
        <f t="shared" si="38"/>
        <v>1</v>
      </c>
      <c r="CU10" s="148">
        <f>'J09'!CT10-CT10</f>
        <v>0</v>
      </c>
      <c r="CV10" s="162" t="str">
        <f>IF(CT10&gt;'J09'!CT10,'J09'!$CV$14,IF(CT10='J09'!CT10,'J09'!$CU$14,IF(CT10&lt;'J09'!CT10,'J09'!$CT$14)))</f>
        <v>u</v>
      </c>
      <c r="CW10" s="148">
        <f t="shared" si="39"/>
        <v>6</v>
      </c>
      <c r="CX10" s="148">
        <f>SUMPRODUCT(($B$5:$F$13=CO10)*($EG$5:$EG$13))+'J09'!CX10</f>
        <v>0</v>
      </c>
      <c r="CY10" s="148">
        <f>SUMPRODUCT(($B$5:$F$13=CO10)*($EI$5:$EI$13))+'J09'!CY10</f>
        <v>0</v>
      </c>
      <c r="CZ10" s="148">
        <f>SUMPRODUCT(($B$5:$F$13=CO10)*($EK$5:$EK$13))+'J09'!CZ10</f>
        <v>0</v>
      </c>
      <c r="DA10" s="148">
        <f>SUMPRODUCT(($B$5:$F$13=CO10)*($EM$5:$EM$13))+'J09'!DA10</f>
        <v>0</v>
      </c>
      <c r="DB10" s="148">
        <f>SUMPRODUCT(($B$5:$F$13=CO10)*($EO$5:$EO$13))+'J09'!DB10</f>
        <v>0</v>
      </c>
      <c r="DC10" s="148">
        <f>SUMPRODUCT(($B$5:$F$13=CO10)*($EQ$5:$EQ$13))+'J09'!DC10</f>
        <v>0</v>
      </c>
      <c r="DD10" s="148">
        <f>SUMPRODUCT(($B$5:$F$13=CO10)*($ES$5:$ES$13))+'J09'!DD10</f>
        <v>0</v>
      </c>
      <c r="DE10" s="148">
        <f t="shared" si="52"/>
        <v>0</v>
      </c>
      <c r="DF10" s="249" t="str">
        <f t="shared" si="53"/>
        <v>Equipe 06</v>
      </c>
      <c r="DG10" s="250"/>
      <c r="DH10" s="250"/>
      <c r="DI10" s="250"/>
      <c r="DJ10" s="251"/>
      <c r="DK10" s="148">
        <f t="shared" si="40"/>
        <v>1</v>
      </c>
      <c r="DL10" s="148">
        <f>'J09'!DK10-DK10</f>
        <v>0</v>
      </c>
      <c r="DM10" s="162" t="str">
        <f>IF(DK10&gt;'J09'!DK10,'J09'!$DM$14,IF(DK10='J09'!DK10,'J09'!$DL$14,IF(DK10&lt;'J09'!DK10,'J09'!$DK$14)))</f>
        <v>u</v>
      </c>
      <c r="DN10" s="148">
        <f t="shared" si="41"/>
        <v>6</v>
      </c>
      <c r="DO10" s="148">
        <f>SUMPRODUCT(($I$5:$M$13=DF10)*($EH$5:$EH$13))+'J09'!DO10</f>
        <v>0</v>
      </c>
      <c r="DP10" s="148">
        <f>SUMPRODUCT(($I$5:$M$13=DF10)*($EJ$5:$EJ$13))+'J09'!DP10</f>
        <v>0</v>
      </c>
      <c r="DQ10" s="148">
        <f>SUMPRODUCT(($I$5:$M$13=DF10)*($EL$5:$EL$13))+'J09'!DQ10</f>
        <v>0</v>
      </c>
      <c r="DR10" s="148">
        <f>SUMPRODUCT(($I$5:$M$13=DF10)*($EN$5:$EN$13))+'J09'!DR10</f>
        <v>0</v>
      </c>
      <c r="DS10" s="148">
        <f>SUMPRODUCT(($I$5:$M$13=DF10)*($EP$5:$EP$13))+'J09'!DS10</f>
        <v>0</v>
      </c>
      <c r="DT10" s="148">
        <f>SUMPRODUCT(($I$5:$M$13=DF10)*($ER$5:$ER$13))+'J09'!DT10</f>
        <v>0</v>
      </c>
      <c r="DU10" s="148">
        <f>SUMPRODUCT(($I$5:$M$13=DF10)*($ET$5:$ET$13))+'J09'!DU10</f>
        <v>0</v>
      </c>
      <c r="DV10" s="148">
        <f t="shared" si="54"/>
        <v>0</v>
      </c>
      <c r="DW10" s="149">
        <f t="shared" si="55"/>
        <v>0</v>
      </c>
      <c r="DX10" s="149">
        <f>DW10+0.0000001</f>
        <v>9.9999999999999995E-8</v>
      </c>
      <c r="DY10" s="149">
        <f t="shared" si="56"/>
        <v>0</v>
      </c>
      <c r="DZ10" s="149">
        <f>DY10+0.0000001</f>
        <v>9.9999999999999995E-8</v>
      </c>
      <c r="EA10" s="149">
        <f t="shared" si="57"/>
        <v>0</v>
      </c>
      <c r="EB10" s="149">
        <f>EA10+0.0000001</f>
        <v>9.9999999999999995E-8</v>
      </c>
      <c r="EC10" s="116"/>
      <c r="ED10" s="114"/>
      <c r="EE10" s="114"/>
      <c r="EF10" s="114"/>
      <c r="EG10" s="114"/>
      <c r="EH10" s="114"/>
      <c r="EI10" s="114"/>
      <c r="EJ10" s="114"/>
      <c r="EK10" s="114"/>
      <c r="EL10" s="114"/>
      <c r="EM10" s="114"/>
      <c r="EN10" s="114"/>
      <c r="EO10" s="114"/>
      <c r="EP10" s="114"/>
      <c r="EQ10" s="114"/>
      <c r="ER10" s="114"/>
      <c r="ES10" s="114"/>
      <c r="ET10" s="115"/>
      <c r="EU10" s="205" t="str">
        <f t="shared" si="42"/>
        <v>Equipe 06</v>
      </c>
      <c r="EV10" s="205"/>
      <c r="EW10" s="205"/>
      <c r="EX10" s="205"/>
      <c r="EY10" s="205"/>
      <c r="EZ10" s="109">
        <f t="shared" si="43"/>
        <v>0</v>
      </c>
      <c r="FA10" s="108">
        <f t="shared" si="44"/>
        <v>1</v>
      </c>
      <c r="FB10" s="205" t="str">
        <f t="shared" si="76"/>
        <v>Equipe 06</v>
      </c>
      <c r="FC10" s="205"/>
      <c r="FD10" s="205"/>
      <c r="FE10" s="205"/>
      <c r="FF10" s="205"/>
      <c r="FG10" s="205" t="str">
        <f t="shared" si="45"/>
        <v>Equipe 06</v>
      </c>
      <c r="FH10" s="205"/>
      <c r="FI10" s="205"/>
      <c r="FJ10" s="205"/>
      <c r="FK10" s="205"/>
      <c r="FL10" s="109">
        <f t="shared" si="46"/>
        <v>0</v>
      </c>
      <c r="FM10" s="7">
        <f t="shared" si="47"/>
        <v>1</v>
      </c>
      <c r="FN10" s="205" t="str">
        <f t="shared" si="77"/>
        <v>Equipe 06</v>
      </c>
      <c r="FO10" s="205"/>
      <c r="FP10" s="205"/>
      <c r="FQ10" s="205"/>
      <c r="FR10" s="205"/>
      <c r="FS10" s="205" t="str">
        <f t="shared" si="48"/>
        <v>Equipe 06</v>
      </c>
      <c r="FT10" s="205"/>
      <c r="FU10" s="205"/>
      <c r="FV10" s="205"/>
      <c r="FW10" s="205"/>
      <c r="FX10" s="164">
        <f t="shared" si="78"/>
        <v>0</v>
      </c>
      <c r="FY10" s="108">
        <f t="shared" si="49"/>
        <v>1</v>
      </c>
      <c r="FZ10" s="205" t="str">
        <f t="shared" si="79"/>
        <v>Equipe 06</v>
      </c>
      <c r="GA10" s="205"/>
      <c r="GB10" s="205"/>
      <c r="GC10" s="205"/>
      <c r="GD10" s="205"/>
      <c r="GE10" s="350" t="str">
        <f t="shared" si="80"/>
        <v>Equipe 06</v>
      </c>
      <c r="GF10" s="350"/>
      <c r="GG10" s="350"/>
      <c r="GH10" s="350"/>
      <c r="GI10" s="350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/>
      <c r="GY10" s="30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30"/>
      <c r="HK10" s="30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30"/>
      <c r="HW10" s="30"/>
      <c r="HX10" s="30"/>
      <c r="HY10" s="30"/>
      <c r="HZ10" s="30"/>
      <c r="IA10" s="30"/>
      <c r="IB10" s="30"/>
      <c r="IC10" s="30"/>
      <c r="ID10" s="30"/>
      <c r="IE10" s="30"/>
      <c r="IF10" s="30"/>
    </row>
    <row r="11" spans="1:240" ht="15.75" thickTop="1" x14ac:dyDescent="0.25">
      <c r="A11" s="89"/>
      <c r="B11" s="234"/>
      <c r="C11" s="234"/>
      <c r="D11" s="234"/>
      <c r="E11" s="234"/>
      <c r="F11" s="234"/>
      <c r="G11" s="90"/>
      <c r="H11" s="90"/>
      <c r="I11" s="234"/>
      <c r="J11" s="234"/>
      <c r="K11" s="234"/>
      <c r="L11" s="234"/>
      <c r="M11" s="234"/>
      <c r="N11" s="89"/>
      <c r="O11" s="320"/>
      <c r="P11" s="320"/>
      <c r="Q11" s="320"/>
      <c r="R11" s="320"/>
      <c r="S11" s="348"/>
      <c r="T11" s="348"/>
      <c r="U11" s="30"/>
      <c r="V11" s="367"/>
      <c r="W11" s="367"/>
      <c r="X11" s="367"/>
      <c r="Y11" s="367"/>
      <c r="Z11" s="367"/>
      <c r="AA11" s="150"/>
      <c r="AB11" s="151"/>
      <c r="AC11" s="152"/>
      <c r="AD11" s="153"/>
      <c r="AE11" s="150"/>
      <c r="AF11" s="150"/>
      <c r="AG11" s="150"/>
      <c r="AH11" s="150"/>
      <c r="AI11" s="150"/>
      <c r="AJ11" s="150"/>
      <c r="AK11" s="150"/>
      <c r="AL11" s="367"/>
      <c r="AM11" s="367"/>
      <c r="AN11" s="367"/>
      <c r="AO11" s="367"/>
      <c r="AP11" s="367"/>
      <c r="AQ11" s="150"/>
      <c r="AR11" s="151"/>
      <c r="AS11" s="152"/>
      <c r="AT11" s="153"/>
      <c r="AU11" s="150"/>
      <c r="AV11" s="150"/>
      <c r="AW11" s="150"/>
      <c r="AX11" s="150"/>
      <c r="AY11" s="150"/>
      <c r="AZ11" s="150"/>
      <c r="BA11" s="150"/>
      <c r="BB11" s="367"/>
      <c r="BC11" s="367"/>
      <c r="BD11" s="367"/>
      <c r="BE11" s="367"/>
      <c r="BF11" s="367"/>
      <c r="BG11" s="150"/>
      <c r="BH11" s="151"/>
      <c r="BI11" s="152"/>
      <c r="BJ11" s="153"/>
      <c r="BK11" s="150"/>
      <c r="BL11" s="150"/>
      <c r="BM11" s="150"/>
      <c r="BN11" s="150"/>
      <c r="BO11" s="150"/>
      <c r="BP11" s="150"/>
      <c r="BQ11" s="150"/>
      <c r="BR11" s="154"/>
      <c r="BS11" s="154"/>
      <c r="BT11" s="154"/>
      <c r="BU11" s="154"/>
      <c r="BV11" s="154"/>
      <c r="BW11" s="154"/>
      <c r="BX11" s="252"/>
      <c r="BY11" s="252"/>
      <c r="BZ11" s="252"/>
      <c r="CA11" s="252"/>
      <c r="CB11" s="252"/>
      <c r="CC11" s="155"/>
      <c r="CD11" s="155"/>
      <c r="CE11" s="163"/>
      <c r="CF11" s="155"/>
      <c r="CG11" s="155"/>
      <c r="CH11" s="155"/>
      <c r="CI11" s="155"/>
      <c r="CJ11" s="155"/>
      <c r="CK11" s="155"/>
      <c r="CL11" s="155"/>
      <c r="CM11" s="155"/>
      <c r="CN11" s="155"/>
      <c r="CO11" s="252"/>
      <c r="CP11" s="252"/>
      <c r="CQ11" s="252"/>
      <c r="CR11" s="252"/>
      <c r="CS11" s="252"/>
      <c r="CT11" s="155"/>
      <c r="CU11" s="155"/>
      <c r="CV11" s="163"/>
      <c r="CW11" s="155"/>
      <c r="CX11" s="155"/>
      <c r="CY11" s="155"/>
      <c r="CZ11" s="155"/>
      <c r="DA11" s="155"/>
      <c r="DB11" s="155"/>
      <c r="DC11" s="155"/>
      <c r="DD11" s="155"/>
      <c r="DE11" s="155"/>
      <c r="DF11" s="252"/>
      <c r="DG11" s="252"/>
      <c r="DH11" s="252"/>
      <c r="DI11" s="252"/>
      <c r="DJ11" s="252"/>
      <c r="DK11" s="155"/>
      <c r="DL11" s="155"/>
      <c r="DM11" s="163"/>
      <c r="DN11" s="155"/>
      <c r="DO11" s="155"/>
      <c r="DP11" s="155"/>
      <c r="DQ11" s="155"/>
      <c r="DR11" s="155"/>
      <c r="DS11" s="155"/>
      <c r="DT11" s="155"/>
      <c r="DU11" s="155"/>
      <c r="DV11" s="155"/>
      <c r="DW11" s="156"/>
      <c r="DX11" s="156"/>
      <c r="DY11" s="156"/>
      <c r="DZ11" s="156"/>
      <c r="EA11" s="156"/>
      <c r="EB11" s="156"/>
      <c r="EC11" s="118"/>
      <c r="ED11" s="114"/>
      <c r="EE11" s="114"/>
      <c r="EF11" s="114"/>
      <c r="EG11" s="114"/>
      <c r="EH11" s="114"/>
      <c r="EI11" s="114"/>
      <c r="EJ11" s="114"/>
      <c r="EK11" s="114"/>
      <c r="EL11" s="114"/>
      <c r="EM11" s="114"/>
      <c r="EN11" s="114"/>
      <c r="EO11" s="114"/>
      <c r="EP11" s="114"/>
      <c r="EQ11" s="114"/>
      <c r="ER11" s="114"/>
      <c r="ES11" s="114"/>
      <c r="ET11" s="118"/>
      <c r="EU11" s="206"/>
      <c r="EV11" s="206"/>
      <c r="EW11" s="206"/>
      <c r="EX11" s="206"/>
      <c r="EY11" s="206"/>
      <c r="EZ11" s="79"/>
      <c r="FA11" s="117"/>
      <c r="FB11" s="206"/>
      <c r="FC11" s="206"/>
      <c r="FD11" s="206"/>
      <c r="FE11" s="206"/>
      <c r="FF11" s="206"/>
      <c r="FG11" s="206"/>
      <c r="FH11" s="206"/>
      <c r="FI11" s="206"/>
      <c r="FJ11" s="206"/>
      <c r="FK11" s="206"/>
      <c r="FL11" s="79"/>
      <c r="FM11" s="80"/>
      <c r="FN11" s="206"/>
      <c r="FO11" s="206"/>
      <c r="FP11" s="206"/>
      <c r="FQ11" s="206"/>
      <c r="FR11" s="206"/>
      <c r="FS11" s="206"/>
      <c r="FT11" s="206"/>
      <c r="FU11" s="206"/>
      <c r="FV11" s="206"/>
      <c r="FW11" s="206"/>
      <c r="FX11" s="79"/>
      <c r="FY11" s="117"/>
      <c r="FZ11" s="206"/>
      <c r="GA11" s="206"/>
      <c r="GB11" s="206"/>
      <c r="GC11" s="206"/>
      <c r="GD11" s="206"/>
      <c r="GE11" s="206"/>
      <c r="GF11" s="206"/>
      <c r="GG11" s="206"/>
      <c r="GH11" s="206"/>
      <c r="GI11" s="206"/>
      <c r="GJ11" s="30"/>
      <c r="GK11" s="30"/>
      <c r="GL11" s="30"/>
      <c r="GM11" s="30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30"/>
      <c r="GY11" s="30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30"/>
      <c r="HK11" s="30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30"/>
      <c r="HW11" s="30"/>
      <c r="HX11" s="30"/>
      <c r="HY11" s="30"/>
      <c r="HZ11" s="30"/>
      <c r="IA11" s="30"/>
      <c r="IB11" s="30"/>
      <c r="IC11" s="30"/>
      <c r="ID11" s="30"/>
      <c r="IE11" s="30"/>
      <c r="IF11" s="30"/>
    </row>
    <row r="12" spans="1:240" ht="15.75" thickBot="1" x14ac:dyDescent="0.3">
      <c r="A12" s="89"/>
      <c r="B12" s="234"/>
      <c r="C12" s="234"/>
      <c r="D12" s="234"/>
      <c r="E12" s="234"/>
      <c r="F12" s="234"/>
      <c r="G12" s="90"/>
      <c r="H12" s="90"/>
      <c r="I12" s="234"/>
      <c r="J12" s="234"/>
      <c r="K12" s="234"/>
      <c r="L12" s="234"/>
      <c r="M12" s="234"/>
      <c r="N12" s="89"/>
      <c r="O12" s="320"/>
      <c r="P12" s="320"/>
      <c r="Q12" s="320"/>
      <c r="R12" s="320"/>
      <c r="S12" s="348"/>
      <c r="T12" s="348"/>
      <c r="U12" s="30"/>
      <c r="V12" s="360"/>
      <c r="W12" s="360"/>
      <c r="X12" s="360"/>
      <c r="Y12" s="360"/>
      <c r="Z12" s="360"/>
      <c r="AA12" s="83"/>
      <c r="AB12" s="84"/>
      <c r="AC12" s="85"/>
      <c r="AD12" s="86"/>
      <c r="AE12" s="83"/>
      <c r="AF12" s="83"/>
      <c r="AG12" s="83"/>
      <c r="AH12" s="83"/>
      <c r="AI12" s="83"/>
      <c r="AJ12" s="83"/>
      <c r="AK12" s="83"/>
      <c r="AL12" s="360"/>
      <c r="AM12" s="360"/>
      <c r="AN12" s="360"/>
      <c r="AO12" s="360"/>
      <c r="AP12" s="360"/>
      <c r="AQ12" s="83"/>
      <c r="AR12" s="84"/>
      <c r="AS12" s="85"/>
      <c r="AT12" s="86"/>
      <c r="AU12" s="83"/>
      <c r="AV12" s="83"/>
      <c r="AW12" s="83"/>
      <c r="AX12" s="83"/>
      <c r="AY12" s="83"/>
      <c r="AZ12" s="83"/>
      <c r="BA12" s="83"/>
      <c r="BB12" s="360"/>
      <c r="BC12" s="360"/>
      <c r="BD12" s="360"/>
      <c r="BE12" s="360"/>
      <c r="BF12" s="360"/>
      <c r="BG12" s="83"/>
      <c r="BH12" s="84"/>
      <c r="BI12" s="85"/>
      <c r="BJ12" s="86"/>
      <c r="BK12" s="83"/>
      <c r="BL12" s="83"/>
      <c r="BM12" s="83"/>
      <c r="BN12" s="83"/>
      <c r="BO12" s="83"/>
      <c r="BP12" s="83"/>
      <c r="BQ12" s="83"/>
      <c r="BR12" s="118"/>
      <c r="BS12" s="118"/>
      <c r="BT12" s="118"/>
      <c r="BU12" s="118"/>
      <c r="BV12" s="118"/>
      <c r="BW12" s="118"/>
      <c r="BX12" s="235"/>
      <c r="BY12" s="235"/>
      <c r="BZ12" s="235"/>
      <c r="CA12" s="235"/>
      <c r="CB12" s="235"/>
      <c r="CC12" s="122"/>
      <c r="CD12" s="122"/>
      <c r="CE12" s="88"/>
      <c r="CF12" s="122"/>
      <c r="CG12" s="122"/>
      <c r="CH12" s="122"/>
      <c r="CI12" s="122"/>
      <c r="CJ12" s="122"/>
      <c r="CK12" s="122"/>
      <c r="CL12" s="122"/>
      <c r="CM12" s="122"/>
      <c r="CN12" s="122"/>
      <c r="CO12" s="235"/>
      <c r="CP12" s="235"/>
      <c r="CQ12" s="235"/>
      <c r="CR12" s="235"/>
      <c r="CS12" s="235"/>
      <c r="CT12" s="122"/>
      <c r="CU12" s="122"/>
      <c r="CV12" s="88"/>
      <c r="CW12" s="122"/>
      <c r="CX12" s="122"/>
      <c r="CY12" s="122"/>
      <c r="CZ12" s="122"/>
      <c r="DA12" s="122"/>
      <c r="DB12" s="122"/>
      <c r="DC12" s="122"/>
      <c r="DD12" s="122"/>
      <c r="DE12" s="122"/>
      <c r="DF12" s="235"/>
      <c r="DG12" s="235"/>
      <c r="DH12" s="235"/>
      <c r="DI12" s="235"/>
      <c r="DJ12" s="235"/>
      <c r="DK12" s="122"/>
      <c r="DL12" s="122"/>
      <c r="DM12" s="88"/>
      <c r="DN12" s="122"/>
      <c r="DO12" s="122"/>
      <c r="DP12" s="122"/>
      <c r="DQ12" s="122"/>
      <c r="DR12" s="122"/>
      <c r="DS12" s="122"/>
      <c r="DT12" s="122"/>
      <c r="DU12" s="122"/>
      <c r="DV12" s="122"/>
      <c r="DW12" s="81"/>
      <c r="DX12" s="81"/>
      <c r="DY12" s="81"/>
      <c r="DZ12" s="81"/>
      <c r="EA12" s="81"/>
      <c r="EB12" s="81"/>
      <c r="EC12" s="118"/>
      <c r="ED12" s="110"/>
      <c r="EE12" s="110"/>
      <c r="EF12" s="110"/>
      <c r="EG12" s="110"/>
      <c r="EH12" s="110"/>
      <c r="EI12" s="110"/>
      <c r="EJ12" s="110"/>
      <c r="EK12" s="110"/>
      <c r="EL12" s="110"/>
      <c r="EM12" s="110"/>
      <c r="EN12" s="110"/>
      <c r="EO12" s="110"/>
      <c r="EP12" s="110"/>
      <c r="EQ12" s="110"/>
      <c r="ER12" s="110"/>
      <c r="ES12" s="110"/>
      <c r="ET12" s="118"/>
      <c r="EU12" s="191"/>
      <c r="EV12" s="191"/>
      <c r="EW12" s="191"/>
      <c r="EX12" s="191"/>
      <c r="EY12" s="191"/>
      <c r="EZ12" s="81"/>
      <c r="FA12" s="118"/>
      <c r="FB12" s="191"/>
      <c r="FC12" s="191"/>
      <c r="FD12" s="191"/>
      <c r="FE12" s="191"/>
      <c r="FF12" s="191"/>
      <c r="FG12" s="191"/>
      <c r="FH12" s="191"/>
      <c r="FI12" s="191"/>
      <c r="FJ12" s="191"/>
      <c r="FK12" s="191"/>
      <c r="FL12" s="81"/>
      <c r="FM12" s="82"/>
      <c r="FN12" s="191"/>
      <c r="FO12" s="191"/>
      <c r="FP12" s="191"/>
      <c r="FQ12" s="191"/>
      <c r="FR12" s="191"/>
      <c r="FS12" s="191"/>
      <c r="FT12" s="191"/>
      <c r="FU12" s="191"/>
      <c r="FV12" s="191"/>
      <c r="FW12" s="191"/>
      <c r="FX12" s="81"/>
      <c r="FY12" s="118"/>
      <c r="FZ12" s="191"/>
      <c r="GA12" s="191"/>
      <c r="GB12" s="191"/>
      <c r="GC12" s="191"/>
      <c r="GD12" s="191"/>
      <c r="GE12" s="191"/>
      <c r="GF12" s="191"/>
      <c r="GG12" s="191"/>
      <c r="GH12" s="191"/>
      <c r="GI12" s="191"/>
      <c r="GJ12" s="30"/>
      <c r="GK12" s="30"/>
      <c r="GL12" s="30"/>
      <c r="GM12" s="30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30"/>
      <c r="GY12" s="30"/>
      <c r="GZ12" s="30"/>
      <c r="HA12" s="30"/>
      <c r="HB12" s="30"/>
      <c r="HC12" s="30"/>
      <c r="HD12" s="30"/>
      <c r="HE12" s="30"/>
      <c r="HF12" s="30"/>
      <c r="HG12" s="30"/>
      <c r="HH12" s="30"/>
      <c r="HI12" s="30"/>
      <c r="HJ12" s="30"/>
      <c r="HK12" s="30"/>
      <c r="HL12" s="30"/>
      <c r="HM12" s="30"/>
      <c r="HN12" s="30"/>
      <c r="HO12" s="30"/>
      <c r="HP12" s="30"/>
      <c r="HQ12" s="30"/>
      <c r="HR12" s="30"/>
      <c r="HS12" s="30"/>
      <c r="HT12" s="30"/>
      <c r="HU12" s="30"/>
      <c r="HV12" s="30"/>
      <c r="HW12" s="30"/>
      <c r="HX12" s="30"/>
      <c r="HY12" s="30"/>
      <c r="HZ12" s="30"/>
      <c r="IA12" s="30"/>
      <c r="IB12" s="30"/>
      <c r="IC12" s="30"/>
      <c r="ID12" s="30"/>
      <c r="IE12" s="30"/>
      <c r="IF12" s="30"/>
    </row>
    <row r="13" spans="1:240" ht="15.75" thickTop="1" x14ac:dyDescent="0.25">
      <c r="A13" s="89"/>
      <c r="B13" s="234"/>
      <c r="C13" s="234"/>
      <c r="D13" s="234"/>
      <c r="E13" s="234"/>
      <c r="F13" s="234"/>
      <c r="G13" s="90"/>
      <c r="H13" s="90"/>
      <c r="I13" s="234"/>
      <c r="J13" s="234"/>
      <c r="K13" s="234"/>
      <c r="L13" s="234"/>
      <c r="M13" s="234"/>
      <c r="N13" s="89"/>
      <c r="O13" s="320"/>
      <c r="P13" s="320"/>
      <c r="Q13" s="320"/>
      <c r="R13" s="320"/>
      <c r="S13" s="348"/>
      <c r="T13" s="348"/>
      <c r="U13" s="30"/>
      <c r="V13" s="360"/>
      <c r="W13" s="360"/>
      <c r="X13" s="360"/>
      <c r="Y13" s="360"/>
      <c r="Z13" s="360"/>
      <c r="AA13" s="83"/>
      <c r="AB13" s="84"/>
      <c r="AC13" s="85"/>
      <c r="AD13" s="86"/>
      <c r="AE13" s="322" t="s">
        <v>42</v>
      </c>
      <c r="AF13" s="323"/>
      <c r="AG13" s="323"/>
      <c r="AH13" s="324"/>
      <c r="AI13" s="328">
        <f>SUM(G5:H13)</f>
        <v>0</v>
      </c>
      <c r="AJ13" s="329"/>
      <c r="AK13" s="330"/>
      <c r="AL13" s="360"/>
      <c r="AM13" s="360"/>
      <c r="AN13" s="360"/>
      <c r="AO13" s="360"/>
      <c r="AP13" s="360"/>
      <c r="AQ13" s="83"/>
      <c r="AR13" s="84"/>
      <c r="AS13" s="85"/>
      <c r="AT13" s="86"/>
      <c r="AU13" s="83"/>
      <c r="AV13" s="83"/>
      <c r="AW13" s="83"/>
      <c r="AX13" s="83"/>
      <c r="AY13" s="83"/>
      <c r="AZ13" s="83"/>
      <c r="BA13" s="83"/>
      <c r="BB13" s="360"/>
      <c r="BC13" s="360"/>
      <c r="BD13" s="360"/>
      <c r="BE13" s="360"/>
      <c r="BF13" s="360"/>
      <c r="BG13" s="83"/>
      <c r="BH13" s="84"/>
      <c r="BI13" s="85"/>
      <c r="BJ13" s="86"/>
      <c r="BK13" s="83"/>
      <c r="BL13" s="83"/>
      <c r="BM13" s="83"/>
      <c r="BN13" s="83"/>
      <c r="BO13" s="83"/>
      <c r="BP13" s="83"/>
      <c r="BQ13" s="83"/>
      <c r="BR13" s="118"/>
      <c r="BS13" s="118"/>
      <c r="BT13" s="118"/>
      <c r="BU13" s="118"/>
      <c r="BV13" s="118"/>
      <c r="BW13" s="118"/>
      <c r="BX13" s="235"/>
      <c r="BY13" s="235"/>
      <c r="BZ13" s="235"/>
      <c r="CA13" s="235"/>
      <c r="CB13" s="235"/>
      <c r="CC13" s="32" t="s">
        <v>23</v>
      </c>
      <c r="CD13" s="32" t="s">
        <v>22</v>
      </c>
      <c r="CE13" s="32" t="s">
        <v>24</v>
      </c>
      <c r="CF13" s="122"/>
      <c r="CG13" s="122"/>
      <c r="CH13" s="122"/>
      <c r="CI13" s="122"/>
      <c r="CJ13" s="122"/>
      <c r="CK13" s="122"/>
      <c r="CL13" s="122"/>
      <c r="CM13" s="122"/>
      <c r="CN13" s="122"/>
      <c r="CO13" s="235"/>
      <c r="CP13" s="235"/>
      <c r="CQ13" s="235"/>
      <c r="CR13" s="235"/>
      <c r="CS13" s="235"/>
      <c r="CT13" s="32" t="s">
        <v>23</v>
      </c>
      <c r="CU13" s="32" t="s">
        <v>22</v>
      </c>
      <c r="CV13" s="32" t="s">
        <v>24</v>
      </c>
      <c r="CW13" s="122"/>
      <c r="CX13" s="122"/>
      <c r="CY13" s="122"/>
      <c r="CZ13" s="122"/>
      <c r="DA13" s="122"/>
      <c r="DB13" s="122"/>
      <c r="DC13" s="122"/>
      <c r="DD13" s="122"/>
      <c r="DE13" s="122"/>
      <c r="DF13" s="235"/>
      <c r="DG13" s="235"/>
      <c r="DH13" s="235"/>
      <c r="DI13" s="235"/>
      <c r="DJ13" s="235"/>
      <c r="DK13" s="32" t="s">
        <v>23</v>
      </c>
      <c r="DL13" s="32" t="s">
        <v>22</v>
      </c>
      <c r="DM13" s="32" t="s">
        <v>24</v>
      </c>
      <c r="DN13" s="122"/>
      <c r="DO13" s="122"/>
      <c r="DP13" s="122"/>
      <c r="DQ13" s="122"/>
      <c r="DR13" s="122"/>
      <c r="DS13" s="122"/>
      <c r="DT13" s="122"/>
      <c r="DU13" s="122"/>
      <c r="DV13" s="122"/>
      <c r="DW13" s="81"/>
      <c r="DX13" s="81"/>
      <c r="DY13" s="81"/>
      <c r="DZ13" s="81"/>
      <c r="EA13" s="81"/>
      <c r="EB13" s="81"/>
      <c r="EC13" s="114"/>
      <c r="ED13" s="103"/>
      <c r="EE13" s="103"/>
      <c r="EF13" s="103"/>
      <c r="EG13" s="103"/>
      <c r="EH13" s="103"/>
      <c r="EI13" s="103"/>
      <c r="EJ13" s="103"/>
      <c r="EK13" s="103"/>
      <c r="EL13" s="103"/>
      <c r="EM13" s="103"/>
      <c r="EN13" s="103"/>
      <c r="EO13" s="103"/>
      <c r="EP13" s="103"/>
      <c r="EQ13" s="103"/>
      <c r="ER13" s="103"/>
      <c r="ES13" s="103"/>
      <c r="ET13" s="114"/>
      <c r="EU13" s="191"/>
      <c r="EV13" s="191"/>
      <c r="EW13" s="191"/>
      <c r="EX13" s="191"/>
      <c r="EY13" s="191"/>
      <c r="EZ13" s="81"/>
      <c r="FA13" s="118"/>
      <c r="FB13" s="191"/>
      <c r="FC13" s="191"/>
      <c r="FD13" s="191"/>
      <c r="FE13" s="191"/>
      <c r="FF13" s="191"/>
      <c r="FG13" s="191"/>
      <c r="FH13" s="191"/>
      <c r="FI13" s="191"/>
      <c r="FJ13" s="191"/>
      <c r="FK13" s="191"/>
      <c r="FL13" s="81"/>
      <c r="FM13" s="82"/>
      <c r="FN13" s="191"/>
      <c r="FO13" s="191"/>
      <c r="FP13" s="191"/>
      <c r="FQ13" s="191"/>
      <c r="FR13" s="191"/>
      <c r="FS13" s="191"/>
      <c r="FT13" s="191"/>
      <c r="FU13" s="191"/>
      <c r="FV13" s="191"/>
      <c r="FW13" s="191"/>
      <c r="FX13" s="81"/>
      <c r="FY13" s="118"/>
      <c r="FZ13" s="191"/>
      <c r="GA13" s="191"/>
      <c r="GB13" s="191"/>
      <c r="GC13" s="191"/>
      <c r="GD13" s="191"/>
      <c r="GE13" s="191"/>
      <c r="GF13" s="191"/>
      <c r="GG13" s="191"/>
      <c r="GH13" s="191"/>
      <c r="GI13" s="191"/>
      <c r="GJ13" s="30"/>
      <c r="GK13" s="30"/>
      <c r="GL13" s="30"/>
      <c r="GM13" s="30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30"/>
      <c r="GY13" s="30"/>
      <c r="GZ13" s="30"/>
      <c r="HA13" s="30"/>
      <c r="HB13" s="30"/>
      <c r="HC13" s="30"/>
      <c r="HD13" s="30"/>
      <c r="HE13" s="30"/>
      <c r="HF13" s="30"/>
      <c r="HG13" s="30"/>
      <c r="HH13" s="30"/>
      <c r="HI13" s="30"/>
      <c r="HJ13" s="30"/>
      <c r="HK13" s="30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30"/>
      <c r="HW13" s="30"/>
      <c r="HX13" s="30"/>
      <c r="HY13" s="30"/>
      <c r="HZ13" s="30"/>
      <c r="IA13" s="30"/>
      <c r="IB13" s="30"/>
      <c r="IC13" s="30"/>
      <c r="ID13" s="30"/>
      <c r="IE13" s="30"/>
      <c r="IF13" s="30"/>
    </row>
    <row r="14" spans="1:240" x14ac:dyDescent="0.25">
      <c r="A14" s="30"/>
      <c r="B14" s="165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30"/>
      <c r="O14" s="30"/>
      <c r="P14" s="30"/>
      <c r="Q14" s="30"/>
      <c r="R14" s="30"/>
      <c r="S14" s="30"/>
      <c r="T14" s="30"/>
      <c r="U14" s="30"/>
      <c r="V14" s="360"/>
      <c r="W14" s="360"/>
      <c r="X14" s="360"/>
      <c r="Y14" s="360"/>
      <c r="Z14" s="360"/>
      <c r="AA14" s="83"/>
      <c r="AB14" s="84"/>
      <c r="AC14" s="85"/>
      <c r="AD14" s="86"/>
      <c r="AE14" s="325"/>
      <c r="AF14" s="326"/>
      <c r="AG14" s="326"/>
      <c r="AH14" s="327"/>
      <c r="AI14" s="331"/>
      <c r="AJ14" s="332"/>
      <c r="AK14" s="333"/>
      <c r="AL14" s="360"/>
      <c r="AM14" s="360"/>
      <c r="AN14" s="360"/>
      <c r="AO14" s="360"/>
      <c r="AP14" s="360"/>
      <c r="AQ14" s="83"/>
      <c r="AR14" s="84"/>
      <c r="AS14" s="85"/>
      <c r="AT14" s="86"/>
      <c r="AU14" s="83"/>
      <c r="AV14" s="83"/>
      <c r="AW14" s="83"/>
      <c r="AX14" s="83"/>
      <c r="AY14" s="83"/>
      <c r="AZ14" s="83"/>
      <c r="BA14" s="83"/>
      <c r="BB14" s="360"/>
      <c r="BC14" s="360"/>
      <c r="BD14" s="360"/>
      <c r="BE14" s="360"/>
      <c r="BF14" s="360"/>
      <c r="BG14" s="83"/>
      <c r="BH14" s="84"/>
      <c r="BI14" s="85"/>
      <c r="BJ14" s="86"/>
      <c r="BK14" s="83"/>
      <c r="BL14" s="83"/>
      <c r="BM14" s="83"/>
      <c r="BN14" s="83"/>
      <c r="BO14" s="83"/>
      <c r="BP14" s="83"/>
      <c r="BQ14" s="83"/>
      <c r="BR14" s="114"/>
      <c r="BS14" s="114"/>
      <c r="BT14" s="114"/>
      <c r="BU14" s="114"/>
      <c r="BV14" s="114"/>
      <c r="BW14" s="114"/>
      <c r="BX14" s="235"/>
      <c r="BY14" s="235"/>
      <c r="BZ14" s="235"/>
      <c r="CA14" s="235"/>
      <c r="CB14" s="235"/>
      <c r="CC14" s="30" t="s">
        <v>23</v>
      </c>
      <c r="CD14" s="30" t="s">
        <v>22</v>
      </c>
      <c r="CE14" s="30" t="s">
        <v>24</v>
      </c>
      <c r="CF14" s="114"/>
      <c r="CG14" s="113"/>
      <c r="CH14" s="113"/>
      <c r="CI14" s="113"/>
      <c r="CJ14" s="113"/>
      <c r="CK14" s="113"/>
      <c r="CL14" s="113"/>
      <c r="CM14" s="113"/>
      <c r="CN14" s="113"/>
      <c r="CO14" s="235"/>
      <c r="CP14" s="235"/>
      <c r="CQ14" s="235"/>
      <c r="CR14" s="235"/>
      <c r="CS14" s="235"/>
      <c r="CT14" s="30" t="s">
        <v>23</v>
      </c>
      <c r="CU14" s="30" t="s">
        <v>22</v>
      </c>
      <c r="CV14" s="30" t="s">
        <v>24</v>
      </c>
      <c r="CW14" s="113"/>
      <c r="CX14" s="113"/>
      <c r="CY14" s="113"/>
      <c r="CZ14" s="113"/>
      <c r="DA14" s="113"/>
      <c r="DB14" s="113"/>
      <c r="DC14" s="113"/>
      <c r="DD14" s="113"/>
      <c r="DE14" s="113"/>
      <c r="DF14" s="235"/>
      <c r="DG14" s="235"/>
      <c r="DH14" s="235"/>
      <c r="DI14" s="235"/>
      <c r="DJ14" s="235"/>
      <c r="DK14" s="30" t="s">
        <v>23</v>
      </c>
      <c r="DL14" s="30" t="s">
        <v>22</v>
      </c>
      <c r="DM14" s="30" t="s">
        <v>24</v>
      </c>
      <c r="DN14" s="113"/>
      <c r="DO14" s="113"/>
      <c r="DP14" s="113"/>
      <c r="DQ14" s="113"/>
      <c r="DR14" s="113"/>
      <c r="DS14" s="113"/>
      <c r="DT14" s="113"/>
      <c r="DU14" s="113"/>
      <c r="DV14" s="113"/>
      <c r="DW14" s="81"/>
      <c r="DX14" s="81"/>
      <c r="DY14" s="81"/>
      <c r="DZ14" s="81"/>
      <c r="EA14" s="81"/>
      <c r="EB14" s="81"/>
      <c r="EC14" s="30"/>
      <c r="ED14" s="30"/>
      <c r="EE14" s="30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30"/>
      <c r="EQ14" s="30"/>
      <c r="ER14" s="30"/>
      <c r="ES14" s="30"/>
      <c r="ET14" s="30"/>
      <c r="EU14" s="191"/>
      <c r="EV14" s="191"/>
      <c r="EW14" s="191"/>
      <c r="EX14" s="191"/>
      <c r="EY14" s="191"/>
      <c r="EZ14" s="81"/>
      <c r="FA14" s="114"/>
      <c r="FB14" s="191"/>
      <c r="FC14" s="191"/>
      <c r="FD14" s="191"/>
      <c r="FE14" s="191"/>
      <c r="FF14" s="191"/>
      <c r="FG14" s="191"/>
      <c r="FH14" s="191"/>
      <c r="FI14" s="191"/>
      <c r="FJ14" s="191"/>
      <c r="FK14" s="191"/>
      <c r="FL14" s="81"/>
      <c r="FM14" s="82"/>
      <c r="FN14" s="191"/>
      <c r="FO14" s="191"/>
      <c r="FP14" s="191"/>
      <c r="FQ14" s="191"/>
      <c r="FR14" s="191"/>
      <c r="FS14" s="191"/>
      <c r="FT14" s="191"/>
      <c r="FU14" s="191"/>
      <c r="FV14" s="191"/>
      <c r="FW14" s="191"/>
      <c r="FX14" s="81"/>
      <c r="FY14" s="114"/>
      <c r="FZ14" s="191"/>
      <c r="GA14" s="191"/>
      <c r="GB14" s="191"/>
      <c r="GC14" s="191"/>
      <c r="GD14" s="191"/>
      <c r="GE14" s="191"/>
      <c r="GF14" s="191"/>
      <c r="GG14" s="191"/>
      <c r="GH14" s="191"/>
      <c r="GI14" s="191"/>
      <c r="GJ14" s="30"/>
      <c r="GK14" s="30"/>
      <c r="GL14" s="30"/>
      <c r="GM14" s="30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30"/>
      <c r="GY14" s="30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30"/>
      <c r="HK14" s="30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30"/>
      <c r="HW14" s="30"/>
      <c r="HX14" s="30"/>
      <c r="HY14" s="30"/>
      <c r="HZ14" s="30"/>
      <c r="IA14" s="30"/>
      <c r="IB14" s="30"/>
      <c r="IC14" s="30"/>
      <c r="ID14" s="30"/>
      <c r="IE14" s="30"/>
      <c r="IF14" s="30"/>
    </row>
    <row r="15" spans="1:240" x14ac:dyDescent="0.25">
      <c r="A15" s="273"/>
      <c r="B15" s="273"/>
      <c r="C15" s="273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30"/>
      <c r="R15" s="30"/>
      <c r="S15" s="30"/>
      <c r="T15" s="30"/>
      <c r="U15" s="30"/>
      <c r="V15" s="360"/>
      <c r="W15" s="360"/>
      <c r="X15" s="360"/>
      <c r="Y15" s="360"/>
      <c r="Z15" s="360"/>
      <c r="AA15" s="83"/>
      <c r="AB15" s="84"/>
      <c r="AC15" s="85"/>
      <c r="AD15" s="86"/>
      <c r="AE15" s="198" t="s">
        <v>43</v>
      </c>
      <c r="AF15" s="199"/>
      <c r="AG15" s="199"/>
      <c r="AH15" s="199"/>
      <c r="AI15" s="196">
        <f>AI13+'J09'!AI15:AK16</f>
        <v>0</v>
      </c>
      <c r="AJ15" s="196"/>
      <c r="AK15" s="197"/>
      <c r="AL15" s="360"/>
      <c r="AM15" s="360"/>
      <c r="AN15" s="360"/>
      <c r="AO15" s="360"/>
      <c r="AP15" s="360"/>
      <c r="AQ15" s="83"/>
      <c r="AR15" s="84"/>
      <c r="AS15" s="85"/>
      <c r="AT15" s="86"/>
      <c r="AU15" s="83"/>
      <c r="AV15" s="83"/>
      <c r="AW15" s="83"/>
      <c r="AX15" s="83"/>
      <c r="AY15" s="83"/>
      <c r="AZ15" s="83"/>
      <c r="BA15" s="83"/>
      <c r="BB15" s="360"/>
      <c r="BC15" s="360"/>
      <c r="BD15" s="360"/>
      <c r="BE15" s="360"/>
      <c r="BF15" s="360"/>
      <c r="BG15" s="83"/>
      <c r="BH15" s="84"/>
      <c r="BI15" s="85"/>
      <c r="BJ15" s="86"/>
      <c r="BK15" s="83"/>
      <c r="BL15" s="83"/>
      <c r="BM15" s="83"/>
      <c r="BN15" s="83"/>
      <c r="BO15" s="83"/>
      <c r="BP15" s="83"/>
      <c r="BQ15" s="83"/>
      <c r="BR15" s="110"/>
      <c r="BS15" s="110"/>
      <c r="BT15" s="110"/>
      <c r="BU15" s="110"/>
      <c r="BV15" s="110"/>
      <c r="BW15" s="110"/>
      <c r="BX15" s="235"/>
      <c r="BY15" s="235"/>
      <c r="BZ15" s="235"/>
      <c r="CA15" s="235"/>
      <c r="CB15" s="235"/>
      <c r="CC15" s="112"/>
      <c r="CD15" s="112"/>
      <c r="CE15" s="112"/>
      <c r="CF15" s="110"/>
      <c r="CG15" s="107"/>
      <c r="CH15" s="107"/>
      <c r="CI15" s="107"/>
      <c r="CJ15" s="107"/>
      <c r="CK15" s="107"/>
      <c r="CL15" s="107"/>
      <c r="CM15" s="107"/>
      <c r="CN15" s="107"/>
      <c r="CO15" s="235"/>
      <c r="CP15" s="235"/>
      <c r="CQ15" s="235"/>
      <c r="CR15" s="235"/>
      <c r="CS15" s="235"/>
      <c r="CT15" s="112"/>
      <c r="CU15" s="112"/>
      <c r="CV15" s="112"/>
      <c r="CW15" s="107"/>
      <c r="CX15" s="107"/>
      <c r="CY15" s="107"/>
      <c r="CZ15" s="107"/>
      <c r="DA15" s="107"/>
      <c r="DB15" s="107"/>
      <c r="DC15" s="107"/>
      <c r="DD15" s="107"/>
      <c r="DE15" s="107"/>
      <c r="DF15" s="235"/>
      <c r="DG15" s="235"/>
      <c r="DH15" s="235"/>
      <c r="DI15" s="235"/>
      <c r="DJ15" s="235"/>
      <c r="DK15" s="112"/>
      <c r="DL15" s="112"/>
      <c r="DM15" s="112"/>
      <c r="DN15" s="107"/>
      <c r="DO15" s="107"/>
      <c r="DP15" s="107"/>
      <c r="DQ15" s="107"/>
      <c r="DR15" s="107"/>
      <c r="DS15" s="107"/>
      <c r="DT15" s="107"/>
      <c r="DU15" s="107"/>
      <c r="DV15" s="107"/>
      <c r="DW15" s="81"/>
      <c r="DX15" s="81"/>
      <c r="DY15" s="81"/>
      <c r="DZ15" s="81"/>
      <c r="EA15" s="81"/>
      <c r="EB15" s="81"/>
      <c r="EC15" s="30"/>
      <c r="ED15" s="30"/>
      <c r="EE15" s="30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191"/>
      <c r="EV15" s="191"/>
      <c r="EW15" s="191"/>
      <c r="EX15" s="191"/>
      <c r="EY15" s="191"/>
      <c r="EZ15" s="81"/>
      <c r="FA15" s="110"/>
      <c r="FB15" s="191"/>
      <c r="FC15" s="191"/>
      <c r="FD15" s="191"/>
      <c r="FE15" s="191"/>
      <c r="FF15" s="191"/>
      <c r="FG15" s="191"/>
      <c r="FH15" s="191"/>
      <c r="FI15" s="191"/>
      <c r="FJ15" s="191"/>
      <c r="FK15" s="191"/>
      <c r="FL15" s="81"/>
      <c r="FM15" s="82"/>
      <c r="FN15" s="191"/>
      <c r="FO15" s="191"/>
      <c r="FP15" s="191"/>
      <c r="FQ15" s="191"/>
      <c r="FR15" s="191"/>
      <c r="FS15" s="191"/>
      <c r="FT15" s="191"/>
      <c r="FU15" s="191"/>
      <c r="FV15" s="191"/>
      <c r="FW15" s="191"/>
      <c r="FX15" s="81"/>
      <c r="FY15" s="110"/>
      <c r="FZ15" s="191"/>
      <c r="GA15" s="191"/>
      <c r="GB15" s="191"/>
      <c r="GC15" s="191"/>
      <c r="GD15" s="191"/>
      <c r="GE15" s="191"/>
      <c r="GF15" s="191"/>
      <c r="GG15" s="191"/>
      <c r="GH15" s="191"/>
      <c r="GI15" s="191"/>
      <c r="GJ15" s="30"/>
      <c r="GK15" s="30"/>
      <c r="GL15" s="30"/>
      <c r="GM15" s="30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30"/>
      <c r="GY15" s="30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30"/>
      <c r="HK15" s="30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30"/>
      <c r="HW15" s="30"/>
      <c r="HX15" s="30"/>
      <c r="HY15" s="30"/>
      <c r="HZ15" s="30"/>
      <c r="IA15" s="30"/>
      <c r="IB15" s="30"/>
      <c r="IC15" s="30"/>
      <c r="ID15" s="30"/>
      <c r="IE15" s="30"/>
      <c r="IF15" s="30"/>
    </row>
    <row r="16" spans="1:240" x14ac:dyDescent="0.25">
      <c r="A16" s="273"/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30"/>
      <c r="R16" s="30"/>
      <c r="S16" s="30"/>
      <c r="T16" s="30"/>
      <c r="U16" s="30"/>
      <c r="V16" s="360"/>
      <c r="W16" s="360"/>
      <c r="X16" s="360"/>
      <c r="Y16" s="360"/>
      <c r="Z16" s="360"/>
      <c r="AA16" s="83"/>
      <c r="AB16" s="84"/>
      <c r="AC16" s="85"/>
      <c r="AD16" s="86"/>
      <c r="AE16" s="198"/>
      <c r="AF16" s="199"/>
      <c r="AG16" s="199"/>
      <c r="AH16" s="199"/>
      <c r="AI16" s="196"/>
      <c r="AJ16" s="196"/>
      <c r="AK16" s="197"/>
      <c r="AL16" s="360"/>
      <c r="AM16" s="360"/>
      <c r="AN16" s="360"/>
      <c r="AO16" s="360"/>
      <c r="AP16" s="360"/>
      <c r="AQ16" s="83"/>
      <c r="AR16" s="84"/>
      <c r="AS16" s="85"/>
      <c r="AT16" s="86"/>
      <c r="AU16" s="83"/>
      <c r="AV16" s="83"/>
      <c r="AW16" s="83"/>
      <c r="AX16" s="83"/>
      <c r="AY16" s="83"/>
      <c r="AZ16" s="83"/>
      <c r="BA16" s="83"/>
      <c r="BB16" s="360"/>
      <c r="BC16" s="360"/>
      <c r="BD16" s="360"/>
      <c r="BE16" s="360"/>
      <c r="BF16" s="360"/>
      <c r="BG16" s="83"/>
      <c r="BH16" s="84"/>
      <c r="BI16" s="85"/>
      <c r="BJ16" s="86"/>
      <c r="BK16" s="83"/>
      <c r="BL16" s="83"/>
      <c r="BM16" s="83"/>
      <c r="BN16" s="83"/>
      <c r="BO16" s="83"/>
      <c r="BP16" s="83"/>
      <c r="BQ16" s="83"/>
      <c r="BR16" s="110"/>
      <c r="BS16" s="110"/>
      <c r="BT16" s="110"/>
      <c r="BU16" s="110"/>
      <c r="BV16" s="110"/>
      <c r="BW16" s="110"/>
      <c r="BX16" s="235"/>
      <c r="BY16" s="235"/>
      <c r="BZ16" s="235"/>
      <c r="CA16" s="235"/>
      <c r="CB16" s="235"/>
      <c r="CC16" s="106"/>
      <c r="CD16" s="106"/>
      <c r="CE16" s="106"/>
      <c r="CF16" s="110"/>
      <c r="CG16" s="107"/>
      <c r="CH16" s="107"/>
      <c r="CI16" s="107"/>
      <c r="CJ16" s="107"/>
      <c r="CK16" s="107"/>
      <c r="CL16" s="107"/>
      <c r="CM16" s="107"/>
      <c r="CN16" s="107"/>
      <c r="CO16" s="235"/>
      <c r="CP16" s="235"/>
      <c r="CQ16" s="235"/>
      <c r="CR16" s="235"/>
      <c r="CS16" s="235"/>
      <c r="CT16" s="106"/>
      <c r="CU16" s="106"/>
      <c r="CV16" s="106"/>
      <c r="CW16" s="107"/>
      <c r="CX16" s="107"/>
      <c r="CY16" s="107"/>
      <c r="CZ16" s="107"/>
      <c r="DA16" s="107"/>
      <c r="DB16" s="107"/>
      <c r="DC16" s="107"/>
      <c r="DD16" s="107"/>
      <c r="DE16" s="107"/>
      <c r="DF16" s="235"/>
      <c r="DG16" s="235"/>
      <c r="DH16" s="235"/>
      <c r="DI16" s="235"/>
      <c r="DJ16" s="235"/>
      <c r="DK16" s="106"/>
      <c r="DL16" s="106"/>
      <c r="DM16" s="106"/>
      <c r="DN16" s="107"/>
      <c r="DO16" s="107"/>
      <c r="DP16" s="107"/>
      <c r="DQ16" s="107"/>
      <c r="DR16" s="107"/>
      <c r="DS16" s="107"/>
      <c r="DT16" s="107"/>
      <c r="DU16" s="107"/>
      <c r="DV16" s="107"/>
      <c r="DW16" s="81"/>
      <c r="DX16" s="81"/>
      <c r="DY16" s="81"/>
      <c r="DZ16" s="81"/>
      <c r="EA16" s="81"/>
      <c r="EB16" s="81"/>
      <c r="EC16" s="30"/>
      <c r="ED16" s="30"/>
      <c r="EE16" s="30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191"/>
      <c r="EV16" s="191"/>
      <c r="EW16" s="191"/>
      <c r="EX16" s="191"/>
      <c r="EY16" s="191"/>
      <c r="EZ16" s="81"/>
      <c r="FA16" s="110"/>
      <c r="FB16" s="191"/>
      <c r="FC16" s="191"/>
      <c r="FD16" s="191"/>
      <c r="FE16" s="191"/>
      <c r="FF16" s="191"/>
      <c r="FG16" s="191"/>
      <c r="FH16" s="191"/>
      <c r="FI16" s="191"/>
      <c r="FJ16" s="191"/>
      <c r="FK16" s="191"/>
      <c r="FL16" s="81"/>
      <c r="FM16" s="82"/>
      <c r="FN16" s="191"/>
      <c r="FO16" s="191"/>
      <c r="FP16" s="191"/>
      <c r="FQ16" s="191"/>
      <c r="FR16" s="191"/>
      <c r="FS16" s="191"/>
      <c r="FT16" s="191"/>
      <c r="FU16" s="191"/>
      <c r="FV16" s="191"/>
      <c r="FW16" s="191"/>
      <c r="FX16" s="81"/>
      <c r="FY16" s="110"/>
      <c r="FZ16" s="191"/>
      <c r="GA16" s="191"/>
      <c r="GB16" s="191"/>
      <c r="GC16" s="191"/>
      <c r="GD16" s="191"/>
      <c r="GE16" s="191"/>
      <c r="GF16" s="191"/>
      <c r="GG16" s="191"/>
      <c r="GH16" s="191"/>
      <c r="GI16" s="191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30"/>
      <c r="GY16" s="30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30"/>
      <c r="HK16" s="30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30"/>
      <c r="HW16" s="30"/>
      <c r="HX16" s="30"/>
      <c r="HY16" s="30"/>
      <c r="HZ16" s="30"/>
      <c r="IA16" s="30"/>
      <c r="IB16" s="30"/>
      <c r="IC16" s="30"/>
      <c r="ID16" s="30"/>
      <c r="IE16" s="30"/>
      <c r="IF16" s="30"/>
    </row>
    <row r="17" spans="1:240" x14ac:dyDescent="0.25">
      <c r="A17" s="273"/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30"/>
      <c r="R17" s="30"/>
      <c r="S17" s="30"/>
      <c r="T17" s="30"/>
      <c r="U17" s="30"/>
      <c r="V17" s="360"/>
      <c r="W17" s="360"/>
      <c r="X17" s="360"/>
      <c r="Y17" s="360"/>
      <c r="Z17" s="360"/>
      <c r="AA17" s="83"/>
      <c r="AB17" s="84"/>
      <c r="AC17" s="85"/>
      <c r="AD17" s="86"/>
      <c r="AE17" s="198" t="s">
        <v>41</v>
      </c>
      <c r="AF17" s="199"/>
      <c r="AG17" s="199"/>
      <c r="AH17" s="199"/>
      <c r="AI17" s="192" t="str">
        <f>IF(AE5=0,"",SUM(AI5:AI12)/SUM(AE5:AE12)*2)</f>
        <v/>
      </c>
      <c r="AJ17" s="192"/>
      <c r="AK17" s="193"/>
      <c r="AL17" s="360"/>
      <c r="AM17" s="360"/>
      <c r="AN17" s="360"/>
      <c r="AO17" s="360"/>
      <c r="AP17" s="360"/>
      <c r="AQ17" s="83"/>
      <c r="AR17" s="84"/>
      <c r="AS17" s="85"/>
      <c r="AT17" s="86"/>
      <c r="AU17" s="83"/>
      <c r="AV17" s="83"/>
      <c r="AW17" s="83"/>
      <c r="AX17" s="83"/>
      <c r="AY17" s="83"/>
      <c r="AZ17" s="83"/>
      <c r="BA17" s="83"/>
      <c r="BB17" s="360"/>
      <c r="BC17" s="360"/>
      <c r="BD17" s="360"/>
      <c r="BE17" s="360"/>
      <c r="BF17" s="360"/>
      <c r="BG17" s="83"/>
      <c r="BH17" s="84"/>
      <c r="BI17" s="85"/>
      <c r="BJ17" s="86"/>
      <c r="BK17" s="83"/>
      <c r="BL17" s="83"/>
      <c r="BM17" s="83"/>
      <c r="BN17" s="83"/>
      <c r="BO17" s="83"/>
      <c r="BP17" s="83"/>
      <c r="BQ17" s="83"/>
      <c r="BR17" s="103"/>
      <c r="BS17" s="103"/>
      <c r="BT17" s="103"/>
      <c r="BU17" s="103"/>
      <c r="BV17" s="103"/>
      <c r="BW17" s="103"/>
      <c r="BX17" s="235"/>
      <c r="BY17" s="235"/>
      <c r="BZ17" s="235"/>
      <c r="CA17" s="235"/>
      <c r="CB17" s="235"/>
      <c r="CC17" s="106"/>
      <c r="CD17" s="106"/>
      <c r="CE17" s="106"/>
      <c r="CF17" s="103"/>
      <c r="CG17" s="104"/>
      <c r="CH17" s="104"/>
      <c r="CI17" s="104"/>
      <c r="CJ17" s="104"/>
      <c r="CK17" s="104"/>
      <c r="CL17" s="104"/>
      <c r="CM17" s="104"/>
      <c r="CN17" s="104"/>
      <c r="CO17" s="235"/>
      <c r="CP17" s="235"/>
      <c r="CQ17" s="235"/>
      <c r="CR17" s="235"/>
      <c r="CS17" s="235"/>
      <c r="CT17" s="106"/>
      <c r="CU17" s="106"/>
      <c r="CV17" s="106"/>
      <c r="CW17" s="104"/>
      <c r="CX17" s="104"/>
      <c r="CY17" s="104"/>
      <c r="CZ17" s="104"/>
      <c r="DA17" s="104"/>
      <c r="DB17" s="104"/>
      <c r="DC17" s="104"/>
      <c r="DD17" s="104"/>
      <c r="DE17" s="104"/>
      <c r="DF17" s="235"/>
      <c r="DG17" s="235"/>
      <c r="DH17" s="235"/>
      <c r="DI17" s="235"/>
      <c r="DJ17" s="235"/>
      <c r="DK17" s="106"/>
      <c r="DL17" s="106"/>
      <c r="DM17" s="106"/>
      <c r="DN17" s="104"/>
      <c r="DO17" s="104"/>
      <c r="DP17" s="104"/>
      <c r="DQ17" s="104"/>
      <c r="DR17" s="104"/>
      <c r="DS17" s="104"/>
      <c r="DT17" s="104"/>
      <c r="DU17" s="104"/>
      <c r="DV17" s="104"/>
      <c r="DW17" s="81"/>
      <c r="DX17" s="81"/>
      <c r="DY17" s="81"/>
      <c r="DZ17" s="81"/>
      <c r="EA17" s="81"/>
      <c r="EB17" s="81"/>
      <c r="EC17" s="30"/>
      <c r="ED17" s="30"/>
      <c r="EE17" s="30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30"/>
      <c r="EQ17" s="30"/>
      <c r="ER17" s="30"/>
      <c r="ES17" s="30"/>
      <c r="ET17" s="30"/>
      <c r="EU17" s="191"/>
      <c r="EV17" s="191"/>
      <c r="EW17" s="191"/>
      <c r="EX17" s="191"/>
      <c r="EY17" s="191"/>
      <c r="EZ17" s="81"/>
      <c r="FA17" s="103"/>
      <c r="FB17" s="191"/>
      <c r="FC17" s="191"/>
      <c r="FD17" s="191"/>
      <c r="FE17" s="191"/>
      <c r="FF17" s="191"/>
      <c r="FG17" s="191"/>
      <c r="FH17" s="191"/>
      <c r="FI17" s="191"/>
      <c r="FJ17" s="191"/>
      <c r="FK17" s="191"/>
      <c r="FL17" s="81"/>
      <c r="FM17" s="82"/>
      <c r="FN17" s="191"/>
      <c r="FO17" s="191"/>
      <c r="FP17" s="191"/>
      <c r="FQ17" s="191"/>
      <c r="FR17" s="191"/>
      <c r="FS17" s="191"/>
      <c r="FT17" s="191"/>
      <c r="FU17" s="191"/>
      <c r="FV17" s="191"/>
      <c r="FW17" s="191"/>
      <c r="FX17" s="81"/>
      <c r="FY17" s="103"/>
      <c r="FZ17" s="191"/>
      <c r="GA17" s="191"/>
      <c r="GB17" s="191"/>
      <c r="GC17" s="191"/>
      <c r="GD17" s="191"/>
      <c r="GE17" s="191"/>
      <c r="GF17" s="191"/>
      <c r="GG17" s="191"/>
      <c r="GH17" s="191"/>
      <c r="GI17" s="191"/>
      <c r="GJ17" s="30"/>
      <c r="GK17" s="30"/>
      <c r="GL17" s="30"/>
      <c r="GM17" s="30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30"/>
      <c r="GY17" s="30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30"/>
      <c r="HK17" s="30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30"/>
      <c r="HW17" s="30"/>
      <c r="HX17" s="30"/>
      <c r="HY17" s="30"/>
      <c r="HZ17" s="30"/>
      <c r="IA17" s="30"/>
      <c r="IB17" s="30"/>
      <c r="IC17" s="30"/>
      <c r="ID17" s="30"/>
      <c r="IE17" s="30"/>
      <c r="IF17" s="30"/>
    </row>
    <row r="18" spans="1:240" ht="15.75" thickBot="1" x14ac:dyDescent="0.3">
      <c r="A18" s="273"/>
      <c r="B18" s="273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30"/>
      <c r="R18" s="30"/>
      <c r="S18" s="30"/>
      <c r="T18" s="30"/>
      <c r="U18" s="30"/>
      <c r="V18" s="360"/>
      <c r="W18" s="360"/>
      <c r="X18" s="360"/>
      <c r="Y18" s="360"/>
      <c r="Z18" s="360"/>
      <c r="AA18" s="83"/>
      <c r="AB18" s="84"/>
      <c r="AC18" s="85"/>
      <c r="AD18" s="86"/>
      <c r="AE18" s="200"/>
      <c r="AF18" s="201"/>
      <c r="AG18" s="201"/>
      <c r="AH18" s="201"/>
      <c r="AI18" s="194"/>
      <c r="AJ18" s="194"/>
      <c r="AK18" s="195"/>
      <c r="AL18" s="360"/>
      <c r="AM18" s="360"/>
      <c r="AN18" s="360"/>
      <c r="AO18" s="360"/>
      <c r="AP18" s="360"/>
      <c r="AQ18" s="83"/>
      <c r="AR18" s="84"/>
      <c r="AS18" s="85"/>
      <c r="AT18" s="86"/>
      <c r="AU18" s="83"/>
      <c r="AV18" s="83"/>
      <c r="AW18" s="83"/>
      <c r="AX18" s="83"/>
      <c r="AY18" s="83"/>
      <c r="AZ18" s="83"/>
      <c r="BA18" s="83"/>
      <c r="BB18" s="360"/>
      <c r="BC18" s="360"/>
      <c r="BD18" s="360"/>
      <c r="BE18" s="360"/>
      <c r="BF18" s="360"/>
      <c r="BG18" s="83"/>
      <c r="BH18" s="84"/>
      <c r="BI18" s="85"/>
      <c r="BJ18" s="86"/>
      <c r="BK18" s="83"/>
      <c r="BL18" s="83"/>
      <c r="BM18" s="83"/>
      <c r="BN18" s="83"/>
      <c r="BO18" s="83"/>
      <c r="BP18" s="83"/>
      <c r="BQ18" s="83"/>
      <c r="BR18" s="103"/>
      <c r="BS18" s="103"/>
      <c r="BT18" s="103"/>
      <c r="BU18" s="103"/>
      <c r="BV18" s="103"/>
      <c r="BW18" s="103"/>
      <c r="BX18" s="235"/>
      <c r="BY18" s="235"/>
      <c r="BZ18" s="235"/>
      <c r="CA18" s="235"/>
      <c r="CB18" s="235"/>
      <c r="CC18" s="105"/>
      <c r="CD18" s="105"/>
      <c r="CE18" s="105"/>
      <c r="CF18" s="103"/>
      <c r="CG18" s="104"/>
      <c r="CH18" s="104"/>
      <c r="CI18" s="104"/>
      <c r="CJ18" s="104"/>
      <c r="CK18" s="104"/>
      <c r="CL18" s="104"/>
      <c r="CM18" s="104"/>
      <c r="CN18" s="104"/>
      <c r="CO18" s="235"/>
      <c r="CP18" s="235"/>
      <c r="CQ18" s="235"/>
      <c r="CR18" s="235"/>
      <c r="CS18" s="235"/>
      <c r="CT18" s="105"/>
      <c r="CU18" s="105"/>
      <c r="CV18" s="105"/>
      <c r="CW18" s="104"/>
      <c r="CX18" s="104"/>
      <c r="CY18" s="104"/>
      <c r="CZ18" s="104"/>
      <c r="DA18" s="104"/>
      <c r="DB18" s="104"/>
      <c r="DC18" s="104"/>
      <c r="DD18" s="104"/>
      <c r="DE18" s="104"/>
      <c r="DF18" s="235"/>
      <c r="DG18" s="235"/>
      <c r="DH18" s="235"/>
      <c r="DI18" s="235"/>
      <c r="DJ18" s="235"/>
      <c r="DK18" s="105"/>
      <c r="DL18" s="105"/>
      <c r="DM18" s="105"/>
      <c r="DN18" s="104"/>
      <c r="DO18" s="104"/>
      <c r="DP18" s="104"/>
      <c r="DQ18" s="104"/>
      <c r="DR18" s="104"/>
      <c r="DS18" s="104"/>
      <c r="DT18" s="104"/>
      <c r="DU18" s="104"/>
      <c r="DV18" s="104"/>
      <c r="DW18" s="81"/>
      <c r="DX18" s="81"/>
      <c r="DY18" s="81"/>
      <c r="DZ18" s="81"/>
      <c r="EA18" s="81"/>
      <c r="EB18" s="81"/>
      <c r="EC18" s="30"/>
      <c r="ED18" s="30"/>
      <c r="EE18" s="30"/>
      <c r="EF18" s="30"/>
      <c r="EG18" s="30"/>
      <c r="EH18" s="36"/>
      <c r="EI18" s="30"/>
      <c r="EJ18" s="30"/>
      <c r="EK18" s="30"/>
      <c r="EL18" s="30"/>
      <c r="EM18" s="30"/>
      <c r="EN18" s="30"/>
      <c r="EO18" s="30"/>
      <c r="EP18" s="30"/>
      <c r="EQ18" s="30"/>
      <c r="ER18" s="30"/>
      <c r="ES18" s="30"/>
      <c r="ET18" s="30"/>
      <c r="EU18" s="191"/>
      <c r="EV18" s="191"/>
      <c r="EW18" s="191"/>
      <c r="EX18" s="191"/>
      <c r="EY18" s="191"/>
      <c r="EZ18" s="81"/>
      <c r="FA18" s="103"/>
      <c r="FB18" s="191"/>
      <c r="FC18" s="191"/>
      <c r="FD18" s="191"/>
      <c r="FE18" s="191"/>
      <c r="FF18" s="191"/>
      <c r="FG18" s="191"/>
      <c r="FH18" s="191"/>
      <c r="FI18" s="191"/>
      <c r="FJ18" s="191"/>
      <c r="FK18" s="191"/>
      <c r="FL18" s="81"/>
      <c r="FM18" s="82"/>
      <c r="FN18" s="191"/>
      <c r="FO18" s="191"/>
      <c r="FP18" s="191"/>
      <c r="FQ18" s="191"/>
      <c r="FR18" s="191"/>
      <c r="FS18" s="191"/>
      <c r="FT18" s="191"/>
      <c r="FU18" s="191"/>
      <c r="FV18" s="191"/>
      <c r="FW18" s="191"/>
      <c r="FX18" s="81"/>
      <c r="FY18" s="103"/>
      <c r="FZ18" s="191"/>
      <c r="GA18" s="191"/>
      <c r="GB18" s="191"/>
      <c r="GC18" s="191"/>
      <c r="GD18" s="191"/>
      <c r="GE18" s="191"/>
      <c r="GF18" s="191"/>
      <c r="GG18" s="191"/>
      <c r="GH18" s="191"/>
      <c r="GI18" s="191"/>
      <c r="GJ18" s="30"/>
      <c r="GK18" s="30"/>
      <c r="GL18" s="30"/>
      <c r="GM18" s="30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30"/>
      <c r="GY18" s="30"/>
      <c r="GZ18" s="30"/>
      <c r="HA18" s="30"/>
      <c r="HB18" s="30"/>
      <c r="HC18" s="30"/>
      <c r="HD18" s="30"/>
      <c r="HE18" s="30"/>
      <c r="HF18" s="30"/>
      <c r="HG18" s="30"/>
      <c r="HH18" s="30"/>
      <c r="HI18" s="30"/>
      <c r="HJ18" s="30"/>
      <c r="HK18" s="30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30"/>
      <c r="HW18" s="30"/>
      <c r="HX18" s="30"/>
      <c r="HY18" s="30"/>
      <c r="HZ18" s="30"/>
      <c r="IA18" s="30"/>
      <c r="IB18" s="30"/>
      <c r="IC18" s="30"/>
      <c r="ID18" s="30"/>
      <c r="IE18" s="30"/>
      <c r="IF18" s="30"/>
    </row>
    <row r="19" spans="1:240" ht="15.75" thickTop="1" x14ac:dyDescent="0.25">
      <c r="A19" s="273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30"/>
      <c r="R19" s="30"/>
      <c r="S19" s="30"/>
      <c r="T19" s="30"/>
      <c r="U19" s="30"/>
      <c r="V19" s="360"/>
      <c r="W19" s="360"/>
      <c r="X19" s="360"/>
      <c r="Y19" s="360"/>
      <c r="Z19" s="360"/>
      <c r="AA19" s="83"/>
      <c r="AB19" s="84"/>
      <c r="AC19" s="85"/>
      <c r="AD19" s="86"/>
      <c r="AE19" s="112"/>
      <c r="AF19" s="112"/>
      <c r="AG19" s="112"/>
      <c r="AH19" s="112"/>
      <c r="AI19" s="112"/>
      <c r="AJ19" s="112"/>
      <c r="AK19" s="112"/>
      <c r="AL19" s="360"/>
      <c r="AM19" s="360"/>
      <c r="AN19" s="360"/>
      <c r="AO19" s="360"/>
      <c r="AP19" s="360"/>
      <c r="AQ19" s="83"/>
      <c r="AR19" s="84"/>
      <c r="AS19" s="85"/>
      <c r="AT19" s="86"/>
      <c r="AU19" s="83"/>
      <c r="AV19" s="83"/>
      <c r="AW19" s="83"/>
      <c r="AX19" s="83"/>
      <c r="AY19" s="83"/>
      <c r="AZ19" s="83"/>
      <c r="BA19" s="83"/>
      <c r="BB19" s="360"/>
      <c r="BC19" s="360"/>
      <c r="BD19" s="360"/>
      <c r="BE19" s="360"/>
      <c r="BF19" s="360"/>
      <c r="BG19" s="83"/>
      <c r="BH19" s="84"/>
      <c r="BI19" s="85"/>
      <c r="BJ19" s="86"/>
      <c r="BK19" s="83"/>
      <c r="BL19" s="83"/>
      <c r="BM19" s="83"/>
      <c r="BN19" s="83"/>
      <c r="BO19" s="83"/>
      <c r="BP19" s="83"/>
      <c r="BQ19" s="83"/>
      <c r="BR19" s="98"/>
      <c r="BS19" s="98"/>
      <c r="BT19" s="98"/>
      <c r="BU19" s="98"/>
      <c r="BV19" s="98"/>
      <c r="BW19" s="98"/>
      <c r="BX19" s="235"/>
      <c r="BY19" s="235"/>
      <c r="BZ19" s="235"/>
      <c r="CA19" s="235"/>
      <c r="CB19" s="235"/>
      <c r="CC19" s="105"/>
      <c r="CD19" s="105"/>
      <c r="CE19" s="105"/>
      <c r="CF19" s="98"/>
      <c r="CG19" s="99"/>
      <c r="CH19" s="99"/>
      <c r="CI19" s="99"/>
      <c r="CJ19" s="99"/>
      <c r="CK19" s="99"/>
      <c r="CL19" s="99"/>
      <c r="CM19" s="99"/>
      <c r="CN19" s="99"/>
      <c r="CO19" s="235"/>
      <c r="CP19" s="235"/>
      <c r="CQ19" s="235"/>
      <c r="CR19" s="235"/>
      <c r="CS19" s="235"/>
      <c r="CT19" s="105"/>
      <c r="CU19" s="105"/>
      <c r="CV19" s="105"/>
      <c r="CW19" s="99"/>
      <c r="CX19" s="99"/>
      <c r="CY19" s="99"/>
      <c r="CZ19" s="99"/>
      <c r="DA19" s="99"/>
      <c r="DB19" s="99"/>
      <c r="DC19" s="99"/>
      <c r="DD19" s="99"/>
      <c r="DE19" s="99"/>
      <c r="DF19" s="235"/>
      <c r="DG19" s="235"/>
      <c r="DH19" s="235"/>
      <c r="DI19" s="235"/>
      <c r="DJ19" s="235"/>
      <c r="DK19" s="105"/>
      <c r="DL19" s="105"/>
      <c r="DM19" s="105"/>
      <c r="DN19" s="99"/>
      <c r="DO19" s="99"/>
      <c r="DP19" s="99"/>
      <c r="DQ19" s="99"/>
      <c r="DR19" s="99"/>
      <c r="DS19" s="99"/>
      <c r="DT19" s="99"/>
      <c r="DU19" s="99"/>
      <c r="DV19" s="99"/>
      <c r="DW19" s="81"/>
      <c r="DX19" s="81"/>
      <c r="DY19" s="81"/>
      <c r="DZ19" s="81"/>
      <c r="EA19" s="81"/>
      <c r="EB19" s="81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191"/>
      <c r="EV19" s="191"/>
      <c r="EW19" s="191"/>
      <c r="EX19" s="191"/>
      <c r="EY19" s="191"/>
      <c r="EZ19" s="81"/>
      <c r="FA19" s="98"/>
      <c r="FB19" s="191"/>
      <c r="FC19" s="191"/>
      <c r="FD19" s="191"/>
      <c r="FE19" s="191"/>
      <c r="FF19" s="191"/>
      <c r="FG19" s="191"/>
      <c r="FH19" s="191"/>
      <c r="FI19" s="191"/>
      <c r="FJ19" s="191"/>
      <c r="FK19" s="191"/>
      <c r="FL19" s="81"/>
      <c r="FM19" s="82"/>
      <c r="FN19" s="191"/>
      <c r="FO19" s="191"/>
      <c r="FP19" s="191"/>
      <c r="FQ19" s="191"/>
      <c r="FR19" s="191"/>
      <c r="FS19" s="191"/>
      <c r="FT19" s="191"/>
      <c r="FU19" s="191"/>
      <c r="FV19" s="191"/>
      <c r="FW19" s="191"/>
      <c r="FX19" s="81"/>
      <c r="FY19" s="98"/>
      <c r="FZ19" s="191"/>
      <c r="GA19" s="191"/>
      <c r="GB19" s="191"/>
      <c r="GC19" s="191"/>
      <c r="GD19" s="191"/>
      <c r="GE19" s="191"/>
      <c r="GF19" s="191"/>
      <c r="GG19" s="191"/>
      <c r="GH19" s="191"/>
      <c r="GI19" s="191"/>
      <c r="GJ19" s="30"/>
      <c r="GK19" s="30"/>
      <c r="GL19" s="30"/>
      <c r="GM19" s="30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30"/>
      <c r="HK19" s="30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30"/>
      <c r="HW19" s="30"/>
      <c r="HX19" s="30"/>
      <c r="HY19" s="30"/>
      <c r="HZ19" s="30"/>
      <c r="IA19" s="30"/>
      <c r="IB19" s="30"/>
      <c r="IC19" s="30"/>
      <c r="ID19" s="30"/>
      <c r="IE19" s="30"/>
      <c r="IF19" s="30"/>
    </row>
    <row r="20" spans="1:240" x14ac:dyDescent="0.25">
      <c r="A20" s="273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273"/>
      <c r="Q20" s="30"/>
      <c r="R20" s="30"/>
      <c r="S20" s="30"/>
      <c r="T20" s="30"/>
      <c r="U20" s="30"/>
      <c r="V20" s="360"/>
      <c r="W20" s="360"/>
      <c r="X20" s="360"/>
      <c r="Y20" s="360"/>
      <c r="Z20" s="360"/>
      <c r="AA20" s="83"/>
      <c r="AB20" s="84"/>
      <c r="AC20" s="85"/>
      <c r="AD20" s="86"/>
      <c r="AE20" s="112"/>
      <c r="AF20" s="112"/>
      <c r="AG20" s="112"/>
      <c r="AH20" s="112"/>
      <c r="AI20" s="112"/>
      <c r="AJ20" s="112"/>
      <c r="AK20" s="112"/>
      <c r="AL20" s="360"/>
      <c r="AM20" s="360"/>
      <c r="AN20" s="360"/>
      <c r="AO20" s="360"/>
      <c r="AP20" s="360"/>
      <c r="AQ20" s="83"/>
      <c r="AR20" s="84"/>
      <c r="AS20" s="85"/>
      <c r="AT20" s="86"/>
      <c r="AU20" s="83"/>
      <c r="AV20" s="83"/>
      <c r="AW20" s="83"/>
      <c r="AX20" s="83"/>
      <c r="AY20" s="83"/>
      <c r="AZ20" s="83"/>
      <c r="BA20" s="83"/>
      <c r="BB20" s="360"/>
      <c r="BC20" s="360"/>
      <c r="BD20" s="360"/>
      <c r="BE20" s="360"/>
      <c r="BF20" s="360"/>
      <c r="BG20" s="83"/>
      <c r="BH20" s="84"/>
      <c r="BI20" s="85"/>
      <c r="BJ20" s="86"/>
      <c r="BK20" s="83"/>
      <c r="BL20" s="83"/>
      <c r="BM20" s="83"/>
      <c r="BN20" s="83"/>
      <c r="BO20" s="83"/>
      <c r="BP20" s="83"/>
      <c r="BQ20" s="83"/>
      <c r="BR20" s="95"/>
      <c r="BS20" s="95"/>
      <c r="BT20" s="95"/>
      <c r="BU20" s="95"/>
      <c r="BV20" s="95"/>
      <c r="BW20" s="95"/>
      <c r="BX20" s="235"/>
      <c r="BY20" s="235"/>
      <c r="BZ20" s="235"/>
      <c r="CA20" s="235"/>
      <c r="CB20" s="235"/>
      <c r="CC20" s="100"/>
      <c r="CD20" s="100"/>
      <c r="CE20" s="100"/>
      <c r="CF20" s="95"/>
      <c r="CG20" s="94"/>
      <c r="CH20" s="94"/>
      <c r="CI20" s="94"/>
      <c r="CJ20" s="94"/>
      <c r="CK20" s="94"/>
      <c r="CL20" s="94"/>
      <c r="CM20" s="94"/>
      <c r="CN20" s="94"/>
      <c r="CO20" s="235"/>
      <c r="CP20" s="235"/>
      <c r="CQ20" s="235"/>
      <c r="CR20" s="235"/>
      <c r="CS20" s="235"/>
      <c r="CT20" s="100"/>
      <c r="CU20" s="100"/>
      <c r="CV20" s="100"/>
      <c r="CW20" s="95"/>
      <c r="CX20" s="94"/>
      <c r="CY20" s="94"/>
      <c r="CZ20" s="94"/>
      <c r="DA20" s="94"/>
      <c r="DB20" s="94"/>
      <c r="DC20" s="94"/>
      <c r="DD20" s="94"/>
      <c r="DE20" s="94"/>
      <c r="DF20" s="235"/>
      <c r="DG20" s="235"/>
      <c r="DH20" s="235"/>
      <c r="DI20" s="235"/>
      <c r="DJ20" s="235"/>
      <c r="DK20" s="100"/>
      <c r="DL20" s="100"/>
      <c r="DM20" s="100"/>
      <c r="DN20" s="95"/>
      <c r="DO20" s="94"/>
      <c r="DP20" s="94"/>
      <c r="DQ20" s="94"/>
      <c r="DR20" s="94"/>
      <c r="DS20" s="94"/>
      <c r="DT20" s="94"/>
      <c r="DU20" s="94"/>
      <c r="DV20" s="94"/>
      <c r="DW20" s="81"/>
      <c r="DX20" s="81"/>
      <c r="DY20" s="81"/>
      <c r="DZ20" s="81"/>
      <c r="EA20" s="81"/>
      <c r="EB20" s="33"/>
      <c r="EC20" s="30"/>
      <c r="ED20" s="30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30"/>
      <c r="EQ20" s="30"/>
      <c r="ER20" s="30"/>
      <c r="ES20" s="30"/>
      <c r="ET20" s="30"/>
      <c r="EU20" s="191"/>
      <c r="EV20" s="191"/>
      <c r="EW20" s="191"/>
      <c r="EX20" s="191"/>
      <c r="EY20" s="191"/>
      <c r="EZ20" s="81"/>
      <c r="FA20" s="98"/>
      <c r="FB20" s="191"/>
      <c r="FC20" s="191"/>
      <c r="FD20" s="191"/>
      <c r="FE20" s="191"/>
      <c r="FF20" s="191"/>
      <c r="FG20" s="191"/>
      <c r="FH20" s="191"/>
      <c r="FI20" s="191"/>
      <c r="FJ20" s="191"/>
      <c r="FK20" s="191"/>
      <c r="FL20" s="81"/>
      <c r="FM20" s="82"/>
      <c r="FN20" s="191"/>
      <c r="FO20" s="191"/>
      <c r="FP20" s="191"/>
      <c r="FQ20" s="191"/>
      <c r="FR20" s="191"/>
      <c r="FS20" s="191"/>
      <c r="FT20" s="191"/>
      <c r="FU20" s="191"/>
      <c r="FV20" s="191"/>
      <c r="FW20" s="191"/>
      <c r="FX20" s="81"/>
      <c r="FY20" s="98"/>
      <c r="FZ20" s="191"/>
      <c r="GA20" s="191"/>
      <c r="GB20" s="191"/>
      <c r="GC20" s="191"/>
      <c r="GD20" s="191"/>
      <c r="GE20" s="191"/>
      <c r="GF20" s="191"/>
      <c r="GG20" s="191"/>
      <c r="GH20" s="191"/>
      <c r="GI20" s="191"/>
      <c r="GJ20" s="30"/>
      <c r="GK20" s="30"/>
      <c r="GL20" s="30"/>
      <c r="GM20" s="30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30"/>
      <c r="GY20" s="30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30"/>
      <c r="HK20" s="30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30"/>
      <c r="HW20" s="30"/>
      <c r="HX20" s="30"/>
      <c r="HY20" s="30"/>
      <c r="HZ20" s="30"/>
      <c r="IA20" s="30"/>
      <c r="IB20" s="30"/>
      <c r="IC20" s="30"/>
      <c r="ID20" s="30"/>
      <c r="IE20" s="30"/>
      <c r="IF20" s="30"/>
    </row>
    <row r="21" spans="1:240" ht="15.75" customHeight="1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30"/>
      <c r="R21" s="30"/>
      <c r="S21" s="30"/>
      <c r="T21" s="30"/>
      <c r="U21" s="30"/>
      <c r="V21" s="360"/>
      <c r="W21" s="360"/>
      <c r="X21" s="360"/>
      <c r="Y21" s="360"/>
      <c r="Z21" s="360"/>
      <c r="AA21" s="83"/>
      <c r="AB21" s="84"/>
      <c r="AC21" s="85"/>
      <c r="AD21" s="86"/>
      <c r="AE21" s="112"/>
      <c r="AF21" s="112"/>
      <c r="AG21" s="112"/>
      <c r="AH21" s="112"/>
      <c r="AI21" s="112"/>
      <c r="AJ21" s="112"/>
      <c r="AK21" s="112"/>
      <c r="AL21" s="360"/>
      <c r="AM21" s="360"/>
      <c r="AN21" s="360"/>
      <c r="AO21" s="360"/>
      <c r="AP21" s="360"/>
      <c r="AQ21" s="83"/>
      <c r="AR21" s="84"/>
      <c r="AS21" s="85"/>
      <c r="AT21" s="86"/>
      <c r="AU21" s="83"/>
      <c r="AV21" s="83"/>
      <c r="AW21" s="83"/>
      <c r="AX21" s="83"/>
      <c r="AY21" s="83"/>
      <c r="AZ21" s="83"/>
      <c r="BA21" s="83"/>
      <c r="BB21" s="360"/>
      <c r="BC21" s="360"/>
      <c r="BD21" s="360"/>
      <c r="BE21" s="360"/>
      <c r="BF21" s="360"/>
      <c r="BG21" s="83"/>
      <c r="BH21" s="84"/>
      <c r="BI21" s="85"/>
      <c r="BJ21" s="86"/>
      <c r="BK21" s="83"/>
      <c r="BL21" s="83"/>
      <c r="BM21" s="83"/>
      <c r="BN21" s="83"/>
      <c r="BO21" s="83"/>
      <c r="BP21" s="83"/>
      <c r="BQ21" s="83"/>
      <c r="BR21" s="95"/>
      <c r="BS21" s="95"/>
      <c r="BT21" s="95"/>
      <c r="BU21" s="95"/>
      <c r="BV21" s="95"/>
      <c r="BW21" s="95"/>
      <c r="BX21" s="235"/>
      <c r="BY21" s="235"/>
      <c r="BZ21" s="235"/>
      <c r="CA21" s="235"/>
      <c r="CB21" s="235"/>
      <c r="CC21" s="100"/>
      <c r="CD21" s="100"/>
      <c r="CE21" s="100"/>
      <c r="CF21" s="95"/>
      <c r="CG21" s="94"/>
      <c r="CH21" s="94"/>
      <c r="CI21" s="94"/>
      <c r="CJ21" s="94"/>
      <c r="CK21" s="94"/>
      <c r="CL21" s="94"/>
      <c r="CM21" s="94"/>
      <c r="CN21" s="94"/>
      <c r="CO21" s="235"/>
      <c r="CP21" s="235"/>
      <c r="CQ21" s="235"/>
      <c r="CR21" s="235"/>
      <c r="CS21" s="235"/>
      <c r="CT21" s="100"/>
      <c r="CU21" s="100"/>
      <c r="CV21" s="100"/>
      <c r="CW21" s="95"/>
      <c r="CX21" s="94"/>
      <c r="CY21" s="94"/>
      <c r="CZ21" s="94"/>
      <c r="DA21" s="94"/>
      <c r="DB21" s="94"/>
      <c r="DC21" s="94"/>
      <c r="DD21" s="94"/>
      <c r="DE21" s="94"/>
      <c r="DF21" s="235"/>
      <c r="DG21" s="235"/>
      <c r="DH21" s="235"/>
      <c r="DI21" s="235"/>
      <c r="DJ21" s="235"/>
      <c r="DK21" s="100"/>
      <c r="DL21" s="100"/>
      <c r="DM21" s="100"/>
      <c r="DN21" s="95"/>
      <c r="DO21" s="94"/>
      <c r="DP21" s="94"/>
      <c r="DQ21" s="94"/>
      <c r="DR21" s="94"/>
      <c r="DS21" s="94"/>
      <c r="DT21" s="94"/>
      <c r="DU21" s="94"/>
      <c r="DV21" s="94"/>
      <c r="DW21" s="81"/>
      <c r="DX21" s="81"/>
      <c r="DY21" s="81"/>
      <c r="DZ21" s="81"/>
      <c r="EA21" s="81"/>
      <c r="EB21" s="81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92"/>
      <c r="EQ21" s="30"/>
      <c r="ER21" s="30"/>
      <c r="ES21" s="30"/>
      <c r="ET21" s="30"/>
      <c r="EU21" s="191"/>
      <c r="EV21" s="191"/>
      <c r="EW21" s="191"/>
      <c r="EX21" s="191"/>
      <c r="EY21" s="191"/>
      <c r="EZ21" s="81"/>
      <c r="FA21" s="95"/>
      <c r="FB21" s="191"/>
      <c r="FC21" s="191"/>
      <c r="FD21" s="191"/>
      <c r="FE21" s="191"/>
      <c r="FF21" s="191"/>
      <c r="FG21" s="191"/>
      <c r="FH21" s="191"/>
      <c r="FI21" s="191"/>
      <c r="FJ21" s="191"/>
      <c r="FK21" s="191"/>
      <c r="FL21" s="81"/>
      <c r="FM21" s="82"/>
      <c r="FN21" s="191"/>
      <c r="FO21" s="191"/>
      <c r="FP21" s="191"/>
      <c r="FQ21" s="191"/>
      <c r="FR21" s="191"/>
      <c r="FS21" s="191"/>
      <c r="FT21" s="191"/>
      <c r="FU21" s="191"/>
      <c r="FV21" s="191"/>
      <c r="FW21" s="191"/>
      <c r="FX21" s="81"/>
      <c r="FY21" s="95"/>
      <c r="FZ21" s="191"/>
      <c r="GA21" s="191"/>
      <c r="GB21" s="191"/>
      <c r="GC21" s="191"/>
      <c r="GD21" s="191"/>
      <c r="GE21" s="191"/>
      <c r="GF21" s="191"/>
      <c r="GG21" s="191"/>
      <c r="GH21" s="191"/>
      <c r="GI21" s="191"/>
      <c r="GJ21" s="30"/>
      <c r="GK21" s="30"/>
      <c r="GL21" s="30"/>
      <c r="GM21" s="30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30"/>
      <c r="GY21" s="30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30"/>
      <c r="HK21" s="30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30"/>
      <c r="HW21" s="30"/>
      <c r="HX21" s="30"/>
      <c r="HY21" s="30"/>
      <c r="HZ21" s="30"/>
      <c r="IA21" s="30"/>
      <c r="IB21" s="30"/>
      <c r="IC21" s="30"/>
      <c r="ID21" s="30"/>
      <c r="IE21" s="30"/>
      <c r="IF21" s="30"/>
    </row>
    <row r="22" spans="1:240" ht="15.75" customHeight="1" x14ac:dyDescent="0.25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30"/>
      <c r="R22" s="30"/>
      <c r="S22" s="30"/>
      <c r="T22" s="30"/>
      <c r="U22" s="30"/>
      <c r="V22" s="360"/>
      <c r="W22" s="360"/>
      <c r="X22" s="360"/>
      <c r="Y22" s="360"/>
      <c r="Z22" s="360"/>
      <c r="AA22" s="83"/>
      <c r="AB22" s="84"/>
      <c r="AC22" s="85"/>
      <c r="AD22" s="86"/>
      <c r="AE22" s="112"/>
      <c r="AF22" s="112"/>
      <c r="AG22" s="112"/>
      <c r="AH22" s="112"/>
      <c r="AI22" s="112"/>
      <c r="AJ22" s="112"/>
      <c r="AK22" s="112"/>
      <c r="AL22" s="360"/>
      <c r="AM22" s="360"/>
      <c r="AN22" s="360"/>
      <c r="AO22" s="360"/>
      <c r="AP22" s="360"/>
      <c r="AQ22" s="83"/>
      <c r="AR22" s="84"/>
      <c r="AS22" s="85"/>
      <c r="AT22" s="86"/>
      <c r="AU22" s="83"/>
      <c r="AV22" s="83"/>
      <c r="AW22" s="83"/>
      <c r="AX22" s="83"/>
      <c r="AY22" s="83"/>
      <c r="AZ22" s="83"/>
      <c r="BA22" s="83"/>
      <c r="BB22" s="360"/>
      <c r="BC22" s="360"/>
      <c r="BD22" s="360"/>
      <c r="BE22" s="360"/>
      <c r="BF22" s="360"/>
      <c r="BG22" s="83"/>
      <c r="BH22" s="84"/>
      <c r="BI22" s="85"/>
      <c r="BJ22" s="86"/>
      <c r="BK22" s="83"/>
      <c r="BL22" s="83"/>
      <c r="BM22" s="83"/>
      <c r="BN22" s="83"/>
      <c r="BO22" s="83"/>
      <c r="BP22" s="83"/>
      <c r="BQ22" s="83"/>
      <c r="BR22" s="78"/>
      <c r="BS22" s="78"/>
      <c r="BT22" s="78"/>
      <c r="BU22" s="78"/>
      <c r="BV22" s="78"/>
      <c r="BW22" s="78"/>
      <c r="BX22" s="235"/>
      <c r="BY22" s="235"/>
      <c r="BZ22" s="235"/>
      <c r="CA22" s="235"/>
      <c r="CB22" s="235"/>
      <c r="CC22" s="92"/>
      <c r="CD22" s="92"/>
      <c r="CE22" s="92"/>
      <c r="CF22" s="78"/>
      <c r="CG22" s="87"/>
      <c r="CH22" s="87"/>
      <c r="CI22" s="87"/>
      <c r="CJ22" s="87"/>
      <c r="CK22" s="87"/>
      <c r="CL22" s="87"/>
      <c r="CM22" s="87"/>
      <c r="CN22" s="87"/>
      <c r="CO22" s="235"/>
      <c r="CP22" s="235"/>
      <c r="CQ22" s="235"/>
      <c r="CR22" s="235"/>
      <c r="CS22" s="235"/>
      <c r="CT22" s="92"/>
      <c r="CU22" s="92"/>
      <c r="CV22" s="92"/>
      <c r="CW22" s="78"/>
      <c r="CX22" s="87"/>
      <c r="CY22" s="87"/>
      <c r="CZ22" s="87"/>
      <c r="DA22" s="87"/>
      <c r="DB22" s="87"/>
      <c r="DC22" s="87"/>
      <c r="DD22" s="87"/>
      <c r="DE22" s="87"/>
      <c r="DF22" s="235"/>
      <c r="DG22" s="235"/>
      <c r="DH22" s="235"/>
      <c r="DI22" s="235"/>
      <c r="DJ22" s="235"/>
      <c r="DK22" s="92"/>
      <c r="DL22" s="92"/>
      <c r="DM22" s="92"/>
      <c r="DN22" s="78"/>
      <c r="DO22" s="87"/>
      <c r="DP22" s="87"/>
      <c r="DQ22" s="87"/>
      <c r="DR22" s="87"/>
      <c r="DS22" s="87"/>
      <c r="DT22" s="87"/>
      <c r="DU22" s="87"/>
      <c r="DV22" s="87"/>
      <c r="DW22" s="81"/>
      <c r="DX22" s="81"/>
      <c r="DY22" s="81"/>
      <c r="DZ22" s="81"/>
      <c r="EA22" s="81"/>
      <c r="EB22" s="33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191"/>
      <c r="EV22" s="191"/>
      <c r="EW22" s="191"/>
      <c r="EX22" s="191"/>
      <c r="EY22" s="191"/>
      <c r="EZ22" s="81"/>
      <c r="FA22" s="95"/>
      <c r="FB22" s="191"/>
      <c r="FC22" s="191"/>
      <c r="FD22" s="191"/>
      <c r="FE22" s="191"/>
      <c r="FF22" s="191"/>
      <c r="FG22" s="191"/>
      <c r="FH22" s="191"/>
      <c r="FI22" s="191"/>
      <c r="FJ22" s="191"/>
      <c r="FK22" s="191"/>
      <c r="FL22" s="81"/>
      <c r="FM22" s="82"/>
      <c r="FN22" s="191"/>
      <c r="FO22" s="191"/>
      <c r="FP22" s="191"/>
      <c r="FQ22" s="191"/>
      <c r="FR22" s="191"/>
      <c r="FS22" s="191"/>
      <c r="FT22" s="191"/>
      <c r="FU22" s="191"/>
      <c r="FV22" s="191"/>
      <c r="FW22" s="191"/>
      <c r="FX22" s="81"/>
      <c r="FY22" s="95"/>
      <c r="FZ22" s="209"/>
      <c r="GA22" s="210"/>
      <c r="GB22" s="210"/>
      <c r="GC22" s="210"/>
      <c r="GD22" s="211"/>
      <c r="GE22" s="209"/>
      <c r="GF22" s="210"/>
      <c r="GG22" s="210"/>
      <c r="GH22" s="210"/>
      <c r="GI22" s="211"/>
      <c r="GJ22" s="30"/>
      <c r="GK22" s="30"/>
      <c r="GL22" s="30"/>
      <c r="GM22" s="30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30"/>
      <c r="GY22" s="30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30"/>
      <c r="HK22" s="30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30"/>
      <c r="HW22" s="30"/>
      <c r="HX22" s="30"/>
      <c r="HY22" s="30"/>
      <c r="HZ22" s="30"/>
      <c r="IA22" s="30"/>
      <c r="IB22" s="30"/>
      <c r="IC22" s="30"/>
      <c r="ID22" s="30"/>
      <c r="IE22" s="30"/>
      <c r="IF22" s="30"/>
    </row>
    <row r="23" spans="1:240" ht="15.75" customHeight="1" x14ac:dyDescent="0.25">
      <c r="A23" s="273"/>
      <c r="B23" s="273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30"/>
      <c r="R23" s="30"/>
      <c r="S23" s="30"/>
      <c r="T23" s="30"/>
      <c r="U23" s="30"/>
      <c r="V23" s="360"/>
      <c r="W23" s="360"/>
      <c r="X23" s="360"/>
      <c r="Y23" s="360"/>
      <c r="Z23" s="360"/>
      <c r="AA23" s="83"/>
      <c r="AB23" s="84"/>
      <c r="AC23" s="85"/>
      <c r="AD23" s="86"/>
      <c r="AE23" s="112"/>
      <c r="AF23" s="112"/>
      <c r="AG23" s="112"/>
      <c r="AH23" s="112"/>
      <c r="AI23" s="112"/>
      <c r="AJ23" s="112"/>
      <c r="AK23" s="112"/>
      <c r="AL23" s="360"/>
      <c r="AM23" s="360"/>
      <c r="AN23" s="360"/>
      <c r="AO23" s="360"/>
      <c r="AP23" s="360"/>
      <c r="AQ23" s="83"/>
      <c r="AR23" s="84"/>
      <c r="AS23" s="85"/>
      <c r="AT23" s="86"/>
      <c r="AU23" s="83"/>
      <c r="AV23" s="83"/>
      <c r="AW23" s="83"/>
      <c r="AX23" s="83"/>
      <c r="AY23" s="83"/>
      <c r="AZ23" s="83"/>
      <c r="BA23" s="83"/>
      <c r="BB23" s="360"/>
      <c r="BC23" s="360"/>
      <c r="BD23" s="360"/>
      <c r="BE23" s="360"/>
      <c r="BF23" s="360"/>
      <c r="BG23" s="83"/>
      <c r="BH23" s="84"/>
      <c r="BI23" s="85"/>
      <c r="BJ23" s="86"/>
      <c r="BK23" s="83"/>
      <c r="BL23" s="83"/>
      <c r="BM23" s="83"/>
      <c r="BN23" s="83"/>
      <c r="BO23" s="83"/>
      <c r="BP23" s="83"/>
      <c r="BQ23" s="83"/>
      <c r="BR23" s="78"/>
      <c r="BS23" s="78"/>
      <c r="BT23" s="78"/>
      <c r="BU23" s="78"/>
      <c r="BV23" s="78"/>
      <c r="BW23" s="78"/>
      <c r="BX23" s="235"/>
      <c r="BY23" s="235"/>
      <c r="BZ23" s="235"/>
      <c r="CA23" s="235"/>
      <c r="CB23" s="235"/>
      <c r="CC23" s="92"/>
      <c r="CD23" s="92"/>
      <c r="CE23" s="92"/>
      <c r="CF23" s="78"/>
      <c r="CG23" s="87"/>
      <c r="CH23" s="87"/>
      <c r="CI23" s="87"/>
      <c r="CJ23" s="87"/>
      <c r="CK23" s="87"/>
      <c r="CL23" s="87"/>
      <c r="CM23" s="87"/>
      <c r="CN23" s="87"/>
      <c r="CO23" s="235"/>
      <c r="CP23" s="235"/>
      <c r="CQ23" s="235"/>
      <c r="CR23" s="235"/>
      <c r="CS23" s="235"/>
      <c r="CT23" s="92"/>
      <c r="CU23" s="92"/>
      <c r="CV23" s="92"/>
      <c r="CW23" s="78"/>
      <c r="CX23" s="87"/>
      <c r="CY23" s="87"/>
      <c r="CZ23" s="87"/>
      <c r="DA23" s="87"/>
      <c r="DB23" s="87"/>
      <c r="DC23" s="87"/>
      <c r="DD23" s="87"/>
      <c r="DE23" s="87"/>
      <c r="DF23" s="235"/>
      <c r="DG23" s="235"/>
      <c r="DH23" s="235"/>
      <c r="DI23" s="235"/>
      <c r="DJ23" s="235"/>
      <c r="DK23" s="92"/>
      <c r="DL23" s="92"/>
      <c r="DM23" s="92"/>
      <c r="DN23" s="78"/>
      <c r="DO23" s="87"/>
      <c r="DP23" s="87"/>
      <c r="DQ23" s="87"/>
      <c r="DR23" s="87"/>
      <c r="DS23" s="87"/>
      <c r="DT23" s="87"/>
      <c r="DU23" s="87"/>
      <c r="DV23" s="87"/>
      <c r="DW23" s="81"/>
      <c r="DX23" s="81"/>
      <c r="DY23" s="81"/>
      <c r="DZ23" s="81"/>
      <c r="EA23" s="81"/>
      <c r="EB23" s="81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191"/>
      <c r="EV23" s="191"/>
      <c r="EW23" s="191"/>
      <c r="EX23" s="191"/>
      <c r="EY23" s="191"/>
      <c r="EZ23" s="81"/>
      <c r="FA23" s="78"/>
      <c r="FB23" s="191"/>
      <c r="FC23" s="191"/>
      <c r="FD23" s="191"/>
      <c r="FE23" s="191"/>
      <c r="FF23" s="191"/>
      <c r="FG23" s="191"/>
      <c r="FH23" s="191"/>
      <c r="FI23" s="191"/>
      <c r="FJ23" s="191"/>
      <c r="FK23" s="191"/>
      <c r="FL23" s="81"/>
      <c r="FM23" s="82"/>
      <c r="FN23" s="191"/>
      <c r="FO23" s="191"/>
      <c r="FP23" s="191"/>
      <c r="FQ23" s="191"/>
      <c r="FR23" s="191"/>
      <c r="FS23" s="191"/>
      <c r="FT23" s="191"/>
      <c r="FU23" s="191"/>
      <c r="FV23" s="191"/>
      <c r="FW23" s="191"/>
      <c r="FX23" s="81"/>
      <c r="FY23" s="78"/>
      <c r="FZ23" s="209"/>
      <c r="GA23" s="210"/>
      <c r="GB23" s="210"/>
      <c r="GC23" s="210"/>
      <c r="GD23" s="211"/>
      <c r="GE23" s="209"/>
      <c r="GF23" s="210"/>
      <c r="GG23" s="210"/>
      <c r="GH23" s="210"/>
      <c r="GI23" s="211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30"/>
      <c r="HK23" s="30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30"/>
      <c r="HW23" s="30"/>
      <c r="HX23" s="30"/>
      <c r="HY23" s="30"/>
      <c r="HZ23" s="30"/>
      <c r="IA23" s="30"/>
      <c r="IB23" s="30"/>
      <c r="IC23" s="30"/>
      <c r="ID23" s="30"/>
      <c r="IE23" s="30"/>
      <c r="IF23" s="30"/>
    </row>
    <row r="24" spans="1:240" x14ac:dyDescent="0.25">
      <c r="A24" s="273"/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30"/>
      <c r="R24" s="30"/>
      <c r="S24" s="30"/>
      <c r="T24" s="30"/>
      <c r="U24" s="30"/>
      <c r="V24" s="360"/>
      <c r="W24" s="360"/>
      <c r="X24" s="360"/>
      <c r="Y24" s="360"/>
      <c r="Z24" s="360"/>
      <c r="AA24" s="83"/>
      <c r="AB24" s="84"/>
      <c r="AC24" s="85"/>
      <c r="AD24" s="86"/>
      <c r="AE24" s="112"/>
      <c r="AF24" s="112"/>
      <c r="AG24" s="112"/>
      <c r="AH24" s="112"/>
      <c r="AI24" s="112"/>
      <c r="AJ24" s="112"/>
      <c r="AK24" s="112"/>
      <c r="AL24" s="360"/>
      <c r="AM24" s="360"/>
      <c r="AN24" s="360"/>
      <c r="AO24" s="360"/>
      <c r="AP24" s="360"/>
      <c r="AQ24" s="83"/>
      <c r="AR24" s="84"/>
      <c r="AS24" s="85"/>
      <c r="AT24" s="86"/>
      <c r="AU24" s="83"/>
      <c r="AV24" s="83"/>
      <c r="AW24" s="83"/>
      <c r="AX24" s="83"/>
      <c r="AY24" s="83"/>
      <c r="AZ24" s="83"/>
      <c r="BA24" s="83"/>
      <c r="BB24" s="360"/>
      <c r="BC24" s="360"/>
      <c r="BD24" s="360"/>
      <c r="BE24" s="360"/>
      <c r="BF24" s="360"/>
      <c r="BG24" s="83"/>
      <c r="BH24" s="84"/>
      <c r="BI24" s="85"/>
      <c r="BJ24" s="86"/>
      <c r="BK24" s="83"/>
      <c r="BL24" s="83"/>
      <c r="BM24" s="83"/>
      <c r="BN24" s="83"/>
      <c r="BO24" s="83"/>
      <c r="BP24" s="83"/>
      <c r="BQ24" s="83"/>
      <c r="BR24" s="78"/>
      <c r="BS24" s="78"/>
      <c r="BT24" s="78"/>
      <c r="BU24" s="78"/>
      <c r="BV24" s="78"/>
      <c r="BW24" s="78"/>
      <c r="BX24" s="235"/>
      <c r="BY24" s="235"/>
      <c r="BZ24" s="235"/>
      <c r="CA24" s="235"/>
      <c r="CB24" s="235"/>
      <c r="CC24" s="87"/>
      <c r="CD24" s="87"/>
      <c r="CE24" s="88"/>
      <c r="CF24" s="78"/>
      <c r="CG24" s="87"/>
      <c r="CH24" s="87"/>
      <c r="CI24" s="87"/>
      <c r="CJ24" s="87"/>
      <c r="CK24" s="87"/>
      <c r="CL24" s="87"/>
      <c r="CM24" s="87"/>
      <c r="CN24" s="87"/>
      <c r="CO24" s="235"/>
      <c r="CP24" s="235"/>
      <c r="CQ24" s="235"/>
      <c r="CR24" s="235"/>
      <c r="CS24" s="235"/>
      <c r="CT24" s="87"/>
      <c r="CU24" s="87"/>
      <c r="CV24" s="88"/>
      <c r="CW24" s="78"/>
      <c r="CX24" s="87"/>
      <c r="CY24" s="87"/>
      <c r="CZ24" s="87"/>
      <c r="DA24" s="87"/>
      <c r="DB24" s="87"/>
      <c r="DC24" s="87"/>
      <c r="DD24" s="87"/>
      <c r="DE24" s="87"/>
      <c r="DF24" s="235"/>
      <c r="DG24" s="235"/>
      <c r="DH24" s="235"/>
      <c r="DI24" s="235"/>
      <c r="DJ24" s="235"/>
      <c r="DK24" s="87"/>
      <c r="DL24" s="87"/>
      <c r="DM24" s="88"/>
      <c r="DN24" s="78"/>
      <c r="DO24" s="87"/>
      <c r="DP24" s="87"/>
      <c r="DQ24" s="87"/>
      <c r="DR24" s="87"/>
      <c r="DS24" s="87"/>
      <c r="DT24" s="87"/>
      <c r="DU24" s="87"/>
      <c r="DV24" s="87"/>
      <c r="DW24" s="81"/>
      <c r="DX24" s="81"/>
      <c r="DY24" s="81"/>
      <c r="DZ24" s="81"/>
      <c r="EA24" s="81"/>
      <c r="EB24" s="81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191"/>
      <c r="EV24" s="191"/>
      <c r="EW24" s="191"/>
      <c r="EX24" s="191"/>
      <c r="EY24" s="191"/>
      <c r="EZ24" s="81"/>
      <c r="FA24" s="78"/>
      <c r="FB24" s="191"/>
      <c r="FC24" s="191"/>
      <c r="FD24" s="191"/>
      <c r="FE24" s="191"/>
      <c r="FF24" s="191"/>
      <c r="FG24" s="191"/>
      <c r="FH24" s="191"/>
      <c r="FI24" s="191"/>
      <c r="FJ24" s="191"/>
      <c r="FK24" s="191"/>
      <c r="FL24" s="81"/>
      <c r="FM24" s="82"/>
      <c r="FN24" s="191"/>
      <c r="FO24" s="191"/>
      <c r="FP24" s="191"/>
      <c r="FQ24" s="191"/>
      <c r="FR24" s="191"/>
      <c r="FS24" s="191"/>
      <c r="FT24" s="191"/>
      <c r="FU24" s="191"/>
      <c r="FV24" s="191"/>
      <c r="FW24" s="191"/>
      <c r="FX24" s="81"/>
      <c r="FY24" s="78"/>
      <c r="FZ24" s="209"/>
      <c r="GA24" s="210"/>
      <c r="GB24" s="210"/>
      <c r="GC24" s="210"/>
      <c r="GD24" s="211"/>
      <c r="GE24" s="209"/>
      <c r="GF24" s="210"/>
      <c r="GG24" s="210"/>
      <c r="GH24" s="210"/>
      <c r="GI24" s="211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30"/>
      <c r="HK24" s="30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30"/>
      <c r="HW24" s="30"/>
      <c r="HX24" s="30"/>
      <c r="HY24" s="30"/>
      <c r="HZ24" s="30"/>
      <c r="IA24" s="30"/>
      <c r="IB24" s="30"/>
      <c r="IC24" s="30"/>
      <c r="ID24" s="30"/>
      <c r="IE24" s="30"/>
      <c r="IF24" s="30"/>
    </row>
    <row r="25" spans="1:240" x14ac:dyDescent="0.25">
      <c r="A25" s="273"/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30"/>
      <c r="R25" s="30"/>
      <c r="S25" s="30"/>
      <c r="T25" s="30"/>
      <c r="U25" s="30"/>
      <c r="V25" s="360"/>
      <c r="W25" s="360"/>
      <c r="X25" s="360"/>
      <c r="Y25" s="360"/>
      <c r="Z25" s="360"/>
      <c r="AA25" s="83"/>
      <c r="AB25" s="84"/>
      <c r="AC25" s="85"/>
      <c r="AD25" s="86"/>
      <c r="AE25" s="112"/>
      <c r="AF25" s="112"/>
      <c r="AG25" s="112"/>
      <c r="AH25" s="112"/>
      <c r="AI25" s="112"/>
      <c r="AJ25" s="112"/>
      <c r="AK25" s="112"/>
      <c r="AL25" s="360"/>
      <c r="AM25" s="360"/>
      <c r="AN25" s="360"/>
      <c r="AO25" s="360"/>
      <c r="AP25" s="360"/>
      <c r="AQ25" s="83"/>
      <c r="AR25" s="84"/>
      <c r="AS25" s="85"/>
      <c r="AT25" s="86"/>
      <c r="AU25" s="83"/>
      <c r="AV25" s="83"/>
      <c r="AW25" s="83"/>
      <c r="AX25" s="83"/>
      <c r="AY25" s="83"/>
      <c r="AZ25" s="83"/>
      <c r="BA25" s="83"/>
      <c r="BB25" s="360"/>
      <c r="BC25" s="360"/>
      <c r="BD25" s="360"/>
      <c r="BE25" s="360"/>
      <c r="BF25" s="360"/>
      <c r="BG25" s="83"/>
      <c r="BH25" s="84"/>
      <c r="BI25" s="85"/>
      <c r="BJ25" s="86"/>
      <c r="BK25" s="83"/>
      <c r="BL25" s="83"/>
      <c r="BM25" s="83"/>
      <c r="BN25" s="83"/>
      <c r="BO25" s="83"/>
      <c r="BP25" s="83"/>
      <c r="BQ25" s="83"/>
      <c r="BR25" s="78"/>
      <c r="BS25" s="78"/>
      <c r="BT25" s="78"/>
      <c r="BU25" s="78"/>
      <c r="BV25" s="78"/>
      <c r="BW25" s="78"/>
      <c r="BX25" s="235"/>
      <c r="BY25" s="235"/>
      <c r="BZ25" s="235"/>
      <c r="CA25" s="235"/>
      <c r="CB25" s="235"/>
      <c r="CC25" s="87"/>
      <c r="CD25" s="87"/>
      <c r="CE25" s="88"/>
      <c r="CF25" s="78"/>
      <c r="CG25" s="87"/>
      <c r="CH25" s="87"/>
      <c r="CI25" s="87"/>
      <c r="CJ25" s="87"/>
      <c r="CK25" s="87"/>
      <c r="CL25" s="87"/>
      <c r="CM25" s="87"/>
      <c r="CN25" s="87"/>
      <c r="CO25" s="235"/>
      <c r="CP25" s="235"/>
      <c r="CQ25" s="235"/>
      <c r="CR25" s="235"/>
      <c r="CS25" s="235"/>
      <c r="CT25" s="87"/>
      <c r="CU25" s="87"/>
      <c r="CV25" s="88"/>
      <c r="CW25" s="78"/>
      <c r="CX25" s="87"/>
      <c r="CY25" s="87"/>
      <c r="CZ25" s="87"/>
      <c r="DA25" s="87"/>
      <c r="DB25" s="87"/>
      <c r="DC25" s="87"/>
      <c r="DD25" s="87"/>
      <c r="DE25" s="87"/>
      <c r="DF25" s="235"/>
      <c r="DG25" s="235"/>
      <c r="DH25" s="235"/>
      <c r="DI25" s="235"/>
      <c r="DJ25" s="235"/>
      <c r="DK25" s="87"/>
      <c r="DL25" s="87"/>
      <c r="DM25" s="88"/>
      <c r="DN25" s="78"/>
      <c r="DO25" s="87"/>
      <c r="DP25" s="87"/>
      <c r="DQ25" s="87"/>
      <c r="DR25" s="87"/>
      <c r="DS25" s="87"/>
      <c r="DT25" s="87"/>
      <c r="DU25" s="87"/>
      <c r="DV25" s="87"/>
      <c r="DW25" s="81"/>
      <c r="DX25" s="81"/>
      <c r="DY25" s="81"/>
      <c r="DZ25" s="81"/>
      <c r="EA25" s="81"/>
      <c r="EB25" s="81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191"/>
      <c r="EV25" s="191"/>
      <c r="EW25" s="191"/>
      <c r="EX25" s="191"/>
      <c r="EY25" s="191"/>
      <c r="EZ25" s="81"/>
      <c r="FA25" s="78"/>
      <c r="FB25" s="191"/>
      <c r="FC25" s="191"/>
      <c r="FD25" s="191"/>
      <c r="FE25" s="191"/>
      <c r="FF25" s="191"/>
      <c r="FG25" s="191"/>
      <c r="FH25" s="191"/>
      <c r="FI25" s="191"/>
      <c r="FJ25" s="191"/>
      <c r="FK25" s="191"/>
      <c r="FL25" s="81"/>
      <c r="FM25" s="82"/>
      <c r="FN25" s="191"/>
      <c r="FO25" s="191"/>
      <c r="FP25" s="191"/>
      <c r="FQ25" s="191"/>
      <c r="FR25" s="191"/>
      <c r="FS25" s="191"/>
      <c r="FT25" s="191"/>
      <c r="FU25" s="191"/>
      <c r="FV25" s="191"/>
      <c r="FW25" s="191"/>
      <c r="FX25" s="81"/>
      <c r="FY25" s="78"/>
      <c r="FZ25" s="209"/>
      <c r="GA25" s="210"/>
      <c r="GB25" s="210"/>
      <c r="GC25" s="210"/>
      <c r="GD25" s="211"/>
      <c r="GE25" s="209"/>
      <c r="GF25" s="210"/>
      <c r="GG25" s="210"/>
      <c r="GH25" s="210"/>
      <c r="GI25" s="211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/>
      <c r="GY25" s="30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30"/>
      <c r="HK25" s="30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30"/>
      <c r="HW25" s="30"/>
      <c r="HX25" s="30"/>
      <c r="HY25" s="30"/>
      <c r="HZ25" s="30"/>
      <c r="IA25" s="30"/>
      <c r="IB25" s="30"/>
      <c r="IC25" s="30"/>
      <c r="ID25" s="30"/>
      <c r="IE25" s="30"/>
      <c r="IF25" s="30"/>
    </row>
    <row r="26" spans="1:240" ht="15" customHeight="1" x14ac:dyDescent="0.25">
      <c r="A26" s="273"/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112"/>
      <c r="AF26" s="112"/>
      <c r="AG26" s="112"/>
      <c r="AH26" s="112"/>
      <c r="AI26" s="112"/>
      <c r="AJ26" s="112"/>
      <c r="AK26" s="112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6"/>
      <c r="CD26" s="36"/>
      <c r="CE26" s="36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6"/>
      <c r="CU26" s="36"/>
      <c r="CV26" s="36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6"/>
      <c r="DL26" s="36"/>
      <c r="DM26" s="36"/>
      <c r="DN26" s="30"/>
      <c r="DO26" s="30"/>
      <c r="DP26" s="30"/>
      <c r="DQ26" s="30"/>
      <c r="DR26" s="30"/>
      <c r="DS26" s="30"/>
      <c r="DT26" s="30"/>
      <c r="DU26" s="30"/>
      <c r="DV26" s="30"/>
      <c r="DW26" s="33"/>
      <c r="DX26" s="33"/>
      <c r="DY26" s="33"/>
      <c r="DZ26" s="33"/>
      <c r="EA26" s="33"/>
      <c r="EB26" s="33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3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3"/>
      <c r="FM26" s="33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3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30"/>
      <c r="GM26" s="30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30"/>
      <c r="GY26" s="30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30"/>
      <c r="HK26" s="30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30"/>
      <c r="HW26" s="30"/>
      <c r="HX26" s="30"/>
      <c r="HY26" s="30"/>
      <c r="HZ26" s="30"/>
      <c r="IA26" s="30"/>
      <c r="IB26" s="30"/>
      <c r="IC26" s="30"/>
      <c r="ID26" s="30"/>
      <c r="IE26" s="30"/>
      <c r="IF26" s="30"/>
    </row>
    <row r="27" spans="1:240" ht="15" customHeight="1" x14ac:dyDescent="0.25">
      <c r="A27" s="273"/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106"/>
      <c r="AF27" s="106"/>
      <c r="AG27" s="106"/>
      <c r="AH27" s="106"/>
      <c r="AI27" s="106"/>
      <c r="AJ27" s="106"/>
      <c r="AK27" s="106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6"/>
      <c r="CD27" s="36"/>
      <c r="CE27" s="36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6"/>
      <c r="CU27" s="36"/>
      <c r="CV27" s="36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6"/>
      <c r="DL27" s="36"/>
      <c r="DM27" s="36"/>
      <c r="DN27" s="30"/>
      <c r="DO27" s="30"/>
      <c r="DP27" s="30"/>
      <c r="DQ27" s="30"/>
      <c r="DR27" s="30"/>
      <c r="DS27" s="30"/>
      <c r="DT27" s="30"/>
      <c r="DU27" s="30"/>
      <c r="DV27" s="30"/>
      <c r="DW27" s="33"/>
      <c r="DX27" s="33"/>
      <c r="DY27" s="33"/>
      <c r="DZ27" s="33"/>
      <c r="EA27" s="33"/>
      <c r="EB27" s="33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3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3"/>
      <c r="FM27" s="33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3"/>
      <c r="FY27" s="30"/>
      <c r="FZ27" s="30"/>
      <c r="GA27" s="30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/>
      <c r="GY27" s="30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30"/>
      <c r="HK27" s="30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30"/>
      <c r="HW27" s="30"/>
      <c r="HX27" s="30"/>
      <c r="HY27" s="30"/>
      <c r="HZ27" s="30"/>
      <c r="IA27" s="30"/>
      <c r="IB27" s="30"/>
      <c r="IC27" s="30"/>
      <c r="ID27" s="30"/>
      <c r="IE27" s="30"/>
      <c r="IF27" s="30"/>
    </row>
    <row r="28" spans="1:240" x14ac:dyDescent="0.25">
      <c r="A28" s="273"/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106"/>
      <c r="AF28" s="106"/>
      <c r="AG28" s="106"/>
      <c r="AH28" s="106"/>
      <c r="AI28" s="106"/>
      <c r="AJ28" s="106"/>
      <c r="AK28" s="106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3"/>
      <c r="DX28" s="33"/>
      <c r="DY28" s="33"/>
      <c r="DZ28" s="33"/>
      <c r="EA28" s="33"/>
      <c r="EB28" s="33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3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3"/>
      <c r="FM28" s="33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3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30"/>
      <c r="GM28" s="30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30"/>
      <c r="GY28" s="30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30"/>
      <c r="HK28" s="30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30"/>
      <c r="HW28" s="30"/>
      <c r="HX28" s="30"/>
      <c r="HY28" s="30"/>
      <c r="HZ28" s="30"/>
      <c r="IA28" s="30"/>
      <c r="IB28" s="30"/>
      <c r="IC28" s="30"/>
      <c r="ID28" s="30"/>
      <c r="IE28" s="30"/>
      <c r="IF28" s="30"/>
    </row>
    <row r="29" spans="1:240" x14ac:dyDescent="0.25">
      <c r="A29" s="273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106"/>
      <c r="AF29" s="106"/>
      <c r="AG29" s="106"/>
      <c r="AH29" s="106"/>
      <c r="AI29" s="106"/>
      <c r="AJ29" s="106"/>
      <c r="AK29" s="106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3"/>
      <c r="DX29" s="33"/>
      <c r="DY29" s="33"/>
      <c r="DZ29" s="33"/>
      <c r="EA29" s="33"/>
      <c r="EB29" s="33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3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3"/>
      <c r="FM29" s="33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3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</row>
    <row r="30" spans="1:240" x14ac:dyDescent="0.25">
      <c r="A30" s="273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105"/>
      <c r="AF30" s="105"/>
      <c r="AG30" s="105"/>
      <c r="AH30" s="105"/>
      <c r="AI30" s="105"/>
      <c r="AJ30" s="105"/>
      <c r="AK30" s="105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3"/>
      <c r="DX30" s="33"/>
      <c r="DY30" s="33"/>
      <c r="DZ30" s="33"/>
      <c r="EA30" s="33"/>
      <c r="EB30" s="33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3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3"/>
      <c r="FM30" s="33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3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30"/>
      <c r="GM30" s="30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30"/>
      <c r="GY30" s="30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30"/>
      <c r="HK30" s="30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30"/>
      <c r="HW30" s="30"/>
      <c r="HX30" s="30"/>
      <c r="HY30" s="30"/>
      <c r="HZ30" s="30"/>
      <c r="IA30" s="30"/>
      <c r="IB30" s="30"/>
      <c r="IC30" s="30"/>
      <c r="ID30" s="30"/>
      <c r="IE30" s="30"/>
      <c r="IF30" s="30"/>
    </row>
    <row r="31" spans="1:240" x14ac:dyDescent="0.25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105"/>
      <c r="AF31" s="105"/>
      <c r="AG31" s="105"/>
      <c r="AH31" s="105"/>
      <c r="AI31" s="105"/>
      <c r="AJ31" s="105"/>
      <c r="AK31" s="105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3"/>
      <c r="DX31" s="33"/>
      <c r="DY31" s="33"/>
      <c r="DZ31" s="33"/>
      <c r="EA31" s="33"/>
      <c r="EB31" s="33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3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3"/>
      <c r="FM31" s="33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3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/>
      <c r="GY31" s="30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30"/>
      <c r="HK31" s="30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30"/>
      <c r="HW31" s="30"/>
      <c r="HX31" s="30"/>
      <c r="HY31" s="30"/>
      <c r="HZ31" s="30"/>
      <c r="IA31" s="30"/>
      <c r="IB31" s="30"/>
      <c r="IC31" s="30"/>
      <c r="ID31" s="30"/>
      <c r="IE31" s="30"/>
      <c r="IF31" s="30"/>
    </row>
    <row r="32" spans="1:240" x14ac:dyDescent="0.25">
      <c r="A32" s="273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105"/>
      <c r="AF32" s="105"/>
      <c r="AG32" s="105"/>
      <c r="AH32" s="105"/>
      <c r="AI32" s="105"/>
      <c r="AJ32" s="105"/>
      <c r="AK32" s="105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3"/>
      <c r="DX32" s="33"/>
      <c r="DY32" s="33"/>
      <c r="DZ32" s="33"/>
      <c r="EA32" s="33"/>
      <c r="EB32" s="33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3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3"/>
      <c r="FM32" s="33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3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</row>
    <row r="33" spans="1:240" x14ac:dyDescent="0.25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100"/>
      <c r="AF33" s="100"/>
      <c r="AG33" s="100"/>
      <c r="AH33" s="100"/>
      <c r="AI33" s="100"/>
      <c r="AJ33" s="100"/>
      <c r="AK33" s="10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3"/>
      <c r="DX33" s="33"/>
      <c r="DY33" s="33"/>
      <c r="DZ33" s="33"/>
      <c r="EA33" s="33"/>
      <c r="EB33" s="33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3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3"/>
      <c r="FM33" s="33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3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30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30"/>
      <c r="HK33" s="3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</row>
    <row r="34" spans="1:240" x14ac:dyDescent="0.25">
      <c r="A34" s="273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100"/>
      <c r="AF34" s="100"/>
      <c r="AG34" s="100"/>
      <c r="AH34" s="100"/>
      <c r="AI34" s="100"/>
      <c r="AJ34" s="100"/>
      <c r="AK34" s="10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3"/>
      <c r="DX34" s="33"/>
      <c r="DY34" s="33"/>
      <c r="DZ34" s="33"/>
      <c r="EA34" s="33"/>
      <c r="EB34" s="33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3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3"/>
      <c r="FM34" s="33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3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30"/>
      <c r="GM34" s="30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30"/>
      <c r="GY34" s="30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30"/>
      <c r="HK34" s="30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30"/>
      <c r="HW34" s="30"/>
      <c r="HX34" s="30"/>
      <c r="HY34" s="30"/>
      <c r="HZ34" s="30"/>
      <c r="IA34" s="30"/>
      <c r="IB34" s="30"/>
      <c r="IC34" s="30"/>
      <c r="ID34" s="30"/>
      <c r="IE34" s="30"/>
      <c r="IF34" s="30"/>
    </row>
    <row r="35" spans="1:240" x14ac:dyDescent="0.25">
      <c r="A35" s="273"/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100"/>
      <c r="AF35" s="100"/>
      <c r="AG35" s="100"/>
      <c r="AH35" s="100"/>
      <c r="AI35" s="100"/>
      <c r="AJ35" s="100"/>
      <c r="AK35" s="10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3"/>
      <c r="DX35" s="33"/>
      <c r="DY35" s="33"/>
      <c r="DZ35" s="33"/>
      <c r="EA35" s="33"/>
      <c r="EB35" s="33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3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3"/>
      <c r="FM35" s="33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3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30"/>
      <c r="HK35" s="30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30"/>
      <c r="HW35" s="30"/>
      <c r="HX35" s="30"/>
      <c r="HY35" s="30"/>
      <c r="HZ35" s="30"/>
      <c r="IA35" s="30"/>
      <c r="IB35" s="30"/>
      <c r="IC35" s="30"/>
      <c r="ID35" s="30"/>
      <c r="IE35" s="30"/>
      <c r="IF35" s="30"/>
    </row>
    <row r="36" spans="1:240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3"/>
      <c r="DX36" s="33"/>
      <c r="DY36" s="33"/>
      <c r="DZ36" s="33"/>
      <c r="EA36" s="33"/>
      <c r="EB36" s="33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3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3"/>
      <c r="FM36" s="33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3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30"/>
      <c r="GM36" s="30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30"/>
      <c r="GY36" s="30"/>
      <c r="GZ36" s="30"/>
      <c r="HA36" s="30"/>
      <c r="HB36" s="30"/>
      <c r="HC36" s="30"/>
      <c r="HD36" s="30"/>
      <c r="HE36" s="30"/>
      <c r="HF36" s="30"/>
      <c r="HG36" s="30"/>
      <c r="HH36" s="30"/>
      <c r="HI36" s="30"/>
      <c r="HJ36" s="30"/>
      <c r="HK36" s="30"/>
      <c r="HL36" s="30"/>
      <c r="HM36" s="30"/>
      <c r="HN36" s="30"/>
      <c r="HO36" s="30"/>
      <c r="HP36" s="30"/>
      <c r="HQ36" s="30"/>
      <c r="HR36" s="30"/>
      <c r="HS36" s="30"/>
      <c r="HT36" s="30"/>
      <c r="HU36" s="30"/>
      <c r="HV36" s="30"/>
      <c r="HW36" s="30"/>
      <c r="HX36" s="30"/>
      <c r="HY36" s="30"/>
      <c r="HZ36" s="30"/>
      <c r="IA36" s="30"/>
      <c r="IB36" s="30"/>
      <c r="IC36" s="30"/>
      <c r="ID36" s="30"/>
      <c r="IE36" s="30"/>
      <c r="IF36" s="30"/>
    </row>
    <row r="37" spans="1:240" x14ac:dyDescent="0.2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3"/>
      <c r="DX37" s="33"/>
      <c r="DY37" s="33"/>
      <c r="DZ37" s="33"/>
      <c r="EA37" s="33"/>
      <c r="EB37" s="33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3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3"/>
      <c r="FM37" s="33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3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30"/>
      <c r="GM37" s="30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30"/>
      <c r="GY37" s="30"/>
      <c r="GZ37" s="30"/>
      <c r="HA37" s="30"/>
      <c r="HB37" s="30"/>
      <c r="HC37" s="30"/>
      <c r="HD37" s="30"/>
      <c r="HE37" s="30"/>
      <c r="HF37" s="30"/>
      <c r="HG37" s="30"/>
      <c r="HH37" s="30"/>
      <c r="HI37" s="30"/>
      <c r="HJ37" s="30"/>
      <c r="HK37" s="30"/>
      <c r="HL37" s="30"/>
      <c r="HM37" s="30"/>
      <c r="HN37" s="30"/>
      <c r="HO37" s="30"/>
      <c r="HP37" s="30"/>
      <c r="HQ37" s="30"/>
      <c r="HR37" s="30"/>
      <c r="HS37" s="30"/>
      <c r="HT37" s="30"/>
      <c r="HU37" s="30"/>
      <c r="HV37" s="30"/>
      <c r="HW37" s="30"/>
      <c r="HX37" s="30"/>
      <c r="HY37" s="30"/>
      <c r="HZ37" s="30"/>
      <c r="IA37" s="30"/>
      <c r="IB37" s="30"/>
      <c r="IC37" s="30"/>
      <c r="ID37" s="30"/>
      <c r="IE37" s="30"/>
      <c r="IF37" s="30"/>
    </row>
    <row r="38" spans="1:240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3"/>
      <c r="DX38" s="33"/>
      <c r="DY38" s="33"/>
      <c r="DZ38" s="33"/>
      <c r="EA38" s="33"/>
      <c r="EB38" s="33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3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3"/>
      <c r="FM38" s="33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3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30"/>
      <c r="GM38" s="30"/>
      <c r="GN38" s="30"/>
      <c r="GO38" s="30"/>
      <c r="GP38" s="30"/>
      <c r="GQ38" s="30"/>
      <c r="GR38" s="30"/>
      <c r="GS38" s="30"/>
      <c r="GT38" s="30"/>
      <c r="GU38" s="30"/>
      <c r="GV38" s="30"/>
      <c r="GW38" s="30"/>
      <c r="GX38" s="30"/>
      <c r="GY38" s="30"/>
      <c r="GZ38" s="30"/>
      <c r="HA38" s="30"/>
      <c r="HB38" s="30"/>
      <c r="HC38" s="30"/>
      <c r="HD38" s="30"/>
      <c r="HE38" s="30"/>
      <c r="HF38" s="30"/>
      <c r="HG38" s="30"/>
      <c r="HH38" s="30"/>
      <c r="HI38" s="30"/>
      <c r="HJ38" s="30"/>
      <c r="HK38" s="30"/>
      <c r="HL38" s="30"/>
      <c r="HM38" s="30"/>
      <c r="HN38" s="30"/>
      <c r="HO38" s="30"/>
      <c r="HP38" s="30"/>
      <c r="HQ38" s="30"/>
      <c r="HR38" s="30"/>
      <c r="HS38" s="30"/>
      <c r="HT38" s="30"/>
      <c r="HU38" s="30"/>
      <c r="HV38" s="30"/>
      <c r="HW38" s="30"/>
      <c r="HX38" s="30"/>
      <c r="HY38" s="30"/>
      <c r="HZ38" s="30"/>
      <c r="IA38" s="30"/>
      <c r="IB38" s="30"/>
      <c r="IC38" s="30"/>
      <c r="ID38" s="30"/>
      <c r="IE38" s="30"/>
      <c r="IF38" s="30"/>
    </row>
    <row r="39" spans="1:240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3"/>
      <c r="DX39" s="33"/>
      <c r="DY39" s="33"/>
      <c r="DZ39" s="33"/>
      <c r="EA39" s="33"/>
      <c r="EB39" s="33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3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3"/>
      <c r="FM39" s="33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3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30"/>
      <c r="GM39" s="30"/>
      <c r="GN39" s="30"/>
      <c r="GO39" s="30"/>
      <c r="GP39" s="30"/>
      <c r="GQ39" s="30"/>
      <c r="GR39" s="30"/>
      <c r="GS39" s="30"/>
      <c r="GT39" s="30"/>
      <c r="GU39" s="30"/>
      <c r="GV39" s="30"/>
      <c r="GW39" s="30"/>
      <c r="GX39" s="30"/>
      <c r="GY39" s="30"/>
      <c r="GZ39" s="30"/>
      <c r="HA39" s="30"/>
      <c r="HB39" s="30"/>
      <c r="HC39" s="30"/>
      <c r="HD39" s="30"/>
      <c r="HE39" s="30"/>
      <c r="HF39" s="30"/>
      <c r="HG39" s="30"/>
      <c r="HH39" s="30"/>
      <c r="HI39" s="30"/>
      <c r="HJ39" s="30"/>
      <c r="HK39" s="30"/>
      <c r="HL39" s="30"/>
      <c r="HM39" s="30"/>
      <c r="HN39" s="30"/>
      <c r="HO39" s="30"/>
      <c r="HP39" s="30"/>
      <c r="HQ39" s="30"/>
      <c r="HR39" s="30"/>
      <c r="HS39" s="30"/>
      <c r="HT39" s="30"/>
      <c r="HU39" s="30"/>
      <c r="HV39" s="30"/>
      <c r="HW39" s="30"/>
      <c r="HX39" s="30"/>
      <c r="HY39" s="30"/>
      <c r="HZ39" s="30"/>
      <c r="IA39" s="30"/>
      <c r="IB39" s="30"/>
      <c r="IC39" s="30"/>
      <c r="ID39" s="30"/>
      <c r="IE39" s="30"/>
      <c r="IF39" s="30"/>
    </row>
    <row r="40" spans="1:240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3"/>
      <c r="DX40" s="33"/>
      <c r="DY40" s="33"/>
      <c r="DZ40" s="33"/>
      <c r="EA40" s="33"/>
      <c r="EB40" s="33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3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3"/>
      <c r="FM40" s="33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3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30"/>
      <c r="GM40" s="30"/>
      <c r="GN40" s="30"/>
      <c r="GO40" s="30"/>
      <c r="GP40" s="30"/>
      <c r="GQ40" s="30"/>
      <c r="GR40" s="30"/>
      <c r="GS40" s="30"/>
      <c r="GT40" s="30"/>
      <c r="GU40" s="30"/>
      <c r="GV40" s="30"/>
      <c r="GW40" s="30"/>
      <c r="GX40" s="30"/>
      <c r="GY40" s="30"/>
      <c r="GZ40" s="30"/>
      <c r="HA40" s="30"/>
      <c r="HB40" s="30"/>
      <c r="HC40" s="30"/>
      <c r="HD40" s="30"/>
      <c r="HE40" s="30"/>
      <c r="HF40" s="30"/>
      <c r="HG40" s="30"/>
      <c r="HH40" s="30"/>
      <c r="HI40" s="30"/>
      <c r="HJ40" s="30"/>
      <c r="HK40" s="30"/>
      <c r="HL40" s="30"/>
      <c r="HM40" s="30"/>
      <c r="HN40" s="30"/>
      <c r="HO40" s="30"/>
      <c r="HP40" s="30"/>
      <c r="HQ40" s="30"/>
      <c r="HR40" s="30"/>
      <c r="HS40" s="30"/>
      <c r="HT40" s="30"/>
      <c r="HU40" s="30"/>
      <c r="HV40" s="30"/>
      <c r="HW40" s="30"/>
      <c r="HX40" s="30"/>
      <c r="HY40" s="30"/>
      <c r="HZ40" s="30"/>
      <c r="IA40" s="30"/>
      <c r="IB40" s="30"/>
      <c r="IC40" s="30"/>
      <c r="ID40" s="30"/>
      <c r="IE40" s="30"/>
      <c r="IF40" s="30"/>
    </row>
    <row r="41" spans="1:240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3"/>
      <c r="DX41" s="33"/>
      <c r="DY41" s="33"/>
      <c r="DZ41" s="33"/>
      <c r="EA41" s="33"/>
      <c r="EB41" s="33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3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3"/>
      <c r="FM41" s="33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3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30"/>
      <c r="GM41" s="30"/>
      <c r="GN41" s="30"/>
      <c r="GO41" s="30"/>
      <c r="GP41" s="30"/>
      <c r="GQ41" s="30"/>
      <c r="GR41" s="30"/>
      <c r="GS41" s="30"/>
      <c r="GT41" s="30"/>
      <c r="GU41" s="30"/>
      <c r="GV41" s="30"/>
      <c r="GW41" s="30"/>
      <c r="GX41" s="30"/>
      <c r="GY41" s="30"/>
      <c r="GZ41" s="30"/>
      <c r="HA41" s="30"/>
      <c r="HB41" s="30"/>
      <c r="HC41" s="30"/>
      <c r="HD41" s="30"/>
      <c r="HE41" s="30"/>
      <c r="HF41" s="30"/>
      <c r="HG41" s="30"/>
      <c r="HH41" s="30"/>
      <c r="HI41" s="30"/>
      <c r="HJ41" s="30"/>
      <c r="HK41" s="30"/>
      <c r="HL41" s="30"/>
      <c r="HM41" s="30"/>
      <c r="HN41" s="30"/>
      <c r="HO41" s="30"/>
      <c r="HP41" s="30"/>
      <c r="HQ41" s="30"/>
      <c r="HR41" s="30"/>
      <c r="HS41" s="30"/>
      <c r="HT41" s="30"/>
      <c r="HU41" s="30"/>
      <c r="HV41" s="30"/>
      <c r="HW41" s="30"/>
      <c r="HX41" s="30"/>
      <c r="HY41" s="30"/>
      <c r="HZ41" s="30"/>
      <c r="IA41" s="30"/>
      <c r="IB41" s="30"/>
      <c r="IC41" s="30"/>
      <c r="ID41" s="30"/>
      <c r="IE41" s="30"/>
      <c r="IF41" s="30"/>
    </row>
    <row r="42" spans="1:240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3"/>
      <c r="DX42" s="33"/>
      <c r="DY42" s="33"/>
      <c r="DZ42" s="33"/>
      <c r="EA42" s="33"/>
      <c r="EB42" s="33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3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3"/>
      <c r="FM42" s="33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3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30"/>
      <c r="GM42" s="30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30"/>
      <c r="GY42" s="30"/>
      <c r="GZ42" s="30"/>
      <c r="HA42" s="30"/>
      <c r="HB42" s="30"/>
      <c r="HC42" s="30"/>
      <c r="HD42" s="30"/>
      <c r="HE42" s="30"/>
      <c r="HF42" s="30"/>
      <c r="HG42" s="30"/>
      <c r="HH42" s="30"/>
      <c r="HI42" s="30"/>
      <c r="HJ42" s="30"/>
      <c r="HK42" s="30"/>
      <c r="HL42" s="30"/>
      <c r="HM42" s="30"/>
      <c r="HN42" s="30"/>
      <c r="HO42" s="30"/>
      <c r="HP42" s="30"/>
      <c r="HQ42" s="30"/>
      <c r="HR42" s="30"/>
      <c r="HS42" s="30"/>
      <c r="HT42" s="30"/>
      <c r="HU42" s="30"/>
      <c r="HV42" s="30"/>
      <c r="HW42" s="30"/>
      <c r="HX42" s="30"/>
      <c r="HY42" s="30"/>
      <c r="HZ42" s="30"/>
      <c r="IA42" s="30"/>
      <c r="IB42" s="30"/>
      <c r="IC42" s="30"/>
      <c r="ID42" s="30"/>
      <c r="IE42" s="30"/>
      <c r="IF42" s="30"/>
    </row>
    <row r="43" spans="1:240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3"/>
      <c r="DX43" s="33"/>
      <c r="DY43" s="33"/>
      <c r="DZ43" s="33"/>
      <c r="EA43" s="33"/>
      <c r="EB43" s="33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3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3"/>
      <c r="FM43" s="33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3"/>
      <c r="FY43" s="30"/>
      <c r="FZ43" s="30"/>
      <c r="GA43" s="30"/>
      <c r="GB43" s="30"/>
      <c r="GC43" s="30"/>
      <c r="GD43" s="30"/>
      <c r="GE43" s="30"/>
      <c r="GF43" s="30"/>
      <c r="GG43" s="30"/>
      <c r="GH43" s="30"/>
      <c r="GI43" s="30"/>
      <c r="GJ43" s="30"/>
      <c r="GK43" s="30"/>
      <c r="GL43" s="30"/>
      <c r="GM43" s="30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30"/>
      <c r="GY43" s="30"/>
      <c r="GZ43" s="30"/>
      <c r="HA43" s="30"/>
      <c r="HB43" s="30"/>
      <c r="HC43" s="30"/>
      <c r="HD43" s="30"/>
      <c r="HE43" s="30"/>
      <c r="HF43" s="30"/>
      <c r="HG43" s="30"/>
      <c r="HH43" s="30"/>
      <c r="HI43" s="30"/>
      <c r="HJ43" s="30"/>
      <c r="HK43" s="30"/>
      <c r="HL43" s="30"/>
      <c r="HM43" s="30"/>
      <c r="HN43" s="30"/>
      <c r="HO43" s="30"/>
      <c r="HP43" s="30"/>
      <c r="HQ43" s="30"/>
      <c r="HR43" s="30"/>
      <c r="HS43" s="30"/>
      <c r="HT43" s="30"/>
      <c r="HU43" s="30"/>
      <c r="HV43" s="30"/>
      <c r="HW43" s="30"/>
      <c r="HX43" s="30"/>
      <c r="HY43" s="30"/>
      <c r="HZ43" s="30"/>
      <c r="IA43" s="30"/>
      <c r="IB43" s="30"/>
      <c r="IC43" s="30"/>
      <c r="ID43" s="30"/>
      <c r="IE43" s="30"/>
      <c r="IF43" s="30"/>
    </row>
    <row r="44" spans="1:240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3"/>
      <c r="DX44" s="33"/>
      <c r="DY44" s="33"/>
      <c r="DZ44" s="33"/>
      <c r="EA44" s="33"/>
      <c r="EB44" s="33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3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3"/>
      <c r="FM44" s="33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3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30"/>
      <c r="GM44" s="30"/>
      <c r="GN44" s="30"/>
      <c r="GO44" s="30"/>
      <c r="GP44" s="30"/>
      <c r="GQ44" s="30"/>
      <c r="GR44" s="30"/>
      <c r="GS44" s="30"/>
      <c r="GT44" s="30"/>
      <c r="GU44" s="30"/>
      <c r="GV44" s="30"/>
      <c r="GW44" s="30"/>
      <c r="GX44" s="30"/>
      <c r="GY44" s="30"/>
      <c r="GZ44" s="30"/>
      <c r="HA44" s="30"/>
      <c r="HB44" s="30"/>
      <c r="HC44" s="30"/>
      <c r="HD44" s="30"/>
      <c r="HE44" s="30"/>
      <c r="HF44" s="30"/>
      <c r="HG44" s="30"/>
      <c r="HH44" s="30"/>
      <c r="HI44" s="30"/>
      <c r="HJ44" s="30"/>
      <c r="HK44" s="30"/>
      <c r="HL44" s="30"/>
      <c r="HM44" s="30"/>
      <c r="HN44" s="30"/>
      <c r="HO44" s="30"/>
      <c r="HP44" s="30"/>
      <c r="HQ44" s="30"/>
      <c r="HR44" s="30"/>
      <c r="HS44" s="30"/>
      <c r="HT44" s="30"/>
      <c r="HU44" s="30"/>
      <c r="HV44" s="30"/>
      <c r="HW44" s="30"/>
      <c r="HX44" s="30"/>
      <c r="HY44" s="30"/>
      <c r="HZ44" s="30"/>
      <c r="IA44" s="30"/>
      <c r="IB44" s="30"/>
      <c r="IC44" s="30"/>
      <c r="ID44" s="30"/>
      <c r="IE44" s="30"/>
      <c r="IF44" s="30"/>
    </row>
    <row r="45" spans="1:240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3"/>
      <c r="DX45" s="33"/>
      <c r="DY45" s="33"/>
      <c r="DZ45" s="33"/>
      <c r="EA45" s="33"/>
      <c r="EB45" s="33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3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3"/>
      <c r="FM45" s="33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3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30"/>
      <c r="GM45" s="30"/>
      <c r="GN45" s="30"/>
      <c r="GO45" s="30"/>
      <c r="GP45" s="30"/>
      <c r="GQ45" s="30"/>
      <c r="GR45" s="30"/>
      <c r="GS45" s="30"/>
      <c r="GT45" s="30"/>
      <c r="GU45" s="30"/>
      <c r="GV45" s="30"/>
      <c r="GW45" s="30"/>
      <c r="GX45" s="30"/>
      <c r="GY45" s="30"/>
      <c r="GZ45" s="30"/>
      <c r="HA45" s="30"/>
      <c r="HB45" s="30"/>
      <c r="HC45" s="30"/>
      <c r="HD45" s="30"/>
      <c r="HE45" s="30"/>
      <c r="HF45" s="30"/>
      <c r="HG45" s="30"/>
      <c r="HH45" s="30"/>
      <c r="HI45" s="30"/>
      <c r="HJ45" s="30"/>
      <c r="HK45" s="30"/>
      <c r="HL45" s="30"/>
      <c r="HM45" s="30"/>
      <c r="HN45" s="30"/>
      <c r="HO45" s="30"/>
      <c r="HP45" s="30"/>
      <c r="HQ45" s="30"/>
      <c r="HR45" s="30"/>
      <c r="HS45" s="30"/>
      <c r="HT45" s="30"/>
      <c r="HU45" s="30"/>
      <c r="HV45" s="30"/>
      <c r="HW45" s="30"/>
      <c r="HX45" s="30"/>
      <c r="HY45" s="30"/>
      <c r="HZ45" s="30"/>
      <c r="IA45" s="30"/>
      <c r="IB45" s="30"/>
      <c r="IC45" s="30"/>
      <c r="ID45" s="30"/>
      <c r="IE45" s="30"/>
      <c r="IF45" s="30"/>
    </row>
    <row r="46" spans="1:240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3"/>
      <c r="DX46" s="33"/>
      <c r="DY46" s="33"/>
      <c r="DZ46" s="33"/>
      <c r="EA46" s="33"/>
      <c r="EB46" s="33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3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3"/>
      <c r="FM46" s="33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3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30"/>
      <c r="GM46" s="30"/>
      <c r="GN46" s="30"/>
      <c r="GO46" s="30"/>
      <c r="GP46" s="30"/>
      <c r="GQ46" s="30"/>
      <c r="GR46" s="30"/>
      <c r="GS46" s="30"/>
      <c r="GT46" s="30"/>
      <c r="GU46" s="30"/>
      <c r="GV46" s="30"/>
      <c r="GW46" s="30"/>
      <c r="GX46" s="30"/>
      <c r="GY46" s="30"/>
      <c r="GZ46" s="30"/>
      <c r="HA46" s="30"/>
      <c r="HB46" s="30"/>
      <c r="HC46" s="30"/>
      <c r="HD46" s="30"/>
      <c r="HE46" s="30"/>
      <c r="HF46" s="30"/>
      <c r="HG46" s="30"/>
      <c r="HH46" s="30"/>
      <c r="HI46" s="30"/>
      <c r="HJ46" s="30"/>
      <c r="HK46" s="30"/>
      <c r="HL46" s="30"/>
      <c r="HM46" s="30"/>
      <c r="HN46" s="30"/>
      <c r="HO46" s="30"/>
      <c r="HP46" s="30"/>
      <c r="HQ46" s="30"/>
      <c r="HR46" s="30"/>
      <c r="HS46" s="30"/>
      <c r="HT46" s="30"/>
      <c r="HU46" s="30"/>
      <c r="HV46" s="30"/>
      <c r="HW46" s="30"/>
      <c r="HX46" s="30"/>
      <c r="HY46" s="30"/>
      <c r="HZ46" s="30"/>
      <c r="IA46" s="30"/>
      <c r="IB46" s="30"/>
      <c r="IC46" s="30"/>
      <c r="ID46" s="30"/>
      <c r="IE46" s="30"/>
      <c r="IF46" s="30"/>
    </row>
    <row r="47" spans="1:240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3"/>
      <c r="DX47" s="33"/>
      <c r="DY47" s="33"/>
      <c r="DZ47" s="33"/>
      <c r="EA47" s="33"/>
      <c r="EB47" s="33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3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3"/>
      <c r="FM47" s="33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3"/>
      <c r="FY47" s="30"/>
      <c r="FZ47" s="30"/>
      <c r="GA47" s="30"/>
      <c r="GB47" s="30"/>
      <c r="GC47" s="30"/>
      <c r="GD47" s="30"/>
      <c r="GE47" s="30"/>
      <c r="GF47" s="30"/>
      <c r="GG47" s="30"/>
      <c r="GH47" s="30"/>
      <c r="GI47" s="30"/>
      <c r="GJ47" s="30"/>
      <c r="GK47" s="30"/>
      <c r="GL47" s="30"/>
      <c r="GM47" s="30"/>
      <c r="GN47" s="30"/>
      <c r="GO47" s="30"/>
      <c r="GP47" s="30"/>
      <c r="GQ47" s="30"/>
      <c r="GR47" s="30"/>
      <c r="GS47" s="30"/>
      <c r="GT47" s="30"/>
      <c r="GU47" s="30"/>
      <c r="GV47" s="30"/>
      <c r="GW47" s="30"/>
      <c r="GX47" s="30"/>
      <c r="GY47" s="30"/>
      <c r="GZ47" s="30"/>
      <c r="HA47" s="30"/>
      <c r="HB47" s="30"/>
      <c r="HC47" s="30"/>
      <c r="HD47" s="30"/>
      <c r="HE47" s="30"/>
      <c r="HF47" s="30"/>
      <c r="HG47" s="30"/>
      <c r="HH47" s="30"/>
      <c r="HI47" s="30"/>
      <c r="HJ47" s="30"/>
      <c r="HK47" s="30"/>
      <c r="HL47" s="30"/>
      <c r="HM47" s="30"/>
      <c r="HN47" s="30"/>
      <c r="HO47" s="30"/>
      <c r="HP47" s="30"/>
      <c r="HQ47" s="30"/>
      <c r="HR47" s="30"/>
      <c r="HS47" s="30"/>
      <c r="HT47" s="30"/>
      <c r="HU47" s="30"/>
      <c r="HV47" s="30"/>
      <c r="HW47" s="30"/>
      <c r="HX47" s="30"/>
      <c r="HY47" s="30"/>
      <c r="HZ47" s="30"/>
      <c r="IA47" s="30"/>
      <c r="IB47" s="30"/>
      <c r="IC47" s="30"/>
      <c r="ID47" s="30"/>
      <c r="IE47" s="30"/>
      <c r="IF47" s="30"/>
    </row>
    <row r="48" spans="1:240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3"/>
      <c r="DX48" s="33"/>
      <c r="DY48" s="33"/>
      <c r="DZ48" s="33"/>
      <c r="EA48" s="33"/>
      <c r="EB48" s="33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3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3"/>
      <c r="FM48" s="33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3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30"/>
      <c r="GM48" s="30"/>
      <c r="GN48" s="30"/>
      <c r="GO48" s="30"/>
      <c r="GP48" s="30"/>
      <c r="GQ48" s="30"/>
      <c r="GR48" s="30"/>
      <c r="GS48" s="30"/>
      <c r="GT48" s="30"/>
      <c r="GU48" s="30"/>
      <c r="GV48" s="30"/>
      <c r="GW48" s="30"/>
      <c r="GX48" s="30"/>
      <c r="GY48" s="30"/>
      <c r="GZ48" s="30"/>
      <c r="HA48" s="30"/>
      <c r="HB48" s="30"/>
      <c r="HC48" s="30"/>
      <c r="HD48" s="30"/>
      <c r="HE48" s="30"/>
      <c r="HF48" s="30"/>
      <c r="HG48" s="30"/>
      <c r="HH48" s="30"/>
      <c r="HI48" s="30"/>
      <c r="HJ48" s="30"/>
      <c r="HK48" s="30"/>
      <c r="HL48" s="30"/>
      <c r="HM48" s="30"/>
      <c r="HN48" s="30"/>
      <c r="HO48" s="30"/>
      <c r="HP48" s="30"/>
      <c r="HQ48" s="30"/>
      <c r="HR48" s="30"/>
      <c r="HS48" s="30"/>
      <c r="HT48" s="30"/>
      <c r="HU48" s="30"/>
      <c r="HV48" s="30"/>
      <c r="HW48" s="30"/>
      <c r="HX48" s="30"/>
      <c r="HY48" s="30"/>
      <c r="HZ48" s="30"/>
      <c r="IA48" s="30"/>
      <c r="IB48" s="30"/>
      <c r="IC48" s="30"/>
      <c r="ID48" s="30"/>
      <c r="IE48" s="30"/>
      <c r="IF48" s="30"/>
    </row>
    <row r="49" spans="1:240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0"/>
      <c r="DO49" s="30"/>
      <c r="DP49" s="30"/>
      <c r="DQ49" s="30"/>
      <c r="DR49" s="30"/>
      <c r="DS49" s="30"/>
      <c r="DT49" s="30"/>
      <c r="DU49" s="30"/>
      <c r="DV49" s="30"/>
      <c r="DW49" s="33"/>
      <c r="DX49" s="33"/>
      <c r="DY49" s="33"/>
      <c r="DZ49" s="33"/>
      <c r="EA49" s="33"/>
      <c r="EB49" s="33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3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3"/>
      <c r="FM49" s="33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3"/>
      <c r="FY49" s="30"/>
      <c r="FZ49" s="30"/>
      <c r="GA49" s="30"/>
      <c r="GB49" s="30"/>
      <c r="GC49" s="30"/>
      <c r="GD49" s="30"/>
      <c r="GE49" s="30"/>
      <c r="GF49" s="30"/>
      <c r="GG49" s="30"/>
      <c r="GH49" s="30"/>
      <c r="GI49" s="30"/>
      <c r="GJ49" s="30"/>
      <c r="GK49" s="30"/>
      <c r="GL49" s="30"/>
      <c r="GM49" s="30"/>
      <c r="GN49" s="30"/>
      <c r="GO49" s="30"/>
      <c r="GP49" s="30"/>
      <c r="GQ49" s="30"/>
      <c r="GR49" s="30"/>
      <c r="GS49" s="30"/>
      <c r="GT49" s="30"/>
      <c r="GU49" s="30"/>
      <c r="GV49" s="30"/>
      <c r="GW49" s="30"/>
      <c r="GX49" s="30"/>
      <c r="GY49" s="30"/>
      <c r="GZ49" s="30"/>
      <c r="HA49" s="30"/>
      <c r="HB49" s="30"/>
      <c r="HC49" s="30"/>
      <c r="HD49" s="30"/>
      <c r="HE49" s="30"/>
      <c r="HF49" s="30"/>
      <c r="HG49" s="30"/>
      <c r="HH49" s="30"/>
      <c r="HI49" s="30"/>
      <c r="HJ49" s="30"/>
      <c r="HK49" s="30"/>
      <c r="HL49" s="30"/>
      <c r="HM49" s="30"/>
      <c r="HN49" s="30"/>
      <c r="HO49" s="30"/>
      <c r="HP49" s="30"/>
      <c r="HQ49" s="30"/>
      <c r="HR49" s="30"/>
      <c r="HS49" s="30"/>
      <c r="HT49" s="30"/>
      <c r="HU49" s="30"/>
      <c r="HV49" s="30"/>
      <c r="HW49" s="30"/>
      <c r="HX49" s="30"/>
      <c r="HY49" s="30"/>
      <c r="HZ49" s="30"/>
      <c r="IA49" s="30"/>
      <c r="IB49" s="30"/>
      <c r="IC49" s="30"/>
      <c r="ID49" s="30"/>
      <c r="IE49" s="30"/>
      <c r="IF49" s="30"/>
    </row>
    <row r="50" spans="1:240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3"/>
      <c r="DX50" s="33"/>
      <c r="DY50" s="33"/>
      <c r="DZ50" s="33"/>
      <c r="EA50" s="33"/>
      <c r="EB50" s="33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3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3"/>
      <c r="FM50" s="33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3"/>
      <c r="FY50" s="30"/>
      <c r="FZ50" s="30"/>
      <c r="GA50" s="30"/>
      <c r="GB50" s="30"/>
      <c r="GC50" s="30"/>
      <c r="GD50" s="30"/>
      <c r="GE50" s="30"/>
      <c r="GF50" s="30"/>
      <c r="GG50" s="30"/>
      <c r="GH50" s="30"/>
      <c r="GI50" s="30"/>
      <c r="GJ50" s="30"/>
      <c r="GK50" s="30"/>
      <c r="GL50" s="30"/>
      <c r="GM50" s="30"/>
      <c r="GN50" s="30"/>
      <c r="GO50" s="30"/>
      <c r="GP50" s="30"/>
      <c r="GQ50" s="30"/>
      <c r="GR50" s="30"/>
      <c r="GS50" s="30"/>
      <c r="GT50" s="30"/>
      <c r="GU50" s="30"/>
      <c r="GV50" s="30"/>
      <c r="GW50" s="30"/>
      <c r="GX50" s="30"/>
      <c r="GY50" s="30"/>
      <c r="GZ50" s="30"/>
      <c r="HA50" s="30"/>
      <c r="HB50" s="30"/>
      <c r="HC50" s="30"/>
      <c r="HD50" s="30"/>
      <c r="HE50" s="30"/>
      <c r="HF50" s="30"/>
      <c r="HG50" s="30"/>
      <c r="HH50" s="30"/>
      <c r="HI50" s="30"/>
      <c r="HJ50" s="30"/>
      <c r="HK50" s="30"/>
      <c r="HL50" s="30"/>
      <c r="HM50" s="30"/>
      <c r="HN50" s="30"/>
      <c r="HO50" s="30"/>
      <c r="HP50" s="30"/>
      <c r="HQ50" s="30"/>
      <c r="HR50" s="30"/>
      <c r="HS50" s="30"/>
      <c r="HT50" s="30"/>
      <c r="HU50" s="30"/>
      <c r="HV50" s="30"/>
      <c r="HW50" s="30"/>
      <c r="HX50" s="30"/>
      <c r="HY50" s="30"/>
      <c r="HZ50" s="30"/>
      <c r="IA50" s="30"/>
      <c r="IB50" s="30"/>
      <c r="IC50" s="30"/>
      <c r="ID50" s="30"/>
      <c r="IE50" s="30"/>
      <c r="IF50" s="30"/>
    </row>
    <row r="51" spans="1:240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3"/>
      <c r="DX51" s="33"/>
      <c r="DY51" s="33"/>
      <c r="DZ51" s="33"/>
      <c r="EA51" s="33"/>
      <c r="EB51" s="33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3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3"/>
      <c r="FM51" s="33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3"/>
      <c r="FY51" s="30"/>
      <c r="FZ51" s="30"/>
      <c r="GA51" s="30"/>
      <c r="GB51" s="30"/>
      <c r="GC51" s="30"/>
      <c r="GD51" s="30"/>
      <c r="GE51" s="30"/>
      <c r="GF51" s="30"/>
      <c r="GG51" s="30"/>
      <c r="GH51" s="30"/>
      <c r="GI51" s="30"/>
      <c r="GJ51" s="30"/>
      <c r="GK51" s="30"/>
      <c r="GL51" s="30"/>
      <c r="GM51" s="30"/>
      <c r="GN51" s="30"/>
      <c r="GO51" s="30"/>
      <c r="GP51" s="30"/>
      <c r="GQ51" s="30"/>
      <c r="GR51" s="30"/>
      <c r="GS51" s="30"/>
      <c r="GT51" s="30"/>
      <c r="GU51" s="30"/>
      <c r="GV51" s="30"/>
      <c r="GW51" s="30"/>
      <c r="GX51" s="30"/>
      <c r="GY51" s="30"/>
      <c r="GZ51" s="30"/>
      <c r="HA51" s="30"/>
      <c r="HB51" s="30"/>
      <c r="HC51" s="30"/>
      <c r="HD51" s="30"/>
      <c r="HE51" s="30"/>
      <c r="HF51" s="30"/>
      <c r="HG51" s="30"/>
      <c r="HH51" s="30"/>
      <c r="HI51" s="30"/>
      <c r="HJ51" s="30"/>
      <c r="HK51" s="30"/>
      <c r="HL51" s="30"/>
      <c r="HM51" s="30"/>
      <c r="HN51" s="30"/>
      <c r="HO51" s="30"/>
      <c r="HP51" s="30"/>
      <c r="HQ51" s="30"/>
      <c r="HR51" s="30"/>
      <c r="HS51" s="30"/>
      <c r="HT51" s="30"/>
      <c r="HU51" s="30"/>
      <c r="HV51" s="30"/>
      <c r="HW51" s="30"/>
      <c r="HX51" s="30"/>
      <c r="HY51" s="30"/>
      <c r="HZ51" s="30"/>
      <c r="IA51" s="30"/>
      <c r="IB51" s="30"/>
      <c r="IC51" s="30"/>
      <c r="ID51" s="30"/>
      <c r="IE51" s="30"/>
      <c r="IF51" s="30"/>
    </row>
    <row r="52" spans="1:240" x14ac:dyDescent="0.2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3"/>
      <c r="DX52" s="33"/>
      <c r="DY52" s="33"/>
      <c r="DZ52" s="33"/>
      <c r="EA52" s="33"/>
      <c r="EB52" s="33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3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3"/>
      <c r="FM52" s="33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3"/>
      <c r="FY52" s="30"/>
      <c r="FZ52" s="30"/>
      <c r="GA52" s="30"/>
      <c r="GB52" s="30"/>
      <c r="GC52" s="30"/>
      <c r="GD52" s="30"/>
      <c r="GE52" s="30"/>
      <c r="GF52" s="30"/>
      <c r="GG52" s="30"/>
      <c r="GH52" s="30"/>
      <c r="GI52" s="30"/>
      <c r="GJ52" s="30"/>
      <c r="GK52" s="30"/>
      <c r="GL52" s="30"/>
      <c r="GM52" s="30"/>
      <c r="GN52" s="30"/>
      <c r="GO52" s="30"/>
      <c r="GP52" s="30"/>
      <c r="GQ52" s="30"/>
      <c r="GR52" s="30"/>
      <c r="GS52" s="30"/>
      <c r="GT52" s="30"/>
      <c r="GU52" s="30"/>
      <c r="GV52" s="30"/>
      <c r="GW52" s="30"/>
      <c r="GX52" s="30"/>
      <c r="GY52" s="30"/>
      <c r="GZ52" s="30"/>
      <c r="HA52" s="30"/>
      <c r="HB52" s="30"/>
      <c r="HC52" s="30"/>
      <c r="HD52" s="30"/>
      <c r="HE52" s="30"/>
      <c r="HF52" s="30"/>
      <c r="HG52" s="30"/>
      <c r="HH52" s="30"/>
      <c r="HI52" s="30"/>
      <c r="HJ52" s="30"/>
      <c r="HK52" s="30"/>
      <c r="HL52" s="30"/>
      <c r="HM52" s="30"/>
      <c r="HN52" s="30"/>
      <c r="HO52" s="30"/>
      <c r="HP52" s="30"/>
      <c r="HQ52" s="30"/>
      <c r="HR52" s="30"/>
      <c r="HS52" s="30"/>
      <c r="HT52" s="30"/>
      <c r="HU52" s="30"/>
      <c r="HV52" s="30"/>
      <c r="HW52" s="30"/>
      <c r="HX52" s="30"/>
      <c r="HY52" s="30"/>
      <c r="HZ52" s="30"/>
      <c r="IA52" s="30"/>
      <c r="IB52" s="30"/>
      <c r="IC52" s="30"/>
      <c r="ID52" s="30"/>
      <c r="IE52" s="30"/>
      <c r="IF52" s="30"/>
    </row>
    <row r="53" spans="1:240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3"/>
      <c r="DX53" s="33"/>
      <c r="DY53" s="33"/>
      <c r="DZ53" s="33"/>
      <c r="EA53" s="33"/>
      <c r="EB53" s="33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3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3"/>
      <c r="FM53" s="33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3"/>
      <c r="FY53" s="30"/>
      <c r="FZ53" s="30"/>
      <c r="GA53" s="30"/>
      <c r="GB53" s="30"/>
      <c r="GC53" s="30"/>
      <c r="GD53" s="30"/>
      <c r="GE53" s="30"/>
      <c r="GF53" s="30"/>
      <c r="GG53" s="30"/>
      <c r="GH53" s="30"/>
      <c r="GI53" s="30"/>
      <c r="GJ53" s="30"/>
      <c r="GK53" s="30"/>
      <c r="GL53" s="30"/>
      <c r="GM53" s="30"/>
      <c r="GN53" s="30"/>
      <c r="GO53" s="30"/>
      <c r="GP53" s="30"/>
      <c r="GQ53" s="30"/>
      <c r="GR53" s="30"/>
      <c r="GS53" s="30"/>
      <c r="GT53" s="30"/>
      <c r="GU53" s="30"/>
      <c r="GV53" s="30"/>
      <c r="GW53" s="30"/>
      <c r="GX53" s="30"/>
      <c r="GY53" s="30"/>
      <c r="GZ53" s="30"/>
      <c r="HA53" s="30"/>
      <c r="HB53" s="30"/>
      <c r="HC53" s="30"/>
      <c r="HD53" s="30"/>
      <c r="HE53" s="30"/>
      <c r="HF53" s="30"/>
      <c r="HG53" s="30"/>
      <c r="HH53" s="30"/>
      <c r="HI53" s="30"/>
      <c r="HJ53" s="30"/>
      <c r="HK53" s="30"/>
      <c r="HL53" s="30"/>
      <c r="HM53" s="30"/>
      <c r="HN53" s="30"/>
      <c r="HO53" s="30"/>
      <c r="HP53" s="30"/>
      <c r="HQ53" s="30"/>
      <c r="HR53" s="30"/>
      <c r="HS53" s="30"/>
      <c r="HT53" s="30"/>
      <c r="HU53" s="30"/>
      <c r="HV53" s="30"/>
      <c r="HW53" s="30"/>
      <c r="HX53" s="30"/>
      <c r="HY53" s="30"/>
      <c r="HZ53" s="30"/>
      <c r="IA53" s="30"/>
      <c r="IB53" s="30"/>
      <c r="IC53" s="30"/>
      <c r="ID53" s="30"/>
      <c r="IE53" s="30"/>
      <c r="IF53" s="30"/>
    </row>
    <row r="54" spans="1:240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3"/>
      <c r="DX54" s="33"/>
      <c r="DY54" s="33"/>
      <c r="DZ54" s="33"/>
      <c r="EA54" s="33"/>
      <c r="EB54" s="33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3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3"/>
      <c r="FM54" s="33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3"/>
      <c r="FY54" s="30"/>
      <c r="FZ54" s="30"/>
      <c r="GA54" s="30"/>
      <c r="GB54" s="30"/>
      <c r="GC54" s="30"/>
      <c r="GD54" s="30"/>
      <c r="GE54" s="30"/>
      <c r="GF54" s="30"/>
      <c r="GG54" s="30"/>
      <c r="GH54" s="30"/>
      <c r="GI54" s="30"/>
      <c r="GJ54" s="30"/>
      <c r="GK54" s="30"/>
      <c r="GL54" s="30"/>
      <c r="GM54" s="30"/>
      <c r="GN54" s="30"/>
      <c r="GO54" s="30"/>
      <c r="GP54" s="30"/>
      <c r="GQ54" s="30"/>
      <c r="GR54" s="30"/>
      <c r="GS54" s="30"/>
      <c r="GT54" s="30"/>
      <c r="GU54" s="30"/>
      <c r="GV54" s="30"/>
      <c r="GW54" s="30"/>
      <c r="GX54" s="30"/>
      <c r="GY54" s="30"/>
      <c r="GZ54" s="30"/>
      <c r="HA54" s="30"/>
      <c r="HB54" s="30"/>
      <c r="HC54" s="30"/>
      <c r="HD54" s="30"/>
      <c r="HE54" s="30"/>
      <c r="HF54" s="30"/>
      <c r="HG54" s="30"/>
      <c r="HH54" s="30"/>
      <c r="HI54" s="30"/>
      <c r="HJ54" s="30"/>
      <c r="HK54" s="30"/>
      <c r="HL54" s="30"/>
      <c r="HM54" s="30"/>
      <c r="HN54" s="30"/>
      <c r="HO54" s="30"/>
      <c r="HP54" s="30"/>
      <c r="HQ54" s="30"/>
      <c r="HR54" s="30"/>
      <c r="HS54" s="30"/>
      <c r="HT54" s="30"/>
      <c r="HU54" s="30"/>
      <c r="HV54" s="30"/>
      <c r="HW54" s="30"/>
      <c r="HX54" s="30"/>
      <c r="HY54" s="30"/>
      <c r="HZ54" s="30"/>
      <c r="IA54" s="30"/>
      <c r="IB54" s="30"/>
      <c r="IC54" s="30"/>
      <c r="ID54" s="30"/>
      <c r="IE54" s="30"/>
      <c r="IF54" s="30"/>
    </row>
    <row r="55" spans="1:240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3"/>
      <c r="DX55" s="33"/>
      <c r="DY55" s="33"/>
      <c r="DZ55" s="33"/>
      <c r="EA55" s="33"/>
      <c r="EB55" s="33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3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3"/>
      <c r="FM55" s="33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3"/>
      <c r="FY55" s="30"/>
      <c r="FZ55" s="30"/>
      <c r="GA55" s="30"/>
      <c r="GB55" s="30"/>
      <c r="GC55" s="30"/>
      <c r="GD55" s="30"/>
      <c r="GE55" s="30"/>
      <c r="GF55" s="30"/>
      <c r="GG55" s="30"/>
      <c r="GH55" s="30"/>
      <c r="GI55" s="30"/>
      <c r="GJ55" s="30"/>
      <c r="GK55" s="30"/>
      <c r="GL55" s="30"/>
      <c r="GM55" s="30"/>
      <c r="GN55" s="30"/>
      <c r="GO55" s="30"/>
      <c r="GP55" s="30"/>
      <c r="GQ55" s="30"/>
      <c r="GR55" s="30"/>
      <c r="GS55" s="30"/>
      <c r="GT55" s="30"/>
      <c r="GU55" s="30"/>
      <c r="GV55" s="30"/>
      <c r="GW55" s="30"/>
      <c r="GX55" s="30"/>
      <c r="GY55" s="30"/>
      <c r="GZ55" s="30"/>
      <c r="HA55" s="30"/>
      <c r="HB55" s="30"/>
      <c r="HC55" s="30"/>
      <c r="HD55" s="30"/>
      <c r="HE55" s="30"/>
      <c r="HF55" s="30"/>
      <c r="HG55" s="30"/>
      <c r="HH55" s="30"/>
      <c r="HI55" s="30"/>
      <c r="HJ55" s="30"/>
      <c r="HK55" s="30"/>
      <c r="HL55" s="30"/>
      <c r="HM55" s="30"/>
      <c r="HN55" s="30"/>
      <c r="HO55" s="30"/>
      <c r="HP55" s="30"/>
      <c r="HQ55" s="30"/>
      <c r="HR55" s="30"/>
      <c r="HS55" s="30"/>
      <c r="HT55" s="30"/>
      <c r="HU55" s="30"/>
      <c r="HV55" s="30"/>
      <c r="HW55" s="30"/>
      <c r="HX55" s="30"/>
      <c r="HY55" s="30"/>
      <c r="HZ55" s="30"/>
      <c r="IA55" s="30"/>
      <c r="IB55" s="30"/>
      <c r="IC55" s="30"/>
      <c r="ID55" s="30"/>
      <c r="IE55" s="30"/>
      <c r="IF55" s="30"/>
    </row>
    <row r="56" spans="1:240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3"/>
      <c r="DX56" s="33"/>
      <c r="DY56" s="33"/>
      <c r="DZ56" s="33"/>
      <c r="EA56" s="33"/>
      <c r="EB56" s="33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3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3"/>
      <c r="FM56" s="33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3"/>
      <c r="FY56" s="30"/>
      <c r="FZ56" s="30"/>
      <c r="GA56" s="30"/>
      <c r="GB56" s="30"/>
      <c r="GC56" s="30"/>
      <c r="GD56" s="30"/>
      <c r="GE56" s="30"/>
      <c r="GF56" s="30"/>
      <c r="GG56" s="30"/>
      <c r="GH56" s="30"/>
      <c r="GI56" s="30"/>
      <c r="GJ56" s="30"/>
      <c r="GK56" s="30"/>
      <c r="GL56" s="30"/>
      <c r="GM56" s="30"/>
      <c r="GN56" s="30"/>
      <c r="GO56" s="30"/>
      <c r="GP56" s="30"/>
      <c r="GQ56" s="30"/>
      <c r="GR56" s="30"/>
      <c r="GS56" s="30"/>
      <c r="GT56" s="30"/>
      <c r="GU56" s="30"/>
      <c r="GV56" s="30"/>
      <c r="GW56" s="30"/>
      <c r="GX56" s="30"/>
      <c r="GY56" s="30"/>
      <c r="GZ56" s="30"/>
      <c r="HA56" s="30"/>
      <c r="HB56" s="30"/>
      <c r="HC56" s="30"/>
      <c r="HD56" s="30"/>
      <c r="HE56" s="30"/>
      <c r="HF56" s="30"/>
      <c r="HG56" s="30"/>
      <c r="HH56" s="30"/>
      <c r="HI56" s="30"/>
      <c r="HJ56" s="30"/>
      <c r="HK56" s="30"/>
      <c r="HL56" s="30"/>
      <c r="HM56" s="30"/>
      <c r="HN56" s="30"/>
      <c r="HO56" s="30"/>
      <c r="HP56" s="30"/>
      <c r="HQ56" s="30"/>
      <c r="HR56" s="30"/>
      <c r="HS56" s="30"/>
      <c r="HT56" s="30"/>
      <c r="HU56" s="30"/>
      <c r="HV56" s="30"/>
      <c r="HW56" s="30"/>
      <c r="HX56" s="30"/>
      <c r="HY56" s="30"/>
      <c r="HZ56" s="30"/>
      <c r="IA56" s="30"/>
      <c r="IB56" s="30"/>
      <c r="IC56" s="30"/>
      <c r="ID56" s="30"/>
      <c r="IE56" s="30"/>
      <c r="IF56" s="30"/>
    </row>
    <row r="57" spans="1:240" x14ac:dyDescent="0.25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3"/>
      <c r="DX57" s="33"/>
      <c r="DY57" s="33"/>
      <c r="DZ57" s="33"/>
      <c r="EA57" s="33"/>
      <c r="EB57" s="33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3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3"/>
      <c r="FM57" s="33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3"/>
      <c r="FY57" s="30"/>
      <c r="FZ57" s="30"/>
      <c r="GA57" s="30"/>
      <c r="GB57" s="30"/>
      <c r="GC57" s="30"/>
      <c r="GD57" s="30"/>
      <c r="GE57" s="30"/>
      <c r="GF57" s="30"/>
      <c r="GG57" s="30"/>
      <c r="GH57" s="30"/>
      <c r="GI57" s="30"/>
      <c r="GJ57" s="30"/>
      <c r="GK57" s="30"/>
      <c r="GL57" s="30"/>
      <c r="GM57" s="30"/>
      <c r="GN57" s="30"/>
      <c r="GO57" s="30"/>
      <c r="GP57" s="30"/>
      <c r="GQ57" s="30"/>
      <c r="GR57" s="30"/>
      <c r="GS57" s="30"/>
      <c r="GT57" s="30"/>
      <c r="GU57" s="30"/>
      <c r="GV57" s="30"/>
      <c r="GW57" s="30"/>
      <c r="GX57" s="30"/>
      <c r="GY57" s="30"/>
      <c r="GZ57" s="30"/>
      <c r="HA57" s="30"/>
      <c r="HB57" s="30"/>
      <c r="HC57" s="30"/>
      <c r="HD57" s="30"/>
      <c r="HE57" s="30"/>
      <c r="HF57" s="30"/>
      <c r="HG57" s="30"/>
      <c r="HH57" s="30"/>
      <c r="HI57" s="30"/>
      <c r="HJ57" s="30"/>
      <c r="HK57" s="30"/>
      <c r="HL57" s="30"/>
      <c r="HM57" s="30"/>
      <c r="HN57" s="30"/>
      <c r="HO57" s="30"/>
      <c r="HP57" s="30"/>
      <c r="HQ57" s="30"/>
      <c r="HR57" s="30"/>
      <c r="HS57" s="30"/>
      <c r="HT57" s="30"/>
      <c r="HU57" s="30"/>
      <c r="HV57" s="30"/>
      <c r="HW57" s="30"/>
      <c r="HX57" s="30"/>
      <c r="HY57" s="30"/>
      <c r="HZ57" s="30"/>
      <c r="IA57" s="30"/>
      <c r="IB57" s="30"/>
      <c r="IC57" s="30"/>
      <c r="ID57" s="30"/>
      <c r="IE57" s="30"/>
      <c r="IF57" s="30"/>
    </row>
    <row r="58" spans="1:240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3"/>
      <c r="DX58" s="33"/>
      <c r="DY58" s="33"/>
      <c r="DZ58" s="33"/>
      <c r="EA58" s="33"/>
      <c r="EB58" s="33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3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3"/>
      <c r="FM58" s="33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3"/>
      <c r="FY58" s="30"/>
      <c r="FZ58" s="30"/>
      <c r="GA58" s="30"/>
      <c r="GB58" s="30"/>
      <c r="GC58" s="30"/>
      <c r="GD58" s="30"/>
      <c r="GE58" s="30"/>
      <c r="GF58" s="30"/>
      <c r="GG58" s="30"/>
      <c r="GH58" s="30"/>
      <c r="GI58" s="30"/>
      <c r="GJ58" s="30"/>
      <c r="GK58" s="30"/>
      <c r="GL58" s="30"/>
      <c r="GM58" s="30"/>
      <c r="GN58" s="30"/>
      <c r="GO58" s="30"/>
      <c r="GP58" s="30"/>
      <c r="GQ58" s="30"/>
      <c r="GR58" s="30"/>
      <c r="GS58" s="30"/>
      <c r="GT58" s="30"/>
      <c r="GU58" s="30"/>
      <c r="GV58" s="30"/>
      <c r="GW58" s="30"/>
      <c r="GX58" s="30"/>
      <c r="GY58" s="30"/>
      <c r="GZ58" s="30"/>
      <c r="HA58" s="30"/>
      <c r="HB58" s="30"/>
      <c r="HC58" s="30"/>
      <c r="HD58" s="30"/>
      <c r="HE58" s="30"/>
      <c r="HF58" s="30"/>
      <c r="HG58" s="30"/>
      <c r="HH58" s="30"/>
      <c r="HI58" s="30"/>
      <c r="HJ58" s="30"/>
      <c r="HK58" s="30"/>
      <c r="HL58" s="30"/>
      <c r="HM58" s="30"/>
      <c r="HN58" s="30"/>
      <c r="HO58" s="30"/>
      <c r="HP58" s="30"/>
      <c r="HQ58" s="30"/>
      <c r="HR58" s="30"/>
      <c r="HS58" s="30"/>
      <c r="HT58" s="30"/>
      <c r="HU58" s="30"/>
      <c r="HV58" s="30"/>
      <c r="HW58" s="30"/>
      <c r="HX58" s="30"/>
      <c r="HY58" s="30"/>
      <c r="HZ58" s="30"/>
      <c r="IA58" s="30"/>
      <c r="IB58" s="30"/>
      <c r="IC58" s="30"/>
      <c r="ID58" s="30"/>
      <c r="IE58" s="30"/>
      <c r="IF58" s="30"/>
    </row>
    <row r="59" spans="1:240" x14ac:dyDescent="0.2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3"/>
      <c r="DX59" s="33"/>
      <c r="DY59" s="33"/>
      <c r="DZ59" s="33"/>
      <c r="EA59" s="33"/>
      <c r="EB59" s="33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3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3"/>
      <c r="FM59" s="33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3"/>
      <c r="FY59" s="30"/>
      <c r="FZ59" s="30"/>
      <c r="GA59" s="30"/>
      <c r="GB59" s="30"/>
      <c r="GC59" s="30"/>
      <c r="GD59" s="30"/>
      <c r="GE59" s="30"/>
      <c r="GF59" s="30"/>
      <c r="GG59" s="30"/>
      <c r="GH59" s="30"/>
      <c r="GI59" s="30"/>
      <c r="GJ59" s="30"/>
      <c r="GK59" s="30"/>
      <c r="GL59" s="30"/>
      <c r="GM59" s="30"/>
      <c r="GN59" s="30"/>
      <c r="GO59" s="30"/>
      <c r="GP59" s="30"/>
      <c r="GQ59" s="30"/>
      <c r="GR59" s="30"/>
      <c r="GS59" s="30"/>
      <c r="GT59" s="30"/>
      <c r="GU59" s="30"/>
      <c r="GV59" s="30"/>
      <c r="GW59" s="30"/>
      <c r="GX59" s="30"/>
      <c r="GY59" s="30"/>
      <c r="GZ59" s="30"/>
      <c r="HA59" s="30"/>
      <c r="HB59" s="30"/>
      <c r="HC59" s="30"/>
      <c r="HD59" s="30"/>
      <c r="HE59" s="30"/>
      <c r="HF59" s="30"/>
      <c r="HG59" s="30"/>
      <c r="HH59" s="30"/>
      <c r="HI59" s="30"/>
      <c r="HJ59" s="30"/>
      <c r="HK59" s="30"/>
      <c r="HL59" s="30"/>
      <c r="HM59" s="30"/>
      <c r="HN59" s="30"/>
      <c r="HO59" s="30"/>
      <c r="HP59" s="30"/>
      <c r="HQ59" s="30"/>
      <c r="HR59" s="30"/>
      <c r="HS59" s="30"/>
      <c r="HT59" s="30"/>
      <c r="HU59" s="30"/>
      <c r="HV59" s="30"/>
      <c r="HW59" s="30"/>
      <c r="HX59" s="30"/>
      <c r="HY59" s="30"/>
      <c r="HZ59" s="30"/>
      <c r="IA59" s="30"/>
      <c r="IB59" s="30"/>
      <c r="IC59" s="30"/>
      <c r="ID59" s="30"/>
      <c r="IE59" s="30"/>
      <c r="IF59" s="30"/>
    </row>
    <row r="60" spans="1:240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  <c r="DC60" s="30"/>
      <c r="DD60" s="30"/>
      <c r="DE60" s="30"/>
      <c r="DF60" s="30"/>
      <c r="DG60" s="30"/>
      <c r="DH60" s="30"/>
      <c r="DI60" s="30"/>
      <c r="DJ60" s="30"/>
      <c r="DK60" s="30"/>
      <c r="DL60" s="30"/>
      <c r="DM60" s="30"/>
      <c r="DN60" s="30"/>
      <c r="DO60" s="30"/>
      <c r="DP60" s="30"/>
      <c r="DQ60" s="30"/>
      <c r="DR60" s="30"/>
      <c r="DS60" s="30"/>
      <c r="DT60" s="30"/>
      <c r="DU60" s="30"/>
      <c r="DV60" s="30"/>
      <c r="DW60" s="33"/>
      <c r="DX60" s="33"/>
      <c r="DY60" s="33"/>
      <c r="DZ60" s="33"/>
      <c r="EA60" s="33"/>
      <c r="EB60" s="33"/>
      <c r="EC60" s="30"/>
      <c r="ED60" s="30"/>
      <c r="EE60" s="30"/>
      <c r="EF60" s="30"/>
      <c r="EG60" s="30"/>
      <c r="EH60" s="30"/>
      <c r="EI60" s="30"/>
      <c r="EJ60" s="30"/>
      <c r="EK60" s="30"/>
      <c r="EL60" s="30"/>
      <c r="EM60" s="30"/>
      <c r="EN60" s="30"/>
      <c r="EO60" s="30"/>
      <c r="EP60" s="30"/>
      <c r="EQ60" s="30"/>
      <c r="ER60" s="30"/>
      <c r="ES60" s="30"/>
      <c r="ET60" s="30"/>
      <c r="EU60" s="30"/>
      <c r="EV60" s="30"/>
      <c r="EW60" s="30"/>
      <c r="EX60" s="30"/>
      <c r="EY60" s="30"/>
      <c r="EZ60" s="33"/>
      <c r="FA60" s="30"/>
      <c r="FB60" s="30"/>
      <c r="FC60" s="30"/>
      <c r="FD60" s="30"/>
      <c r="FE60" s="30"/>
      <c r="FF60" s="30"/>
      <c r="FG60" s="30"/>
      <c r="FH60" s="30"/>
      <c r="FI60" s="30"/>
      <c r="FJ60" s="30"/>
      <c r="FK60" s="30"/>
      <c r="FL60" s="33"/>
      <c r="FM60" s="33"/>
      <c r="FN60" s="30"/>
      <c r="FO60" s="30"/>
      <c r="FP60" s="30"/>
      <c r="FQ60" s="30"/>
      <c r="FR60" s="30"/>
      <c r="FS60" s="30"/>
      <c r="FT60" s="30"/>
      <c r="FU60" s="30"/>
      <c r="FV60" s="30"/>
      <c r="FW60" s="30"/>
      <c r="FX60" s="33"/>
      <c r="FY60" s="30"/>
      <c r="FZ60" s="30"/>
      <c r="GA60" s="30"/>
      <c r="GB60" s="30"/>
      <c r="GC60" s="30"/>
      <c r="GD60" s="30"/>
      <c r="GE60" s="30"/>
      <c r="GF60" s="30"/>
      <c r="GG60" s="30"/>
      <c r="GH60" s="30"/>
      <c r="GI60" s="30"/>
      <c r="GJ60" s="30"/>
      <c r="GK60" s="30"/>
      <c r="GL60" s="30"/>
      <c r="GM60" s="30"/>
      <c r="GN60" s="30"/>
      <c r="GO60" s="30"/>
      <c r="GP60" s="30"/>
      <c r="GQ60" s="30"/>
      <c r="GR60" s="30"/>
      <c r="GS60" s="30"/>
      <c r="GT60" s="30"/>
      <c r="GU60" s="30"/>
      <c r="GV60" s="30"/>
      <c r="GW60" s="30"/>
      <c r="GX60" s="30"/>
      <c r="GY60" s="30"/>
      <c r="GZ60" s="30"/>
      <c r="HA60" s="30"/>
      <c r="HB60" s="30"/>
      <c r="HC60" s="30"/>
      <c r="HD60" s="30"/>
      <c r="HE60" s="30"/>
      <c r="HF60" s="30"/>
      <c r="HG60" s="30"/>
      <c r="HH60" s="30"/>
      <c r="HI60" s="30"/>
      <c r="HJ60" s="30"/>
      <c r="HK60" s="30"/>
      <c r="HL60" s="30"/>
      <c r="HM60" s="30"/>
      <c r="HN60" s="30"/>
      <c r="HO60" s="30"/>
      <c r="HP60" s="30"/>
      <c r="HQ60" s="30"/>
      <c r="HR60" s="30"/>
      <c r="HS60" s="30"/>
      <c r="HT60" s="30"/>
      <c r="HU60" s="30"/>
      <c r="HV60" s="30"/>
      <c r="HW60" s="30"/>
      <c r="HX60" s="30"/>
      <c r="HY60" s="30"/>
      <c r="HZ60" s="30"/>
      <c r="IA60" s="30"/>
      <c r="IB60" s="30"/>
      <c r="IC60" s="30"/>
      <c r="ID60" s="30"/>
      <c r="IE60" s="30"/>
      <c r="IF60" s="30"/>
    </row>
    <row r="61" spans="1:240" x14ac:dyDescent="0.25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  <c r="DC61" s="30"/>
      <c r="DD61" s="30"/>
      <c r="DE61" s="30"/>
      <c r="DF61" s="30"/>
      <c r="DG61" s="30"/>
      <c r="DH61" s="30"/>
      <c r="DI61" s="30"/>
      <c r="DJ61" s="30"/>
      <c r="DK61" s="30"/>
      <c r="DL61" s="30"/>
      <c r="DM61" s="30"/>
      <c r="DN61" s="30"/>
      <c r="DO61" s="30"/>
      <c r="DP61" s="30"/>
      <c r="DQ61" s="30"/>
      <c r="DR61" s="30"/>
      <c r="DS61" s="30"/>
      <c r="DT61" s="30"/>
      <c r="DU61" s="30"/>
      <c r="DV61" s="30"/>
      <c r="DW61" s="33"/>
      <c r="DX61" s="33"/>
      <c r="DY61" s="33"/>
      <c r="DZ61" s="33"/>
      <c r="EA61" s="33"/>
      <c r="EB61" s="33"/>
      <c r="EC61" s="30"/>
      <c r="ED61" s="30"/>
      <c r="EE61" s="30"/>
      <c r="EF61" s="30"/>
      <c r="EG61" s="30"/>
      <c r="EH61" s="30"/>
      <c r="EI61" s="30"/>
      <c r="EJ61" s="30"/>
      <c r="EK61" s="30"/>
      <c r="EL61" s="30"/>
      <c r="EM61" s="30"/>
      <c r="EN61" s="30"/>
      <c r="EO61" s="30"/>
      <c r="EP61" s="30"/>
      <c r="EQ61" s="30"/>
      <c r="ER61" s="30"/>
      <c r="ES61" s="30"/>
      <c r="ET61" s="30"/>
      <c r="EU61" s="30"/>
      <c r="EV61" s="30"/>
      <c r="EW61" s="30"/>
      <c r="EX61" s="30"/>
      <c r="EY61" s="30"/>
      <c r="EZ61" s="33"/>
      <c r="FA61" s="30"/>
      <c r="FB61" s="30"/>
      <c r="FC61" s="30"/>
      <c r="FD61" s="30"/>
      <c r="FE61" s="30"/>
      <c r="FF61" s="30"/>
      <c r="FG61" s="30"/>
      <c r="FH61" s="30"/>
      <c r="FI61" s="30"/>
      <c r="FJ61" s="30"/>
      <c r="FK61" s="30"/>
      <c r="FL61" s="33"/>
      <c r="FM61" s="33"/>
      <c r="FN61" s="30"/>
      <c r="FO61" s="30"/>
      <c r="FP61" s="30"/>
      <c r="FQ61" s="30"/>
      <c r="FR61" s="30"/>
      <c r="FS61" s="30"/>
      <c r="FT61" s="30"/>
      <c r="FU61" s="30"/>
      <c r="FV61" s="30"/>
      <c r="FW61" s="30"/>
      <c r="FX61" s="33"/>
      <c r="FY61" s="30"/>
      <c r="FZ61" s="30"/>
      <c r="GA61" s="30"/>
      <c r="GB61" s="30"/>
      <c r="GC61" s="30"/>
      <c r="GD61" s="30"/>
      <c r="GE61" s="30"/>
      <c r="GF61" s="30"/>
      <c r="GG61" s="30"/>
      <c r="GH61" s="30"/>
      <c r="GI61" s="30"/>
      <c r="GJ61" s="30"/>
      <c r="GK61" s="30"/>
      <c r="GL61" s="30"/>
      <c r="GM61" s="30"/>
      <c r="GN61" s="30"/>
      <c r="GO61" s="30"/>
      <c r="GP61" s="30"/>
      <c r="GQ61" s="30"/>
      <c r="GR61" s="30"/>
      <c r="GS61" s="30"/>
      <c r="GT61" s="30"/>
      <c r="GU61" s="30"/>
      <c r="GV61" s="30"/>
      <c r="GW61" s="30"/>
      <c r="GX61" s="30"/>
      <c r="GY61" s="30"/>
      <c r="GZ61" s="30"/>
      <c r="HA61" s="30"/>
      <c r="HB61" s="30"/>
      <c r="HC61" s="30"/>
      <c r="HD61" s="30"/>
      <c r="HE61" s="30"/>
      <c r="HF61" s="30"/>
      <c r="HG61" s="30"/>
      <c r="HH61" s="30"/>
      <c r="HI61" s="30"/>
      <c r="HJ61" s="30"/>
      <c r="HK61" s="30"/>
      <c r="HL61" s="30"/>
      <c r="HM61" s="30"/>
      <c r="HN61" s="30"/>
      <c r="HO61" s="30"/>
      <c r="HP61" s="30"/>
      <c r="HQ61" s="30"/>
      <c r="HR61" s="30"/>
      <c r="HS61" s="30"/>
      <c r="HT61" s="30"/>
      <c r="HU61" s="30"/>
      <c r="HV61" s="30"/>
      <c r="HW61" s="30"/>
      <c r="HX61" s="30"/>
      <c r="HY61" s="30"/>
      <c r="HZ61" s="30"/>
      <c r="IA61" s="30"/>
      <c r="IB61" s="30"/>
      <c r="IC61" s="30"/>
      <c r="ID61" s="30"/>
      <c r="IE61" s="30"/>
      <c r="IF61" s="30"/>
    </row>
    <row r="62" spans="1:240" x14ac:dyDescent="0.25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30"/>
      <c r="DB62" s="30"/>
      <c r="DC62" s="30"/>
      <c r="DD62" s="30"/>
      <c r="DE62" s="30"/>
      <c r="DF62" s="30"/>
      <c r="DG62" s="30"/>
      <c r="DH62" s="30"/>
      <c r="DI62" s="30"/>
      <c r="DJ62" s="30"/>
      <c r="DK62" s="30"/>
      <c r="DL62" s="30"/>
      <c r="DM62" s="30"/>
      <c r="DN62" s="30"/>
      <c r="DO62" s="30"/>
      <c r="DP62" s="30"/>
      <c r="DQ62" s="30"/>
      <c r="DR62" s="30"/>
      <c r="DS62" s="30"/>
      <c r="DT62" s="30"/>
      <c r="DU62" s="30"/>
      <c r="DV62" s="30"/>
      <c r="DW62" s="33"/>
      <c r="DX62" s="33"/>
      <c r="DY62" s="33"/>
      <c r="DZ62" s="33"/>
      <c r="EA62" s="33"/>
      <c r="EB62" s="33"/>
      <c r="EC62" s="30"/>
      <c r="ED62" s="30"/>
      <c r="EE62" s="30"/>
      <c r="EF62" s="30"/>
      <c r="EG62" s="30"/>
      <c r="EH62" s="30"/>
      <c r="EI62" s="30"/>
      <c r="EJ62" s="30"/>
      <c r="EK62" s="30"/>
      <c r="EL62" s="30"/>
      <c r="EM62" s="30"/>
      <c r="EN62" s="30"/>
      <c r="EO62" s="30"/>
      <c r="EP62" s="30"/>
      <c r="EQ62" s="30"/>
      <c r="ER62" s="30"/>
      <c r="ES62" s="30"/>
      <c r="ET62" s="30"/>
      <c r="EU62" s="30"/>
      <c r="EV62" s="30"/>
      <c r="EW62" s="30"/>
      <c r="EX62" s="30"/>
      <c r="EY62" s="30"/>
      <c r="EZ62" s="33"/>
      <c r="FA62" s="30"/>
      <c r="FB62" s="30"/>
      <c r="FC62" s="30"/>
      <c r="FD62" s="30"/>
      <c r="FE62" s="30"/>
      <c r="FF62" s="30"/>
      <c r="FG62" s="30"/>
      <c r="FH62" s="30"/>
      <c r="FI62" s="30"/>
      <c r="FJ62" s="30"/>
      <c r="FK62" s="30"/>
      <c r="FL62" s="33"/>
      <c r="FM62" s="33"/>
      <c r="FN62" s="30"/>
      <c r="FO62" s="30"/>
      <c r="FP62" s="30"/>
      <c r="FQ62" s="30"/>
      <c r="FR62" s="30"/>
      <c r="FS62" s="30"/>
      <c r="FT62" s="30"/>
      <c r="FU62" s="30"/>
      <c r="FV62" s="30"/>
      <c r="FW62" s="30"/>
      <c r="FX62" s="33"/>
      <c r="FY62" s="30"/>
      <c r="FZ62" s="30"/>
      <c r="GA62" s="30"/>
      <c r="GB62" s="30"/>
      <c r="GC62" s="30"/>
      <c r="GD62" s="30"/>
      <c r="GE62" s="30"/>
      <c r="GF62" s="30"/>
      <c r="GG62" s="30"/>
      <c r="GH62" s="30"/>
      <c r="GI62" s="30"/>
      <c r="GJ62" s="30"/>
      <c r="GK62" s="30"/>
      <c r="GL62" s="30"/>
      <c r="GM62" s="30"/>
      <c r="GN62" s="30"/>
      <c r="GO62" s="30"/>
      <c r="GP62" s="30"/>
      <c r="GQ62" s="30"/>
      <c r="GR62" s="30"/>
      <c r="GS62" s="30"/>
      <c r="GT62" s="30"/>
      <c r="GU62" s="30"/>
      <c r="GV62" s="30"/>
      <c r="GW62" s="30"/>
      <c r="GX62" s="30"/>
      <c r="GY62" s="30"/>
      <c r="GZ62" s="30"/>
      <c r="HA62" s="30"/>
      <c r="HB62" s="30"/>
      <c r="HC62" s="30"/>
      <c r="HD62" s="30"/>
      <c r="HE62" s="30"/>
      <c r="HF62" s="30"/>
      <c r="HG62" s="30"/>
      <c r="HH62" s="30"/>
      <c r="HI62" s="30"/>
      <c r="HJ62" s="30"/>
      <c r="HK62" s="30"/>
      <c r="HL62" s="30"/>
      <c r="HM62" s="30"/>
      <c r="HN62" s="30"/>
      <c r="HO62" s="30"/>
      <c r="HP62" s="30"/>
      <c r="HQ62" s="30"/>
      <c r="HR62" s="30"/>
      <c r="HS62" s="30"/>
      <c r="HT62" s="30"/>
      <c r="HU62" s="30"/>
      <c r="HV62" s="30"/>
      <c r="HW62" s="30"/>
      <c r="HX62" s="30"/>
      <c r="HY62" s="30"/>
      <c r="HZ62" s="30"/>
      <c r="IA62" s="30"/>
      <c r="IB62" s="30"/>
      <c r="IC62" s="30"/>
      <c r="ID62" s="30"/>
      <c r="IE62" s="30"/>
      <c r="IF62" s="30"/>
    </row>
    <row r="63" spans="1:240" x14ac:dyDescent="0.25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  <c r="CN63" s="30"/>
      <c r="CO63" s="30"/>
      <c r="CP63" s="30"/>
      <c r="CQ63" s="30"/>
      <c r="CR63" s="30"/>
      <c r="CS63" s="30"/>
      <c r="CT63" s="30"/>
      <c r="CU63" s="30"/>
      <c r="CV63" s="30"/>
      <c r="CW63" s="30"/>
      <c r="CX63" s="30"/>
      <c r="CY63" s="30"/>
      <c r="CZ63" s="30"/>
      <c r="DA63" s="30"/>
      <c r="DB63" s="30"/>
      <c r="DC63" s="30"/>
      <c r="DD63" s="30"/>
      <c r="DE63" s="30"/>
      <c r="DF63" s="30"/>
      <c r="DG63" s="30"/>
      <c r="DH63" s="30"/>
      <c r="DI63" s="30"/>
      <c r="DJ63" s="30"/>
      <c r="DK63" s="30"/>
      <c r="DL63" s="30"/>
      <c r="DM63" s="30"/>
      <c r="DN63" s="30"/>
      <c r="DO63" s="30"/>
      <c r="DP63" s="30"/>
      <c r="DQ63" s="30"/>
      <c r="DR63" s="30"/>
      <c r="DS63" s="30"/>
      <c r="DT63" s="30"/>
      <c r="DU63" s="30"/>
      <c r="DV63" s="30"/>
      <c r="DW63" s="33"/>
      <c r="DX63" s="33"/>
      <c r="DY63" s="33"/>
      <c r="DZ63" s="33"/>
      <c r="EA63" s="33"/>
      <c r="EB63" s="33"/>
      <c r="EC63" s="30"/>
      <c r="ED63" s="30"/>
      <c r="EE63" s="30"/>
      <c r="EF63" s="30"/>
      <c r="EG63" s="30"/>
      <c r="EH63" s="30"/>
      <c r="EI63" s="30"/>
      <c r="EJ63" s="30"/>
      <c r="EK63" s="30"/>
      <c r="EL63" s="30"/>
      <c r="EM63" s="30"/>
      <c r="EN63" s="30"/>
      <c r="EO63" s="30"/>
      <c r="EP63" s="30"/>
      <c r="EQ63" s="30"/>
      <c r="ER63" s="30"/>
      <c r="ES63" s="30"/>
      <c r="ET63" s="30"/>
      <c r="EU63" s="30"/>
      <c r="EV63" s="30"/>
      <c r="EW63" s="30"/>
      <c r="EX63" s="30"/>
      <c r="EY63" s="30"/>
      <c r="EZ63" s="33"/>
      <c r="FA63" s="30"/>
      <c r="FB63" s="30"/>
      <c r="FC63" s="30"/>
      <c r="FD63" s="30"/>
      <c r="FE63" s="30"/>
      <c r="FF63" s="30"/>
      <c r="FG63" s="30"/>
      <c r="FH63" s="30"/>
      <c r="FI63" s="30"/>
      <c r="FJ63" s="30"/>
      <c r="FK63" s="30"/>
      <c r="FL63" s="33"/>
      <c r="FM63" s="33"/>
      <c r="FN63" s="30"/>
      <c r="FO63" s="30"/>
      <c r="FP63" s="30"/>
      <c r="FQ63" s="30"/>
      <c r="FR63" s="30"/>
      <c r="FS63" s="30"/>
      <c r="FT63" s="30"/>
      <c r="FU63" s="30"/>
      <c r="FV63" s="30"/>
      <c r="FW63" s="30"/>
      <c r="FX63" s="33"/>
      <c r="FY63" s="30"/>
      <c r="FZ63" s="30"/>
      <c r="GA63" s="30"/>
      <c r="GB63" s="30"/>
      <c r="GC63" s="30"/>
      <c r="GD63" s="30"/>
      <c r="GE63" s="30"/>
      <c r="GF63" s="30"/>
      <c r="GG63" s="30"/>
      <c r="GH63" s="30"/>
      <c r="GI63" s="30"/>
      <c r="GJ63" s="30"/>
      <c r="GK63" s="30"/>
      <c r="GL63" s="30"/>
      <c r="GM63" s="30"/>
      <c r="GN63" s="30"/>
      <c r="GO63" s="30"/>
      <c r="GP63" s="30"/>
      <c r="GQ63" s="30"/>
      <c r="GR63" s="30"/>
      <c r="GS63" s="30"/>
      <c r="GT63" s="30"/>
      <c r="GU63" s="30"/>
      <c r="GV63" s="30"/>
      <c r="GW63" s="30"/>
      <c r="GX63" s="30"/>
      <c r="GY63" s="30"/>
      <c r="GZ63" s="30"/>
      <c r="HA63" s="30"/>
      <c r="HB63" s="30"/>
      <c r="HC63" s="30"/>
      <c r="HD63" s="30"/>
      <c r="HE63" s="30"/>
      <c r="HF63" s="30"/>
      <c r="HG63" s="30"/>
      <c r="HH63" s="30"/>
      <c r="HI63" s="30"/>
      <c r="HJ63" s="30"/>
      <c r="HK63" s="30"/>
      <c r="HL63" s="30"/>
      <c r="HM63" s="30"/>
      <c r="HN63" s="30"/>
      <c r="HO63" s="30"/>
      <c r="HP63" s="30"/>
      <c r="HQ63" s="30"/>
      <c r="HR63" s="30"/>
      <c r="HS63" s="30"/>
      <c r="HT63" s="30"/>
      <c r="HU63" s="30"/>
      <c r="HV63" s="30"/>
      <c r="HW63" s="30"/>
      <c r="HX63" s="30"/>
      <c r="HY63" s="30"/>
      <c r="HZ63" s="30"/>
      <c r="IA63" s="30"/>
      <c r="IB63" s="30"/>
      <c r="IC63" s="30"/>
      <c r="ID63" s="30"/>
      <c r="IE63" s="30"/>
      <c r="IF63" s="30"/>
    </row>
    <row r="64" spans="1:240" x14ac:dyDescent="0.25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  <c r="CO64" s="30"/>
      <c r="CP64" s="30"/>
      <c r="CQ64" s="30"/>
      <c r="CR64" s="30"/>
      <c r="CS64" s="30"/>
      <c r="CT64" s="30"/>
      <c r="CU64" s="30"/>
      <c r="CV64" s="30"/>
      <c r="CW64" s="30"/>
      <c r="CX64" s="30"/>
      <c r="CY64" s="30"/>
      <c r="CZ64" s="30"/>
      <c r="DA64" s="30"/>
      <c r="DB64" s="30"/>
      <c r="DC64" s="30"/>
      <c r="DD64" s="30"/>
      <c r="DE64" s="30"/>
      <c r="DF64" s="30"/>
      <c r="DG64" s="30"/>
      <c r="DH64" s="30"/>
      <c r="DI64" s="30"/>
      <c r="DJ64" s="30"/>
      <c r="DK64" s="30"/>
      <c r="DL64" s="30"/>
      <c r="DM64" s="30"/>
      <c r="DN64" s="30"/>
      <c r="DO64" s="30"/>
      <c r="DP64" s="30"/>
      <c r="DQ64" s="30"/>
      <c r="DR64" s="30"/>
      <c r="DS64" s="30"/>
      <c r="DT64" s="30"/>
      <c r="DU64" s="30"/>
      <c r="DV64" s="30"/>
      <c r="DW64" s="33"/>
      <c r="DX64" s="33"/>
      <c r="DY64" s="33"/>
      <c r="DZ64" s="33"/>
      <c r="EA64" s="33"/>
      <c r="EB64" s="33"/>
      <c r="EC64" s="30"/>
      <c r="ED64" s="30"/>
      <c r="EE64" s="30"/>
      <c r="EF64" s="30"/>
      <c r="EG64" s="30"/>
      <c r="EH64" s="30"/>
      <c r="EI64" s="30"/>
      <c r="EJ64" s="30"/>
      <c r="EK64" s="30"/>
      <c r="EL64" s="30"/>
      <c r="EM64" s="30"/>
      <c r="EN64" s="30"/>
      <c r="EO64" s="30"/>
      <c r="EP64" s="30"/>
      <c r="EQ64" s="30"/>
      <c r="ER64" s="30"/>
      <c r="ES64" s="30"/>
      <c r="ET64" s="30"/>
      <c r="EU64" s="30"/>
      <c r="EV64" s="30"/>
      <c r="EW64" s="30"/>
      <c r="EX64" s="30"/>
      <c r="EY64" s="30"/>
      <c r="EZ64" s="33"/>
      <c r="FA64" s="30"/>
      <c r="FB64" s="30"/>
      <c r="FC64" s="30"/>
      <c r="FD64" s="30"/>
      <c r="FE64" s="30"/>
      <c r="FF64" s="30"/>
      <c r="FG64" s="30"/>
      <c r="FH64" s="30"/>
      <c r="FI64" s="30"/>
      <c r="FJ64" s="30"/>
      <c r="FK64" s="30"/>
      <c r="FL64" s="33"/>
      <c r="FM64" s="33"/>
      <c r="FN64" s="30"/>
      <c r="FO64" s="30"/>
      <c r="FP64" s="30"/>
      <c r="FQ64" s="30"/>
      <c r="FR64" s="30"/>
      <c r="FS64" s="30"/>
      <c r="FT64" s="30"/>
      <c r="FU64" s="30"/>
      <c r="FV64" s="30"/>
      <c r="FW64" s="30"/>
      <c r="FX64" s="33"/>
      <c r="FY64" s="30"/>
      <c r="FZ64" s="30"/>
      <c r="GA64" s="30"/>
      <c r="GB64" s="30"/>
      <c r="GC64" s="30"/>
      <c r="GD64" s="30"/>
      <c r="GE64" s="30"/>
      <c r="GF64" s="30"/>
      <c r="GG64" s="30"/>
      <c r="GH64" s="30"/>
      <c r="GI64" s="30"/>
      <c r="GJ64" s="30"/>
      <c r="GK64" s="30"/>
      <c r="GL64" s="30"/>
      <c r="GM64" s="30"/>
      <c r="GN64" s="30"/>
      <c r="GO64" s="30"/>
      <c r="GP64" s="30"/>
      <c r="GQ64" s="30"/>
      <c r="GR64" s="30"/>
      <c r="GS64" s="30"/>
      <c r="GT64" s="30"/>
      <c r="GU64" s="30"/>
      <c r="GV64" s="30"/>
      <c r="GW64" s="30"/>
      <c r="GX64" s="30"/>
      <c r="GY64" s="30"/>
      <c r="GZ64" s="30"/>
      <c r="HA64" s="30"/>
      <c r="HB64" s="30"/>
      <c r="HC64" s="30"/>
      <c r="HD64" s="30"/>
      <c r="HE64" s="30"/>
      <c r="HF64" s="30"/>
      <c r="HG64" s="30"/>
      <c r="HH64" s="30"/>
      <c r="HI64" s="30"/>
      <c r="HJ64" s="30"/>
      <c r="HK64" s="30"/>
      <c r="HL64" s="30"/>
      <c r="HM64" s="30"/>
      <c r="HN64" s="30"/>
      <c r="HO64" s="30"/>
      <c r="HP64" s="30"/>
      <c r="HQ64" s="30"/>
      <c r="HR64" s="30"/>
      <c r="HS64" s="30"/>
      <c r="HT64" s="30"/>
      <c r="HU64" s="30"/>
      <c r="HV64" s="30"/>
      <c r="HW64" s="30"/>
      <c r="HX64" s="30"/>
      <c r="HY64" s="30"/>
      <c r="HZ64" s="30"/>
      <c r="IA64" s="30"/>
      <c r="IB64" s="30"/>
      <c r="IC64" s="30"/>
      <c r="ID64" s="30"/>
      <c r="IE64" s="30"/>
      <c r="IF64" s="30"/>
    </row>
    <row r="65" spans="1:240" x14ac:dyDescent="0.25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  <c r="BU65" s="30"/>
      <c r="BV65" s="30"/>
      <c r="BW65" s="30"/>
      <c r="BX65" s="30"/>
      <c r="BY65" s="30"/>
      <c r="BZ65" s="30"/>
      <c r="CA65" s="30"/>
      <c r="CB65" s="30"/>
      <c r="CC65" s="30"/>
      <c r="CD65" s="30"/>
      <c r="CE65" s="30"/>
      <c r="CF65" s="30"/>
      <c r="CG65" s="30"/>
      <c r="CH65" s="30"/>
      <c r="CI65" s="30"/>
      <c r="CJ65" s="30"/>
      <c r="CK65" s="30"/>
      <c r="CL65" s="30"/>
      <c r="CM65" s="30"/>
      <c r="CN65" s="30"/>
      <c r="CO65" s="30"/>
      <c r="CP65" s="30"/>
      <c r="CQ65" s="30"/>
      <c r="CR65" s="30"/>
      <c r="CS65" s="30"/>
      <c r="CT65" s="30"/>
      <c r="CU65" s="30"/>
      <c r="CV65" s="30"/>
      <c r="CW65" s="30"/>
      <c r="CX65" s="30"/>
      <c r="CY65" s="30"/>
      <c r="CZ65" s="30"/>
      <c r="DA65" s="30"/>
      <c r="DB65" s="30"/>
      <c r="DC65" s="30"/>
      <c r="DD65" s="30"/>
      <c r="DE65" s="30"/>
      <c r="DF65" s="30"/>
      <c r="DG65" s="30"/>
      <c r="DH65" s="30"/>
      <c r="DI65" s="30"/>
      <c r="DJ65" s="30"/>
      <c r="DK65" s="30"/>
      <c r="DL65" s="30"/>
      <c r="DM65" s="30"/>
      <c r="DN65" s="30"/>
      <c r="DO65" s="30"/>
      <c r="DP65" s="30"/>
      <c r="DQ65" s="30"/>
      <c r="DR65" s="30"/>
      <c r="DS65" s="30"/>
      <c r="DT65" s="30"/>
      <c r="DU65" s="30"/>
      <c r="DV65" s="30"/>
      <c r="DW65" s="33"/>
      <c r="DX65" s="33"/>
      <c r="DY65" s="33"/>
      <c r="DZ65" s="33"/>
      <c r="EA65" s="33"/>
      <c r="EB65" s="33"/>
      <c r="EC65" s="30"/>
      <c r="ED65" s="30"/>
      <c r="EE65" s="30"/>
      <c r="EF65" s="30"/>
      <c r="EG65" s="30"/>
      <c r="EH65" s="30"/>
      <c r="EI65" s="30"/>
      <c r="EJ65" s="30"/>
      <c r="EK65" s="30"/>
      <c r="EL65" s="30"/>
      <c r="EM65" s="30"/>
      <c r="EN65" s="30"/>
      <c r="EO65" s="30"/>
      <c r="EP65" s="30"/>
      <c r="EQ65" s="30"/>
      <c r="ER65" s="30"/>
      <c r="ES65" s="30"/>
      <c r="ET65" s="30"/>
      <c r="EU65" s="30"/>
      <c r="EV65" s="30"/>
      <c r="EW65" s="30"/>
      <c r="EX65" s="30"/>
      <c r="EY65" s="30"/>
      <c r="EZ65" s="33"/>
      <c r="FA65" s="30"/>
      <c r="FB65" s="30"/>
      <c r="FC65" s="30"/>
      <c r="FD65" s="30"/>
      <c r="FE65" s="30"/>
      <c r="FF65" s="30"/>
      <c r="FG65" s="30"/>
      <c r="FH65" s="30"/>
      <c r="FI65" s="30"/>
      <c r="FJ65" s="30"/>
      <c r="FK65" s="30"/>
      <c r="FL65" s="33"/>
      <c r="FM65" s="33"/>
      <c r="FN65" s="30"/>
      <c r="FO65" s="30"/>
      <c r="FP65" s="30"/>
      <c r="FQ65" s="30"/>
      <c r="FR65" s="30"/>
      <c r="FS65" s="30"/>
      <c r="FT65" s="30"/>
      <c r="FU65" s="30"/>
      <c r="FV65" s="30"/>
      <c r="FW65" s="30"/>
      <c r="FX65" s="33"/>
      <c r="FY65" s="30"/>
      <c r="FZ65" s="30"/>
      <c r="GA65" s="30"/>
      <c r="GB65" s="30"/>
      <c r="GC65" s="30"/>
      <c r="GD65" s="30"/>
      <c r="GE65" s="30"/>
      <c r="GF65" s="30"/>
      <c r="GG65" s="30"/>
      <c r="GH65" s="30"/>
      <c r="GI65" s="30"/>
      <c r="GJ65" s="30"/>
      <c r="GK65" s="30"/>
      <c r="GL65" s="30"/>
      <c r="GM65" s="30"/>
      <c r="GN65" s="30"/>
      <c r="GO65" s="30"/>
      <c r="GP65" s="30"/>
      <c r="GQ65" s="30"/>
      <c r="GR65" s="30"/>
      <c r="GS65" s="30"/>
      <c r="GT65" s="30"/>
      <c r="GU65" s="30"/>
      <c r="GV65" s="30"/>
      <c r="GW65" s="30"/>
      <c r="GX65" s="30"/>
      <c r="GY65" s="30"/>
      <c r="GZ65" s="30"/>
      <c r="HA65" s="30"/>
      <c r="HB65" s="30"/>
      <c r="HC65" s="30"/>
      <c r="HD65" s="30"/>
      <c r="HE65" s="30"/>
      <c r="HF65" s="30"/>
      <c r="HG65" s="30"/>
      <c r="HH65" s="30"/>
      <c r="HI65" s="30"/>
      <c r="HJ65" s="30"/>
      <c r="HK65" s="30"/>
      <c r="HL65" s="30"/>
      <c r="HM65" s="30"/>
      <c r="HN65" s="30"/>
      <c r="HO65" s="30"/>
      <c r="HP65" s="30"/>
      <c r="HQ65" s="30"/>
      <c r="HR65" s="30"/>
      <c r="HS65" s="30"/>
      <c r="HT65" s="30"/>
      <c r="HU65" s="30"/>
      <c r="HV65" s="30"/>
      <c r="HW65" s="30"/>
      <c r="HX65" s="30"/>
      <c r="HY65" s="30"/>
      <c r="HZ65" s="30"/>
      <c r="IA65" s="30"/>
      <c r="IB65" s="30"/>
      <c r="IC65" s="30"/>
      <c r="ID65" s="30"/>
      <c r="IE65" s="30"/>
      <c r="IF65" s="30"/>
    </row>
    <row r="66" spans="1:240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30"/>
      <c r="BJ66" s="30"/>
      <c r="BK66" s="30"/>
      <c r="BL66" s="30"/>
      <c r="BM66" s="30"/>
      <c r="BN66" s="30"/>
      <c r="BO66" s="30"/>
      <c r="BP66" s="30"/>
      <c r="BQ66" s="30"/>
      <c r="BR66" s="30"/>
      <c r="BS66" s="30"/>
      <c r="BT66" s="30"/>
      <c r="BU66" s="30"/>
      <c r="BV66" s="30"/>
      <c r="BW66" s="30"/>
      <c r="BX66" s="30"/>
      <c r="BY66" s="30"/>
      <c r="BZ66" s="30"/>
      <c r="CA66" s="30"/>
      <c r="CB66" s="30"/>
      <c r="CC66" s="30"/>
      <c r="CD66" s="30"/>
      <c r="CE66" s="30"/>
      <c r="CF66" s="30"/>
      <c r="CG66" s="30"/>
      <c r="CH66" s="30"/>
      <c r="CI66" s="30"/>
      <c r="CJ66" s="30"/>
      <c r="CK66" s="30"/>
      <c r="CL66" s="30"/>
      <c r="CM66" s="30"/>
      <c r="CN66" s="30"/>
      <c r="CO66" s="30"/>
      <c r="CP66" s="30"/>
      <c r="CQ66" s="30"/>
      <c r="CR66" s="30"/>
      <c r="CS66" s="30"/>
      <c r="CT66" s="30"/>
      <c r="CU66" s="30"/>
      <c r="CV66" s="30"/>
      <c r="CW66" s="30"/>
      <c r="CX66" s="30"/>
      <c r="CY66" s="30"/>
      <c r="CZ66" s="30"/>
      <c r="DA66" s="30"/>
      <c r="DB66" s="30"/>
      <c r="DC66" s="30"/>
      <c r="DD66" s="30"/>
      <c r="DE66" s="30"/>
      <c r="DF66" s="30"/>
      <c r="DG66" s="30"/>
      <c r="DH66" s="30"/>
      <c r="DI66" s="30"/>
      <c r="DJ66" s="30"/>
      <c r="DK66" s="30"/>
      <c r="DL66" s="30"/>
      <c r="DM66" s="30"/>
      <c r="DN66" s="30"/>
      <c r="DO66" s="30"/>
      <c r="DP66" s="30"/>
      <c r="DQ66" s="30"/>
      <c r="DR66" s="30"/>
      <c r="DS66" s="30"/>
      <c r="DT66" s="30"/>
      <c r="DU66" s="30"/>
      <c r="DV66" s="30"/>
      <c r="DW66" s="33"/>
      <c r="DX66" s="33"/>
      <c r="DY66" s="33"/>
      <c r="DZ66" s="33"/>
      <c r="EA66" s="33"/>
      <c r="EB66" s="33"/>
      <c r="EC66" s="30"/>
      <c r="ED66" s="30"/>
      <c r="EE66" s="30"/>
      <c r="EF66" s="30"/>
      <c r="EG66" s="30"/>
      <c r="EH66" s="30"/>
      <c r="EI66" s="30"/>
      <c r="EJ66" s="30"/>
      <c r="EK66" s="30"/>
      <c r="EL66" s="30"/>
      <c r="EM66" s="30"/>
      <c r="EN66" s="30"/>
      <c r="EO66" s="30"/>
      <c r="EP66" s="30"/>
      <c r="EQ66" s="30"/>
      <c r="ER66" s="30"/>
      <c r="ES66" s="30"/>
      <c r="ET66" s="30"/>
      <c r="EU66" s="30"/>
      <c r="EV66" s="30"/>
      <c r="EW66" s="30"/>
      <c r="EX66" s="30"/>
      <c r="EY66" s="30"/>
      <c r="EZ66" s="33"/>
      <c r="FA66" s="30"/>
      <c r="FB66" s="30"/>
      <c r="FC66" s="30"/>
      <c r="FD66" s="30"/>
      <c r="FE66" s="30"/>
      <c r="FF66" s="30"/>
      <c r="FG66" s="30"/>
      <c r="FH66" s="30"/>
      <c r="FI66" s="30"/>
      <c r="FJ66" s="30"/>
      <c r="FK66" s="30"/>
      <c r="FL66" s="33"/>
      <c r="FM66" s="33"/>
      <c r="FN66" s="30"/>
      <c r="FO66" s="30"/>
      <c r="FP66" s="30"/>
      <c r="FQ66" s="30"/>
      <c r="FR66" s="30"/>
      <c r="FS66" s="30"/>
      <c r="FT66" s="30"/>
      <c r="FU66" s="30"/>
      <c r="FV66" s="30"/>
      <c r="FW66" s="30"/>
      <c r="FX66" s="33"/>
      <c r="FY66" s="30"/>
      <c r="FZ66" s="30"/>
      <c r="GA66" s="30"/>
      <c r="GB66" s="30"/>
      <c r="GC66" s="30"/>
      <c r="GD66" s="30"/>
      <c r="GE66" s="30"/>
      <c r="GF66" s="30"/>
      <c r="GG66" s="30"/>
      <c r="GH66" s="30"/>
      <c r="GI66" s="30"/>
      <c r="GJ66" s="30"/>
      <c r="GK66" s="30"/>
      <c r="GL66" s="30"/>
      <c r="GM66" s="30"/>
      <c r="GN66" s="30"/>
      <c r="GO66" s="30"/>
      <c r="GP66" s="30"/>
      <c r="GQ66" s="30"/>
      <c r="GR66" s="30"/>
      <c r="GS66" s="30"/>
      <c r="GT66" s="30"/>
      <c r="GU66" s="30"/>
      <c r="GV66" s="30"/>
      <c r="GW66" s="30"/>
      <c r="GX66" s="30"/>
      <c r="GY66" s="30"/>
      <c r="GZ66" s="30"/>
      <c r="HA66" s="30"/>
      <c r="HB66" s="30"/>
      <c r="HC66" s="30"/>
      <c r="HD66" s="30"/>
      <c r="HE66" s="30"/>
      <c r="HF66" s="30"/>
      <c r="HG66" s="30"/>
      <c r="HH66" s="30"/>
      <c r="HI66" s="30"/>
      <c r="HJ66" s="30"/>
      <c r="HK66" s="30"/>
      <c r="HL66" s="30"/>
      <c r="HM66" s="30"/>
      <c r="HN66" s="30"/>
      <c r="HO66" s="30"/>
      <c r="HP66" s="30"/>
      <c r="HQ66" s="30"/>
      <c r="HR66" s="30"/>
      <c r="HS66" s="30"/>
      <c r="HT66" s="30"/>
      <c r="HU66" s="30"/>
      <c r="HV66" s="30"/>
      <c r="HW66" s="30"/>
      <c r="HX66" s="30"/>
      <c r="HY66" s="30"/>
      <c r="HZ66" s="30"/>
      <c r="IA66" s="30"/>
      <c r="IB66" s="30"/>
      <c r="IC66" s="30"/>
      <c r="ID66" s="30"/>
      <c r="IE66" s="30"/>
      <c r="IF66" s="30"/>
    </row>
    <row r="67" spans="1:240" x14ac:dyDescent="0.25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  <c r="CN67" s="30"/>
      <c r="CO67" s="30"/>
      <c r="CP67" s="30"/>
      <c r="CQ67" s="30"/>
      <c r="CR67" s="30"/>
      <c r="CS67" s="30"/>
      <c r="CT67" s="30"/>
      <c r="CU67" s="30"/>
      <c r="CV67" s="30"/>
      <c r="CW67" s="30"/>
      <c r="CX67" s="30"/>
      <c r="CY67" s="30"/>
      <c r="CZ67" s="30"/>
      <c r="DA67" s="30"/>
      <c r="DB67" s="30"/>
      <c r="DC67" s="30"/>
      <c r="DD67" s="30"/>
      <c r="DE67" s="30"/>
      <c r="DF67" s="30"/>
      <c r="DG67" s="30"/>
      <c r="DH67" s="30"/>
      <c r="DI67" s="30"/>
      <c r="DJ67" s="30"/>
      <c r="DK67" s="30"/>
      <c r="DL67" s="30"/>
      <c r="DM67" s="30"/>
      <c r="DN67" s="30"/>
      <c r="DO67" s="30"/>
      <c r="DP67" s="30"/>
      <c r="DQ67" s="30"/>
      <c r="DR67" s="30"/>
      <c r="DS67" s="30"/>
      <c r="DT67" s="30"/>
      <c r="DU67" s="30"/>
      <c r="DV67" s="30"/>
      <c r="DW67" s="33"/>
      <c r="DX67" s="33"/>
      <c r="DY67" s="33"/>
      <c r="DZ67" s="33"/>
      <c r="EA67" s="33"/>
      <c r="EB67" s="33"/>
      <c r="EC67" s="30"/>
      <c r="ED67" s="30"/>
      <c r="EE67" s="30"/>
      <c r="EF67" s="30"/>
      <c r="EG67" s="30"/>
      <c r="EH67" s="30"/>
      <c r="EI67" s="30"/>
      <c r="EJ67" s="30"/>
      <c r="EK67" s="30"/>
      <c r="EL67" s="30"/>
      <c r="EM67" s="30"/>
      <c r="EN67" s="30"/>
      <c r="EO67" s="30"/>
      <c r="EP67" s="30"/>
      <c r="EQ67" s="30"/>
      <c r="ER67" s="30"/>
      <c r="ES67" s="30"/>
      <c r="ET67" s="30"/>
      <c r="EU67" s="30"/>
      <c r="EV67" s="30"/>
      <c r="EW67" s="30"/>
      <c r="EX67" s="30"/>
      <c r="EY67" s="30"/>
      <c r="EZ67" s="33"/>
      <c r="FA67" s="30"/>
      <c r="FB67" s="30"/>
      <c r="FC67" s="30"/>
      <c r="FD67" s="30"/>
      <c r="FE67" s="30"/>
      <c r="FF67" s="30"/>
      <c r="FG67" s="30"/>
      <c r="FH67" s="30"/>
      <c r="FI67" s="30"/>
      <c r="FJ67" s="30"/>
      <c r="FK67" s="30"/>
      <c r="FL67" s="33"/>
      <c r="FM67" s="33"/>
      <c r="FN67" s="30"/>
      <c r="FO67" s="30"/>
      <c r="FP67" s="30"/>
      <c r="FQ67" s="30"/>
      <c r="FR67" s="30"/>
      <c r="FS67" s="30"/>
      <c r="FT67" s="30"/>
      <c r="FU67" s="30"/>
      <c r="FV67" s="30"/>
      <c r="FW67" s="30"/>
      <c r="FX67" s="33"/>
      <c r="FY67" s="30"/>
      <c r="FZ67" s="30"/>
      <c r="GA67" s="30"/>
      <c r="GB67" s="30"/>
      <c r="GC67" s="30"/>
      <c r="GD67" s="30"/>
      <c r="GE67" s="30"/>
      <c r="GF67" s="30"/>
      <c r="GG67" s="30"/>
      <c r="GH67" s="30"/>
      <c r="GI67" s="30"/>
      <c r="GJ67" s="30"/>
      <c r="GK67" s="30"/>
      <c r="GL67" s="30"/>
      <c r="GM67" s="30"/>
      <c r="GN67" s="30"/>
      <c r="GO67" s="30"/>
      <c r="GP67" s="30"/>
      <c r="GQ67" s="30"/>
      <c r="GR67" s="30"/>
      <c r="GS67" s="30"/>
      <c r="GT67" s="30"/>
      <c r="GU67" s="30"/>
      <c r="GV67" s="30"/>
      <c r="GW67" s="30"/>
      <c r="GX67" s="30"/>
      <c r="GY67" s="30"/>
      <c r="GZ67" s="30"/>
      <c r="HA67" s="30"/>
      <c r="HB67" s="30"/>
      <c r="HC67" s="30"/>
      <c r="HD67" s="30"/>
      <c r="HE67" s="30"/>
      <c r="HF67" s="30"/>
      <c r="HG67" s="30"/>
      <c r="HH67" s="30"/>
      <c r="HI67" s="30"/>
      <c r="HJ67" s="30"/>
      <c r="HK67" s="30"/>
      <c r="HL67" s="30"/>
      <c r="HM67" s="30"/>
      <c r="HN67" s="30"/>
      <c r="HO67" s="30"/>
      <c r="HP67" s="30"/>
      <c r="HQ67" s="30"/>
      <c r="HR67" s="30"/>
      <c r="HS67" s="30"/>
      <c r="HT67" s="30"/>
      <c r="HU67" s="30"/>
      <c r="HV67" s="30"/>
      <c r="HW67" s="30"/>
      <c r="HX67" s="30"/>
      <c r="HY67" s="30"/>
      <c r="HZ67" s="30"/>
      <c r="IA67" s="30"/>
      <c r="IB67" s="30"/>
      <c r="IC67" s="30"/>
      <c r="ID67" s="30"/>
      <c r="IE67" s="30"/>
      <c r="IF67" s="30"/>
    </row>
    <row r="68" spans="1:240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3"/>
      <c r="DX68" s="33"/>
      <c r="DY68" s="33"/>
      <c r="DZ68" s="33"/>
      <c r="EA68" s="33"/>
      <c r="EB68" s="33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3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3"/>
      <c r="FM68" s="33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3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  <c r="IB68" s="30"/>
      <c r="IC68" s="30"/>
      <c r="ID68" s="30"/>
      <c r="IE68" s="30"/>
      <c r="IF68" s="30"/>
    </row>
    <row r="69" spans="1:240" x14ac:dyDescent="0.25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  <c r="CN69" s="30"/>
      <c r="CO69" s="30"/>
      <c r="CP69" s="30"/>
      <c r="CQ69" s="30"/>
      <c r="CR69" s="30"/>
      <c r="CS69" s="30"/>
      <c r="CT69" s="30"/>
      <c r="CU69" s="30"/>
      <c r="CV69" s="30"/>
      <c r="CW69" s="30"/>
      <c r="CX69" s="30"/>
      <c r="CY69" s="30"/>
      <c r="CZ69" s="30"/>
      <c r="DA69" s="30"/>
      <c r="DB69" s="30"/>
      <c r="DC69" s="30"/>
      <c r="DD69" s="30"/>
      <c r="DE69" s="30"/>
      <c r="DF69" s="30"/>
      <c r="DG69" s="30"/>
      <c r="DH69" s="30"/>
      <c r="DI69" s="30"/>
      <c r="DJ69" s="30"/>
      <c r="DK69" s="30"/>
      <c r="DL69" s="30"/>
      <c r="DM69" s="30"/>
      <c r="DN69" s="30"/>
      <c r="DO69" s="30"/>
      <c r="DP69" s="30"/>
      <c r="DQ69" s="30"/>
      <c r="DR69" s="30"/>
      <c r="DS69" s="30"/>
      <c r="DT69" s="30"/>
      <c r="DU69" s="30"/>
      <c r="DV69" s="30"/>
      <c r="DW69" s="33"/>
      <c r="DX69" s="33"/>
      <c r="DY69" s="33"/>
      <c r="DZ69" s="33"/>
      <c r="EA69" s="33"/>
      <c r="EB69" s="33"/>
      <c r="EC69" s="30"/>
      <c r="ED69" s="30"/>
      <c r="EE69" s="30"/>
      <c r="EF69" s="30"/>
      <c r="EG69" s="30"/>
      <c r="EH69" s="30"/>
      <c r="EI69" s="30"/>
      <c r="EJ69" s="30"/>
      <c r="EK69" s="30"/>
      <c r="EL69" s="30"/>
      <c r="EM69" s="30"/>
      <c r="EN69" s="30"/>
      <c r="EO69" s="30"/>
      <c r="EP69" s="30"/>
      <c r="EQ69" s="30"/>
      <c r="ER69" s="30"/>
      <c r="ES69" s="30"/>
      <c r="ET69" s="30"/>
      <c r="EU69" s="30"/>
      <c r="EV69" s="30"/>
      <c r="EW69" s="30"/>
      <c r="EX69" s="30"/>
      <c r="EY69" s="30"/>
      <c r="EZ69" s="33"/>
      <c r="FA69" s="30"/>
      <c r="FB69" s="30"/>
      <c r="FC69" s="30"/>
      <c r="FD69" s="30"/>
      <c r="FE69" s="30"/>
      <c r="FF69" s="30"/>
      <c r="FG69" s="30"/>
      <c r="FH69" s="30"/>
      <c r="FI69" s="30"/>
      <c r="FJ69" s="30"/>
      <c r="FK69" s="30"/>
      <c r="FL69" s="33"/>
      <c r="FM69" s="33"/>
      <c r="FN69" s="30"/>
      <c r="FO69" s="30"/>
      <c r="FP69" s="30"/>
      <c r="FQ69" s="30"/>
      <c r="FR69" s="30"/>
      <c r="FS69" s="30"/>
      <c r="FT69" s="30"/>
      <c r="FU69" s="30"/>
      <c r="FV69" s="30"/>
      <c r="FW69" s="30"/>
      <c r="FX69" s="33"/>
      <c r="FY69" s="30"/>
      <c r="FZ69" s="30"/>
      <c r="GA69" s="30"/>
      <c r="GB69" s="30"/>
      <c r="GC69" s="30"/>
      <c r="GD69" s="30"/>
      <c r="GE69" s="30"/>
      <c r="GF69" s="30"/>
      <c r="GG69" s="30"/>
      <c r="GH69" s="30"/>
      <c r="GI69" s="30"/>
      <c r="GJ69" s="30"/>
      <c r="GK69" s="30"/>
      <c r="GL69" s="30"/>
      <c r="GM69" s="30"/>
      <c r="GN69" s="30"/>
      <c r="GO69" s="30"/>
      <c r="GP69" s="30"/>
      <c r="GQ69" s="30"/>
      <c r="GR69" s="30"/>
      <c r="GS69" s="30"/>
      <c r="GT69" s="30"/>
      <c r="GU69" s="30"/>
      <c r="GV69" s="30"/>
      <c r="GW69" s="30"/>
      <c r="GX69" s="30"/>
      <c r="GY69" s="30"/>
      <c r="GZ69" s="30"/>
      <c r="HA69" s="30"/>
      <c r="HB69" s="30"/>
      <c r="HC69" s="30"/>
      <c r="HD69" s="30"/>
      <c r="HE69" s="30"/>
      <c r="HF69" s="30"/>
      <c r="HG69" s="30"/>
      <c r="HH69" s="30"/>
      <c r="HI69" s="30"/>
      <c r="HJ69" s="30"/>
      <c r="HK69" s="30"/>
      <c r="HL69" s="30"/>
      <c r="HM69" s="30"/>
      <c r="HN69" s="30"/>
      <c r="HO69" s="30"/>
      <c r="HP69" s="30"/>
      <c r="HQ69" s="30"/>
      <c r="HR69" s="30"/>
      <c r="HS69" s="30"/>
      <c r="HT69" s="30"/>
      <c r="HU69" s="30"/>
      <c r="HV69" s="30"/>
      <c r="HW69" s="30"/>
      <c r="HX69" s="30"/>
      <c r="HY69" s="30"/>
      <c r="HZ69" s="30"/>
      <c r="IA69" s="30"/>
      <c r="IB69" s="30"/>
      <c r="IC69" s="30"/>
      <c r="ID69" s="30"/>
      <c r="IE69" s="30"/>
      <c r="IF69" s="30"/>
    </row>
    <row r="70" spans="1:240" x14ac:dyDescent="0.25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  <c r="DC70" s="30"/>
      <c r="DD70" s="30"/>
      <c r="DE70" s="30"/>
      <c r="DF70" s="30"/>
      <c r="DG70" s="30"/>
      <c r="DH70" s="30"/>
      <c r="DI70" s="30"/>
      <c r="DJ70" s="30"/>
      <c r="DK70" s="30"/>
      <c r="DL70" s="30"/>
      <c r="DM70" s="30"/>
      <c r="DN70" s="30"/>
      <c r="DO70" s="30"/>
      <c r="DP70" s="30"/>
      <c r="DQ70" s="30"/>
      <c r="DR70" s="30"/>
      <c r="DS70" s="30"/>
      <c r="DT70" s="30"/>
      <c r="DU70" s="30"/>
      <c r="DV70" s="30"/>
      <c r="DW70" s="33"/>
      <c r="DX70" s="33"/>
      <c r="DY70" s="33"/>
      <c r="DZ70" s="33"/>
      <c r="EA70" s="33"/>
      <c r="EB70" s="33"/>
      <c r="EC70" s="30"/>
      <c r="ED70" s="30"/>
      <c r="EE70" s="30"/>
      <c r="EF70" s="30"/>
      <c r="EG70" s="30"/>
      <c r="EH70" s="30"/>
      <c r="EI70" s="30"/>
      <c r="EJ70" s="30"/>
      <c r="EK70" s="30"/>
      <c r="EL70" s="30"/>
      <c r="EM70" s="30"/>
      <c r="EN70" s="30"/>
      <c r="EO70" s="30"/>
      <c r="EP70" s="30"/>
      <c r="EQ70" s="30"/>
      <c r="ER70" s="30"/>
      <c r="ES70" s="30"/>
      <c r="ET70" s="30"/>
      <c r="EU70" s="30"/>
      <c r="EV70" s="30"/>
      <c r="EW70" s="30"/>
      <c r="EX70" s="30"/>
      <c r="EY70" s="30"/>
      <c r="EZ70" s="33"/>
      <c r="FA70" s="30"/>
      <c r="FB70" s="30"/>
      <c r="FC70" s="30"/>
      <c r="FD70" s="30"/>
      <c r="FE70" s="30"/>
      <c r="FF70" s="30"/>
      <c r="FG70" s="30"/>
      <c r="FH70" s="30"/>
      <c r="FI70" s="30"/>
      <c r="FJ70" s="30"/>
      <c r="FK70" s="30"/>
      <c r="FL70" s="33"/>
      <c r="FM70" s="33"/>
      <c r="FN70" s="30"/>
      <c r="FO70" s="30"/>
      <c r="FP70" s="30"/>
      <c r="FQ70" s="30"/>
      <c r="FR70" s="30"/>
      <c r="FS70" s="30"/>
      <c r="FT70" s="30"/>
      <c r="FU70" s="30"/>
      <c r="FV70" s="30"/>
      <c r="FW70" s="30"/>
      <c r="FX70" s="33"/>
      <c r="FY70" s="30"/>
      <c r="FZ70" s="30"/>
      <c r="GA70" s="30"/>
      <c r="GB70" s="30"/>
      <c r="GC70" s="30"/>
      <c r="GD70" s="30"/>
      <c r="GE70" s="30"/>
      <c r="GF70" s="30"/>
      <c r="GG70" s="30"/>
      <c r="GH70" s="30"/>
      <c r="GI70" s="30"/>
      <c r="GJ70" s="30"/>
      <c r="GK70" s="30"/>
      <c r="GL70" s="30"/>
      <c r="GM70" s="30"/>
      <c r="GN70" s="30"/>
      <c r="GO70" s="30"/>
      <c r="GP70" s="30"/>
      <c r="GQ70" s="30"/>
      <c r="GR70" s="30"/>
      <c r="GS70" s="30"/>
      <c r="GT70" s="30"/>
      <c r="GU70" s="30"/>
      <c r="GV70" s="30"/>
      <c r="GW70" s="30"/>
      <c r="GX70" s="30"/>
      <c r="GY70" s="30"/>
      <c r="GZ70" s="30"/>
      <c r="HA70" s="30"/>
      <c r="HB70" s="30"/>
      <c r="HC70" s="30"/>
      <c r="HD70" s="30"/>
      <c r="HE70" s="30"/>
      <c r="HF70" s="30"/>
      <c r="HG70" s="30"/>
      <c r="HH70" s="30"/>
      <c r="HI70" s="30"/>
      <c r="HJ70" s="30"/>
      <c r="HK70" s="30"/>
      <c r="HL70" s="30"/>
      <c r="HM70" s="30"/>
      <c r="HN70" s="30"/>
      <c r="HO70" s="30"/>
      <c r="HP70" s="30"/>
      <c r="HQ70" s="30"/>
      <c r="HR70" s="30"/>
      <c r="HS70" s="30"/>
      <c r="HT70" s="30"/>
      <c r="HU70" s="30"/>
      <c r="HV70" s="30"/>
      <c r="HW70" s="30"/>
      <c r="HX70" s="30"/>
      <c r="HY70" s="30"/>
      <c r="HZ70" s="30"/>
      <c r="IA70" s="30"/>
      <c r="IB70" s="30"/>
      <c r="IC70" s="30"/>
      <c r="ID70" s="30"/>
      <c r="IE70" s="30"/>
      <c r="IF70" s="30"/>
    </row>
    <row r="71" spans="1:240" x14ac:dyDescent="0.25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  <c r="CN71" s="30"/>
      <c r="CO71" s="30"/>
      <c r="CP71" s="30"/>
      <c r="CQ71" s="30"/>
      <c r="CR71" s="30"/>
      <c r="CS71" s="30"/>
      <c r="CT71" s="30"/>
      <c r="CU71" s="30"/>
      <c r="CV71" s="30"/>
      <c r="CW71" s="30"/>
      <c r="CX71" s="30"/>
      <c r="CY71" s="30"/>
      <c r="CZ71" s="30"/>
      <c r="DA71" s="30"/>
      <c r="DB71" s="30"/>
      <c r="DC71" s="30"/>
      <c r="DD71" s="30"/>
      <c r="DE71" s="30"/>
      <c r="DF71" s="30"/>
      <c r="DG71" s="30"/>
      <c r="DH71" s="30"/>
      <c r="DI71" s="30"/>
      <c r="DJ71" s="30"/>
      <c r="DK71" s="30"/>
      <c r="DL71" s="30"/>
      <c r="DM71" s="30"/>
      <c r="DN71" s="30"/>
      <c r="DO71" s="30"/>
      <c r="DP71" s="30"/>
      <c r="DQ71" s="30"/>
      <c r="DR71" s="30"/>
      <c r="DS71" s="30"/>
      <c r="DT71" s="30"/>
      <c r="DU71" s="30"/>
      <c r="DV71" s="30"/>
      <c r="DW71" s="33"/>
      <c r="DX71" s="33"/>
      <c r="DY71" s="33"/>
      <c r="DZ71" s="33"/>
      <c r="EA71" s="33"/>
      <c r="EB71" s="33"/>
      <c r="EC71" s="30"/>
      <c r="ED71" s="30"/>
      <c r="EE71" s="30"/>
      <c r="EF71" s="30"/>
      <c r="EG71" s="30"/>
      <c r="EH71" s="30"/>
      <c r="EI71" s="30"/>
      <c r="EJ71" s="30"/>
      <c r="EK71" s="30"/>
      <c r="EL71" s="30"/>
      <c r="EM71" s="30"/>
      <c r="EN71" s="30"/>
      <c r="EO71" s="30"/>
      <c r="EP71" s="30"/>
      <c r="EQ71" s="30"/>
      <c r="ER71" s="30"/>
      <c r="ES71" s="30"/>
      <c r="ET71" s="30"/>
      <c r="EU71" s="30"/>
      <c r="EV71" s="30"/>
      <c r="EW71" s="30"/>
      <c r="EX71" s="30"/>
      <c r="EY71" s="30"/>
      <c r="EZ71" s="33"/>
      <c r="FA71" s="30"/>
      <c r="FB71" s="30"/>
      <c r="FC71" s="30"/>
      <c r="FD71" s="30"/>
      <c r="FE71" s="30"/>
      <c r="FF71" s="30"/>
      <c r="FG71" s="30"/>
      <c r="FH71" s="30"/>
      <c r="FI71" s="30"/>
      <c r="FJ71" s="30"/>
      <c r="FK71" s="30"/>
      <c r="FL71" s="33"/>
      <c r="FM71" s="33"/>
      <c r="FN71" s="30"/>
      <c r="FO71" s="30"/>
      <c r="FP71" s="30"/>
      <c r="FQ71" s="30"/>
      <c r="FR71" s="30"/>
      <c r="FS71" s="30"/>
      <c r="FT71" s="30"/>
      <c r="FU71" s="30"/>
      <c r="FV71" s="30"/>
      <c r="FW71" s="30"/>
      <c r="FX71" s="33"/>
      <c r="FY71" s="30"/>
      <c r="FZ71" s="30"/>
      <c r="GA71" s="30"/>
      <c r="GB71" s="30"/>
      <c r="GC71" s="30"/>
      <c r="GD71" s="30"/>
      <c r="GE71" s="30"/>
      <c r="GF71" s="30"/>
      <c r="GG71" s="30"/>
      <c r="GH71" s="30"/>
      <c r="GI71" s="30"/>
      <c r="GJ71" s="30"/>
      <c r="GK71" s="30"/>
      <c r="GL71" s="30"/>
      <c r="GM71" s="30"/>
      <c r="GN71" s="30"/>
      <c r="GO71" s="30"/>
      <c r="GP71" s="30"/>
      <c r="GQ71" s="30"/>
      <c r="GR71" s="30"/>
      <c r="GS71" s="30"/>
      <c r="GT71" s="30"/>
      <c r="GU71" s="30"/>
      <c r="GV71" s="30"/>
      <c r="GW71" s="30"/>
      <c r="GX71" s="30"/>
      <c r="GY71" s="30"/>
      <c r="GZ71" s="30"/>
      <c r="HA71" s="30"/>
      <c r="HB71" s="30"/>
      <c r="HC71" s="30"/>
      <c r="HD71" s="30"/>
      <c r="HE71" s="30"/>
      <c r="HF71" s="30"/>
      <c r="HG71" s="30"/>
      <c r="HH71" s="30"/>
      <c r="HI71" s="30"/>
      <c r="HJ71" s="30"/>
      <c r="HK71" s="30"/>
      <c r="HL71" s="30"/>
      <c r="HM71" s="30"/>
      <c r="HN71" s="30"/>
      <c r="HO71" s="30"/>
      <c r="HP71" s="30"/>
      <c r="HQ71" s="30"/>
      <c r="HR71" s="30"/>
      <c r="HS71" s="30"/>
      <c r="HT71" s="30"/>
      <c r="HU71" s="30"/>
      <c r="HV71" s="30"/>
      <c r="HW71" s="30"/>
      <c r="HX71" s="30"/>
      <c r="HY71" s="30"/>
      <c r="HZ71" s="30"/>
      <c r="IA71" s="30"/>
      <c r="IB71" s="30"/>
      <c r="IC71" s="30"/>
      <c r="ID71" s="30"/>
      <c r="IE71" s="30"/>
      <c r="IF71" s="30"/>
    </row>
    <row r="72" spans="1:240" x14ac:dyDescent="0.25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  <c r="CN72" s="30"/>
      <c r="CO72" s="30"/>
      <c r="CP72" s="30"/>
      <c r="CQ72" s="30"/>
      <c r="CR72" s="30"/>
      <c r="CS72" s="30"/>
      <c r="CT72" s="30"/>
      <c r="CU72" s="30"/>
      <c r="CV72" s="30"/>
      <c r="CW72" s="30"/>
      <c r="CX72" s="30"/>
      <c r="CY72" s="30"/>
      <c r="CZ72" s="30"/>
      <c r="DA72" s="30"/>
      <c r="DB72" s="30"/>
      <c r="DC72" s="30"/>
      <c r="DD72" s="30"/>
      <c r="DE72" s="30"/>
      <c r="DF72" s="30"/>
      <c r="DG72" s="30"/>
      <c r="DH72" s="30"/>
      <c r="DI72" s="30"/>
      <c r="DJ72" s="30"/>
      <c r="DK72" s="30"/>
      <c r="DL72" s="30"/>
      <c r="DM72" s="30"/>
      <c r="DN72" s="30"/>
      <c r="DO72" s="30"/>
      <c r="DP72" s="30"/>
      <c r="DQ72" s="30"/>
      <c r="DR72" s="30"/>
      <c r="DS72" s="30"/>
      <c r="DT72" s="30"/>
      <c r="DU72" s="30"/>
      <c r="DV72" s="30"/>
      <c r="DW72" s="33"/>
      <c r="DX72" s="33"/>
      <c r="DY72" s="33"/>
      <c r="DZ72" s="33"/>
      <c r="EA72" s="33"/>
      <c r="EB72" s="33"/>
      <c r="EC72" s="30"/>
      <c r="ED72" s="30"/>
      <c r="EE72" s="30"/>
      <c r="EF72" s="30"/>
      <c r="EG72" s="30"/>
      <c r="EH72" s="30"/>
      <c r="EI72" s="30"/>
      <c r="EJ72" s="30"/>
      <c r="EK72" s="30"/>
      <c r="EL72" s="30"/>
      <c r="EM72" s="30"/>
      <c r="EN72" s="30"/>
      <c r="EO72" s="30"/>
      <c r="EP72" s="30"/>
      <c r="EQ72" s="30"/>
      <c r="ER72" s="30"/>
      <c r="ES72" s="30"/>
      <c r="ET72" s="30"/>
      <c r="EU72" s="30"/>
      <c r="EV72" s="30"/>
      <c r="EW72" s="30"/>
      <c r="EX72" s="30"/>
      <c r="EY72" s="30"/>
      <c r="EZ72" s="33"/>
      <c r="FA72" s="30"/>
      <c r="FB72" s="30"/>
      <c r="FC72" s="30"/>
      <c r="FD72" s="30"/>
      <c r="FE72" s="30"/>
      <c r="FF72" s="30"/>
      <c r="FG72" s="30"/>
      <c r="FH72" s="30"/>
      <c r="FI72" s="30"/>
      <c r="FJ72" s="30"/>
      <c r="FK72" s="30"/>
      <c r="FL72" s="33"/>
      <c r="FM72" s="33"/>
      <c r="FN72" s="30"/>
      <c r="FO72" s="30"/>
      <c r="FP72" s="30"/>
      <c r="FQ72" s="30"/>
      <c r="FR72" s="30"/>
      <c r="FS72" s="30"/>
      <c r="FT72" s="30"/>
      <c r="FU72" s="30"/>
      <c r="FV72" s="30"/>
      <c r="FW72" s="30"/>
      <c r="FX72" s="33"/>
      <c r="FY72" s="30"/>
      <c r="FZ72" s="30"/>
      <c r="GA72" s="30"/>
      <c r="GB72" s="30"/>
      <c r="GC72" s="30"/>
      <c r="GD72" s="30"/>
      <c r="GE72" s="30"/>
      <c r="GF72" s="30"/>
      <c r="GG72" s="30"/>
      <c r="GH72" s="30"/>
      <c r="GI72" s="30"/>
      <c r="GJ72" s="30"/>
      <c r="GK72" s="30"/>
      <c r="GL72" s="30"/>
      <c r="GM72" s="30"/>
      <c r="GN72" s="30"/>
      <c r="GO72" s="30"/>
      <c r="GP72" s="30"/>
      <c r="GQ72" s="30"/>
      <c r="GR72" s="30"/>
      <c r="GS72" s="30"/>
      <c r="GT72" s="30"/>
      <c r="GU72" s="30"/>
      <c r="GV72" s="30"/>
      <c r="GW72" s="30"/>
      <c r="GX72" s="30"/>
      <c r="GY72" s="30"/>
      <c r="GZ72" s="30"/>
      <c r="HA72" s="30"/>
      <c r="HB72" s="30"/>
      <c r="HC72" s="30"/>
      <c r="HD72" s="30"/>
      <c r="HE72" s="30"/>
      <c r="HF72" s="30"/>
      <c r="HG72" s="30"/>
      <c r="HH72" s="30"/>
      <c r="HI72" s="30"/>
      <c r="HJ72" s="30"/>
      <c r="HK72" s="30"/>
      <c r="HL72" s="30"/>
      <c r="HM72" s="30"/>
      <c r="HN72" s="30"/>
      <c r="HO72" s="30"/>
      <c r="HP72" s="30"/>
      <c r="HQ72" s="30"/>
      <c r="HR72" s="30"/>
      <c r="HS72" s="30"/>
      <c r="HT72" s="30"/>
      <c r="HU72" s="30"/>
      <c r="HV72" s="30"/>
      <c r="HW72" s="30"/>
      <c r="HX72" s="30"/>
      <c r="HY72" s="30"/>
      <c r="HZ72" s="30"/>
      <c r="IA72" s="30"/>
      <c r="IB72" s="30"/>
      <c r="IC72" s="30"/>
      <c r="ID72" s="30"/>
      <c r="IE72" s="30"/>
      <c r="IF72" s="30"/>
    </row>
    <row r="73" spans="1:240" x14ac:dyDescent="0.25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  <c r="CN73" s="30"/>
      <c r="CO73" s="30"/>
      <c r="CP73" s="30"/>
      <c r="CQ73" s="30"/>
      <c r="CR73" s="30"/>
      <c r="CS73" s="30"/>
      <c r="CT73" s="30"/>
      <c r="CU73" s="30"/>
      <c r="CV73" s="30"/>
      <c r="CW73" s="30"/>
      <c r="CX73" s="30"/>
      <c r="CY73" s="30"/>
      <c r="CZ73" s="30"/>
      <c r="DA73" s="30"/>
      <c r="DB73" s="30"/>
      <c r="DC73" s="30"/>
      <c r="DD73" s="30"/>
      <c r="DE73" s="30"/>
      <c r="DF73" s="30"/>
      <c r="DG73" s="30"/>
      <c r="DH73" s="30"/>
      <c r="DI73" s="30"/>
      <c r="DJ73" s="30"/>
      <c r="DK73" s="30"/>
      <c r="DL73" s="30"/>
      <c r="DM73" s="30"/>
      <c r="DN73" s="30"/>
      <c r="DO73" s="30"/>
      <c r="DP73" s="30"/>
      <c r="DQ73" s="30"/>
      <c r="DR73" s="30"/>
      <c r="DS73" s="30"/>
      <c r="DT73" s="30"/>
      <c r="DU73" s="30"/>
      <c r="DV73" s="30"/>
      <c r="DW73" s="33"/>
      <c r="DX73" s="33"/>
      <c r="DY73" s="33"/>
      <c r="DZ73" s="33"/>
      <c r="EA73" s="33"/>
      <c r="EB73" s="33"/>
      <c r="EC73" s="30"/>
      <c r="ED73" s="30"/>
      <c r="EE73" s="30"/>
      <c r="EF73" s="30"/>
      <c r="EG73" s="30"/>
      <c r="EH73" s="30"/>
      <c r="EI73" s="30"/>
      <c r="EJ73" s="30"/>
      <c r="EK73" s="30"/>
      <c r="EL73" s="30"/>
      <c r="EM73" s="30"/>
      <c r="EN73" s="30"/>
      <c r="EO73" s="30"/>
      <c r="EP73" s="30"/>
      <c r="EQ73" s="30"/>
      <c r="ER73" s="30"/>
      <c r="ES73" s="30"/>
      <c r="ET73" s="30"/>
      <c r="EU73" s="30"/>
      <c r="EV73" s="30"/>
      <c r="EW73" s="30"/>
      <c r="EX73" s="30"/>
      <c r="EY73" s="30"/>
      <c r="EZ73" s="33"/>
      <c r="FA73" s="30"/>
      <c r="FB73" s="30"/>
      <c r="FC73" s="30"/>
      <c r="FD73" s="30"/>
      <c r="FE73" s="30"/>
      <c r="FF73" s="30"/>
      <c r="FG73" s="30"/>
      <c r="FH73" s="30"/>
      <c r="FI73" s="30"/>
      <c r="FJ73" s="30"/>
      <c r="FK73" s="30"/>
      <c r="FL73" s="33"/>
      <c r="FM73" s="33"/>
      <c r="FN73" s="30"/>
      <c r="FO73" s="30"/>
      <c r="FP73" s="30"/>
      <c r="FQ73" s="30"/>
      <c r="FR73" s="30"/>
      <c r="FS73" s="30"/>
      <c r="FT73" s="30"/>
      <c r="FU73" s="30"/>
      <c r="FV73" s="30"/>
      <c r="FW73" s="30"/>
      <c r="FX73" s="33"/>
      <c r="FY73" s="30"/>
      <c r="FZ73" s="30"/>
      <c r="GA73" s="30"/>
      <c r="GB73" s="30"/>
      <c r="GC73" s="30"/>
      <c r="GD73" s="30"/>
      <c r="GE73" s="30"/>
      <c r="GF73" s="30"/>
      <c r="GG73" s="30"/>
      <c r="GH73" s="30"/>
      <c r="GI73" s="30"/>
      <c r="GJ73" s="30"/>
      <c r="GK73" s="30"/>
      <c r="GL73" s="30"/>
      <c r="GM73" s="30"/>
      <c r="GN73" s="30"/>
      <c r="GO73" s="30"/>
      <c r="GP73" s="30"/>
      <c r="GQ73" s="30"/>
      <c r="GR73" s="30"/>
      <c r="GS73" s="30"/>
      <c r="GT73" s="30"/>
      <c r="GU73" s="30"/>
      <c r="GV73" s="30"/>
      <c r="GW73" s="30"/>
      <c r="GX73" s="30"/>
      <c r="GY73" s="30"/>
      <c r="GZ73" s="30"/>
      <c r="HA73" s="30"/>
      <c r="HB73" s="30"/>
      <c r="HC73" s="30"/>
      <c r="HD73" s="30"/>
      <c r="HE73" s="30"/>
      <c r="HF73" s="30"/>
      <c r="HG73" s="30"/>
      <c r="HH73" s="30"/>
      <c r="HI73" s="30"/>
      <c r="HJ73" s="30"/>
      <c r="HK73" s="30"/>
      <c r="HL73" s="30"/>
      <c r="HM73" s="30"/>
      <c r="HN73" s="30"/>
      <c r="HO73" s="30"/>
      <c r="HP73" s="30"/>
      <c r="HQ73" s="30"/>
      <c r="HR73" s="30"/>
      <c r="HS73" s="30"/>
      <c r="HT73" s="30"/>
      <c r="HU73" s="30"/>
      <c r="HV73" s="30"/>
      <c r="HW73" s="30"/>
      <c r="HX73" s="30"/>
      <c r="HY73" s="30"/>
      <c r="HZ73" s="30"/>
      <c r="IA73" s="30"/>
      <c r="IB73" s="30"/>
      <c r="IC73" s="30"/>
      <c r="ID73" s="30"/>
      <c r="IE73" s="30"/>
      <c r="IF73" s="30"/>
    </row>
  </sheetData>
  <sheetProtection sheet="1" objects="1" scenarios="1"/>
  <mergeCells count="466">
    <mergeCell ref="AE13:AH14"/>
    <mergeCell ref="AI13:AK14"/>
    <mergeCell ref="A15:P35"/>
    <mergeCell ref="O1:T2"/>
    <mergeCell ref="I1:N2"/>
    <mergeCell ref="A1:H2"/>
    <mergeCell ref="S3:T4"/>
    <mergeCell ref="O3:R4"/>
    <mergeCell ref="N3:N4"/>
    <mergeCell ref="I3:M4"/>
    <mergeCell ref="H3:H4"/>
    <mergeCell ref="G3:G4"/>
    <mergeCell ref="B3:F4"/>
    <mergeCell ref="A3:A4"/>
    <mergeCell ref="S13:T13"/>
    <mergeCell ref="S12:T12"/>
    <mergeCell ref="S11:T11"/>
    <mergeCell ref="S10:T10"/>
    <mergeCell ref="S9:T9"/>
    <mergeCell ref="S8:T8"/>
    <mergeCell ref="S7:T7"/>
    <mergeCell ref="O13:R13"/>
    <mergeCell ref="O12:R12"/>
    <mergeCell ref="O11:R11"/>
    <mergeCell ref="B7:F7"/>
    <mergeCell ref="B6:F6"/>
    <mergeCell ref="B5:F5"/>
    <mergeCell ref="I5:M5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O7:R7"/>
    <mergeCell ref="O6:R6"/>
    <mergeCell ref="O5:R5"/>
    <mergeCell ref="S6:T6"/>
    <mergeCell ref="S5:T5"/>
    <mergeCell ref="O10:R10"/>
    <mergeCell ref="O9:R9"/>
    <mergeCell ref="O8:R8"/>
    <mergeCell ref="I13:M13"/>
    <mergeCell ref="I12:M12"/>
    <mergeCell ref="V25:Z25"/>
    <mergeCell ref="V24:Z24"/>
    <mergeCell ref="V23:Z23"/>
    <mergeCell ref="V22:Z22"/>
    <mergeCell ref="V21:Z21"/>
    <mergeCell ref="V20:Z20"/>
    <mergeCell ref="V19:Z19"/>
    <mergeCell ref="V18:Z18"/>
    <mergeCell ref="V17:Z17"/>
    <mergeCell ref="AC3:AC4"/>
    <mergeCell ref="V16:Z16"/>
    <mergeCell ref="V15:Z15"/>
    <mergeCell ref="V14:Z14"/>
    <mergeCell ref="V11:Z11"/>
    <mergeCell ref="V10:Z10"/>
    <mergeCell ref="V9:Z9"/>
    <mergeCell ref="V8:Z8"/>
    <mergeCell ref="V7:Z7"/>
    <mergeCell ref="V5:Z5"/>
    <mergeCell ref="V3:Z4"/>
    <mergeCell ref="V13:Z13"/>
    <mergeCell ref="V12:Z12"/>
    <mergeCell ref="V6:Z6"/>
    <mergeCell ref="AW3:AW4"/>
    <mergeCell ref="AX3:AX4"/>
    <mergeCell ref="AY3:AY4"/>
    <mergeCell ref="AZ3:AZ4"/>
    <mergeCell ref="BA3:BA4"/>
    <mergeCell ref="BB3:BF4"/>
    <mergeCell ref="BB1:BQ2"/>
    <mergeCell ref="V1:AK2"/>
    <mergeCell ref="AQ3:AR4"/>
    <mergeCell ref="AS3:AS4"/>
    <mergeCell ref="AT3:AT4"/>
    <mergeCell ref="AU3:AU4"/>
    <mergeCell ref="AV3:AV4"/>
    <mergeCell ref="AL3:AP4"/>
    <mergeCell ref="AL1:BA2"/>
    <mergeCell ref="AA3:AB4"/>
    <mergeCell ref="AK3:AK4"/>
    <mergeCell ref="AJ3:AJ4"/>
    <mergeCell ref="AI3:AI4"/>
    <mergeCell ref="AH3:AH4"/>
    <mergeCell ref="AG3:AG4"/>
    <mergeCell ref="AF3:AF4"/>
    <mergeCell ref="AE3:AE4"/>
    <mergeCell ref="AD3:AD4"/>
    <mergeCell ref="BG3:BH4"/>
    <mergeCell ref="BI3:BI4"/>
    <mergeCell ref="BJ3:BJ4"/>
    <mergeCell ref="BK3:BK4"/>
    <mergeCell ref="BL3:BL4"/>
    <mergeCell ref="BM3:BM4"/>
    <mergeCell ref="BX1:CN2"/>
    <mergeCell ref="CG3:CG4"/>
    <mergeCell ref="CH3:CH4"/>
    <mergeCell ref="CI3:CI4"/>
    <mergeCell ref="CJ3:CJ4"/>
    <mergeCell ref="CK3:CK4"/>
    <mergeCell ref="CC3:CC4"/>
    <mergeCell ref="CD3:CE4"/>
    <mergeCell ref="CF3:CF4"/>
    <mergeCell ref="CL3:CL4"/>
    <mergeCell ref="CM3:CM4"/>
    <mergeCell ref="CN3:CN4"/>
    <mergeCell ref="BT3:BU4"/>
    <mergeCell ref="BR3:BS4"/>
    <mergeCell ref="BX3:CB4"/>
    <mergeCell ref="BR1:BW2"/>
    <mergeCell ref="BX5:CB5"/>
    <mergeCell ref="BX6:CB6"/>
    <mergeCell ref="BX7:CB7"/>
    <mergeCell ref="BX8:CB8"/>
    <mergeCell ref="BX22:CB22"/>
    <mergeCell ref="BX23:CB23"/>
    <mergeCell ref="BX14:CB14"/>
    <mergeCell ref="BX15:CB15"/>
    <mergeCell ref="BX16:CB16"/>
    <mergeCell ref="BX17:CB17"/>
    <mergeCell ref="BX18:CB18"/>
    <mergeCell ref="BX19:CB19"/>
    <mergeCell ref="BX20:CB20"/>
    <mergeCell ref="BX21:CB21"/>
    <mergeCell ref="BX9:CB9"/>
    <mergeCell ref="BX10:CB10"/>
    <mergeCell ref="BX11:CB11"/>
    <mergeCell ref="BX12:CB12"/>
    <mergeCell ref="BX13:CB13"/>
    <mergeCell ref="DK3:DK4"/>
    <mergeCell ref="CT3:CT4"/>
    <mergeCell ref="DF3:DJ4"/>
    <mergeCell ref="DB3:DB4"/>
    <mergeCell ref="DC3:DC4"/>
    <mergeCell ref="DD3:DD4"/>
    <mergeCell ref="DE3:DE4"/>
    <mergeCell ref="CU3:CV4"/>
    <mergeCell ref="CW3:CW4"/>
    <mergeCell ref="CX3:CX4"/>
    <mergeCell ref="CY3:CY4"/>
    <mergeCell ref="CZ3:CZ4"/>
    <mergeCell ref="DA3:DA4"/>
    <mergeCell ref="DU3:DU4"/>
    <mergeCell ref="DV3:DV4"/>
    <mergeCell ref="DQ3:DQ4"/>
    <mergeCell ref="DR3:DR4"/>
    <mergeCell ref="DS3:DS4"/>
    <mergeCell ref="DT3:DT4"/>
    <mergeCell ref="DO3:DO4"/>
    <mergeCell ref="DP3:DP4"/>
    <mergeCell ref="DL3:DM4"/>
    <mergeCell ref="DN3:DN4"/>
    <mergeCell ref="EI1:EI2"/>
    <mergeCell ref="EJ1:EJ2"/>
    <mergeCell ref="EK1:EK2"/>
    <mergeCell ref="EL1:EL2"/>
    <mergeCell ref="EM1:EM2"/>
    <mergeCell ref="EA1:EB2"/>
    <mergeCell ref="DY1:DZ2"/>
    <mergeCell ref="DW1:DX2"/>
    <mergeCell ref="CO1:DE2"/>
    <mergeCell ref="DF1:DV2"/>
    <mergeCell ref="EH3:EH4"/>
    <mergeCell ref="EG3:EG4"/>
    <mergeCell ref="EF3:EF4"/>
    <mergeCell ref="EE3:EE4"/>
    <mergeCell ref="ED3:ED4"/>
    <mergeCell ref="EC3:EC4"/>
    <mergeCell ref="EN3:EN4"/>
    <mergeCell ref="EM3:EM4"/>
    <mergeCell ref="EL3:EL4"/>
    <mergeCell ref="EK3:EK4"/>
    <mergeCell ref="EJ3:EJ4"/>
    <mergeCell ref="EI3:EI4"/>
    <mergeCell ref="EU22:EY22"/>
    <mergeCell ref="EU21:EY21"/>
    <mergeCell ref="EU20:EY20"/>
    <mergeCell ref="DF22:DJ22"/>
    <mergeCell ref="DF21:DJ21"/>
    <mergeCell ref="DF20:DJ20"/>
    <mergeCell ref="EO1:EO2"/>
    <mergeCell ref="EP1:EP2"/>
    <mergeCell ref="EQ1:EQ2"/>
    <mergeCell ref="ER1:ER2"/>
    <mergeCell ref="ES1:ES2"/>
    <mergeCell ref="ET1:ET2"/>
    <mergeCell ref="ET3:ET4"/>
    <mergeCell ref="ES3:ES4"/>
    <mergeCell ref="ER3:ER4"/>
    <mergeCell ref="EQ3:EQ4"/>
    <mergeCell ref="EP3:EP4"/>
    <mergeCell ref="EO3:EO4"/>
    <mergeCell ref="EN1:EN2"/>
    <mergeCell ref="ED1:ED2"/>
    <mergeCell ref="EC1:EC2"/>
    <mergeCell ref="EE1:EE2"/>
    <mergeCell ref="EF1:EF2"/>
    <mergeCell ref="EG1:EG2"/>
    <mergeCell ref="AL16:AP16"/>
    <mergeCell ref="CO25:CS25"/>
    <mergeCell ref="CO24:CS24"/>
    <mergeCell ref="CO23:CS23"/>
    <mergeCell ref="CO22:CS22"/>
    <mergeCell ref="CO21:CS21"/>
    <mergeCell ref="CO20:CS20"/>
    <mergeCell ref="AL25:AP25"/>
    <mergeCell ref="AL24:AP24"/>
    <mergeCell ref="AL23:AP23"/>
    <mergeCell ref="AL22:AP22"/>
    <mergeCell ref="AL21:AP21"/>
    <mergeCell ref="AL20:AP20"/>
    <mergeCell ref="BX24:CB24"/>
    <mergeCell ref="BX25:CB25"/>
    <mergeCell ref="DF10:DJ10"/>
    <mergeCell ref="DF9:DJ9"/>
    <mergeCell ref="DF8:DJ8"/>
    <mergeCell ref="DF13:DJ13"/>
    <mergeCell ref="DF12:DJ12"/>
    <mergeCell ref="DF11:DJ11"/>
    <mergeCell ref="DF15:DJ15"/>
    <mergeCell ref="DF14:DJ14"/>
    <mergeCell ref="CO19:CS19"/>
    <mergeCell ref="CO18:CS18"/>
    <mergeCell ref="CO17:CS17"/>
    <mergeCell ref="CO16:CS16"/>
    <mergeCell ref="CO15:CS15"/>
    <mergeCell ref="CO14:CS14"/>
    <mergeCell ref="CO8:CS8"/>
    <mergeCell ref="CO10:CS10"/>
    <mergeCell ref="CO9:CS9"/>
    <mergeCell ref="CO13:CS13"/>
    <mergeCell ref="CO12:CS12"/>
    <mergeCell ref="CO11:CS11"/>
    <mergeCell ref="AL7:AP7"/>
    <mergeCell ref="AL6:AP6"/>
    <mergeCell ref="AL5:AP5"/>
    <mergeCell ref="AL13:AP13"/>
    <mergeCell ref="AL12:AP12"/>
    <mergeCell ref="AL11:AP11"/>
    <mergeCell ref="BB10:BF10"/>
    <mergeCell ref="BB9:BF9"/>
    <mergeCell ref="BB8:BF8"/>
    <mergeCell ref="BB13:BF13"/>
    <mergeCell ref="BB12:BF12"/>
    <mergeCell ref="BB11:BF11"/>
    <mergeCell ref="AL10:AP10"/>
    <mergeCell ref="AL9:AP9"/>
    <mergeCell ref="AL8:AP8"/>
    <mergeCell ref="AL15:AP15"/>
    <mergeCell ref="AL14:AP14"/>
    <mergeCell ref="DF25:DJ25"/>
    <mergeCell ref="DF24:DJ24"/>
    <mergeCell ref="DF23:DJ23"/>
    <mergeCell ref="BB22:BF22"/>
    <mergeCell ref="BB21:BF21"/>
    <mergeCell ref="BB20:BF20"/>
    <mergeCell ref="BB19:BF19"/>
    <mergeCell ref="BB18:BF18"/>
    <mergeCell ref="BB17:BF17"/>
    <mergeCell ref="BB16:BF16"/>
    <mergeCell ref="BB15:BF15"/>
    <mergeCell ref="BB14:BF14"/>
    <mergeCell ref="BB25:BF25"/>
    <mergeCell ref="BB24:BF24"/>
    <mergeCell ref="BB23:BF23"/>
    <mergeCell ref="DF19:DJ19"/>
    <mergeCell ref="DF18:DJ18"/>
    <mergeCell ref="DF17:DJ17"/>
    <mergeCell ref="DF16:DJ16"/>
    <mergeCell ref="AL19:AP19"/>
    <mergeCell ref="AL18:AP18"/>
    <mergeCell ref="AL17:AP17"/>
    <mergeCell ref="EU1:FF2"/>
    <mergeCell ref="FB9:FF9"/>
    <mergeCell ref="FB25:FF25"/>
    <mergeCell ref="FB24:FF24"/>
    <mergeCell ref="FB23:FF23"/>
    <mergeCell ref="FB22:FF22"/>
    <mergeCell ref="FB21:FF21"/>
    <mergeCell ref="FB20:FF20"/>
    <mergeCell ref="EU10:EY10"/>
    <mergeCell ref="EU9:EY9"/>
    <mergeCell ref="EU8:EY8"/>
    <mergeCell ref="EU13:EY13"/>
    <mergeCell ref="EU12:EY12"/>
    <mergeCell ref="EU11:EY11"/>
    <mergeCell ref="EU19:EY19"/>
    <mergeCell ref="EU18:EY18"/>
    <mergeCell ref="EU17:EY17"/>
    <mergeCell ref="EU16:EY16"/>
    <mergeCell ref="EU15:EY15"/>
    <mergeCell ref="EU14:EY14"/>
    <mergeCell ref="EU25:EY25"/>
    <mergeCell ref="EU24:EY24"/>
    <mergeCell ref="EU23:EY23"/>
    <mergeCell ref="FB8:FF8"/>
    <mergeCell ref="EZ3:EZ4"/>
    <mergeCell ref="FA3:FA4"/>
    <mergeCell ref="BB7:BF7"/>
    <mergeCell ref="BB6:BF6"/>
    <mergeCell ref="BB5:BF5"/>
    <mergeCell ref="DF7:DJ7"/>
    <mergeCell ref="DF6:DJ6"/>
    <mergeCell ref="DF5:DJ5"/>
    <mergeCell ref="EU3:EY4"/>
    <mergeCell ref="CO3:CS4"/>
    <mergeCell ref="EU7:EY7"/>
    <mergeCell ref="EU6:EY6"/>
    <mergeCell ref="EU5:EY5"/>
    <mergeCell ref="EB3:EB4"/>
    <mergeCell ref="EA3:EA4"/>
    <mergeCell ref="DZ3:DZ4"/>
    <mergeCell ref="DY3:DY4"/>
    <mergeCell ref="DX3:DX4"/>
    <mergeCell ref="DW3:DW4"/>
    <mergeCell ref="BN3:BN4"/>
    <mergeCell ref="BO3:BO4"/>
    <mergeCell ref="BP3:BP4"/>
    <mergeCell ref="BQ3:BQ4"/>
    <mergeCell ref="BV3:BW4"/>
    <mergeCell ref="CO7:CS7"/>
    <mergeCell ref="CO6:CS6"/>
    <mergeCell ref="CO5:CS5"/>
    <mergeCell ref="EH1:EH2"/>
    <mergeCell ref="FG25:FK25"/>
    <mergeCell ref="FG24:FK24"/>
    <mergeCell ref="FG23:FK23"/>
    <mergeCell ref="FG22:FK22"/>
    <mergeCell ref="FG21:FK21"/>
    <mergeCell ref="FG20:FK20"/>
    <mergeCell ref="FG19:FK19"/>
    <mergeCell ref="FG18:FK18"/>
    <mergeCell ref="FB10:FF10"/>
    <mergeCell ref="FG13:FK13"/>
    <mergeCell ref="FG12:FK12"/>
    <mergeCell ref="FG11:FK11"/>
    <mergeCell ref="FG10:FK10"/>
    <mergeCell ref="FB14:FF14"/>
    <mergeCell ref="FB13:FF13"/>
    <mergeCell ref="FB12:FF12"/>
    <mergeCell ref="FB11:FF11"/>
    <mergeCell ref="FB19:FF19"/>
    <mergeCell ref="FB18:FF18"/>
    <mergeCell ref="FB17:FF17"/>
    <mergeCell ref="FB16:FF16"/>
    <mergeCell ref="FB15:FF15"/>
    <mergeCell ref="FN3:FR4"/>
    <mergeCell ref="FN9:FR9"/>
    <mergeCell ref="FN8:FR8"/>
    <mergeCell ref="FN7:FR7"/>
    <mergeCell ref="FN6:FR6"/>
    <mergeCell ref="FG8:FK8"/>
    <mergeCell ref="FG7:FK7"/>
    <mergeCell ref="FG6:FK6"/>
    <mergeCell ref="FG5:FK5"/>
    <mergeCell ref="FG3:FK4"/>
    <mergeCell ref="FL3:FL4"/>
    <mergeCell ref="FM3:FM4"/>
    <mergeCell ref="FG9:FK9"/>
    <mergeCell ref="FN5:FR5"/>
    <mergeCell ref="FB3:FF4"/>
    <mergeCell ref="FB7:FF7"/>
    <mergeCell ref="FB6:FF6"/>
    <mergeCell ref="FB5:FF5"/>
    <mergeCell ref="FG1:FR2"/>
    <mergeCell ref="FX3:FX4"/>
    <mergeCell ref="FY3:FY4"/>
    <mergeCell ref="FZ25:GD25"/>
    <mergeCell ref="FZ24:GD24"/>
    <mergeCell ref="FZ23:GD23"/>
    <mergeCell ref="FZ22:GD22"/>
    <mergeCell ref="FZ21:GD21"/>
    <mergeCell ref="FZ20:GD20"/>
    <mergeCell ref="FS8:FW8"/>
    <mergeCell ref="FS7:FW7"/>
    <mergeCell ref="FS6:FW6"/>
    <mergeCell ref="FS5:FW5"/>
    <mergeCell ref="FS3:FW4"/>
    <mergeCell ref="FS13:FW13"/>
    <mergeCell ref="FS12:FW12"/>
    <mergeCell ref="FS11:FW11"/>
    <mergeCell ref="FS10:FW10"/>
    <mergeCell ref="FS9:FW9"/>
    <mergeCell ref="FS17:FW17"/>
    <mergeCell ref="FS16:FW16"/>
    <mergeCell ref="FS15:FW15"/>
    <mergeCell ref="FZ3:GD4"/>
    <mergeCell ref="FS1:GD2"/>
    <mergeCell ref="GE25:GI25"/>
    <mergeCell ref="GE24:GI24"/>
    <mergeCell ref="GE23:GI23"/>
    <mergeCell ref="GE22:GI22"/>
    <mergeCell ref="GE21:GI21"/>
    <mergeCell ref="GE20:GI20"/>
    <mergeCell ref="GE19:GI19"/>
    <mergeCell ref="GE18:GI18"/>
    <mergeCell ref="FZ10:GD10"/>
    <mergeCell ref="FZ8:GD8"/>
    <mergeCell ref="FZ7:GD7"/>
    <mergeCell ref="FZ6:GD6"/>
    <mergeCell ref="FZ5:GD5"/>
    <mergeCell ref="FZ13:GD13"/>
    <mergeCell ref="FZ12:GD12"/>
    <mergeCell ref="FZ11:GD11"/>
    <mergeCell ref="FZ19:GD19"/>
    <mergeCell ref="FZ18:GD18"/>
    <mergeCell ref="FZ16:GD16"/>
    <mergeCell ref="FZ15:GD15"/>
    <mergeCell ref="FZ14:GD14"/>
    <mergeCell ref="GE7:GI7"/>
    <mergeCell ref="FN25:FR25"/>
    <mergeCell ref="FN24:FR24"/>
    <mergeCell ref="FN23:FR23"/>
    <mergeCell ref="FN22:FR22"/>
    <mergeCell ref="FN21:FR21"/>
    <mergeCell ref="FS25:FW25"/>
    <mergeCell ref="FS24:FW24"/>
    <mergeCell ref="GE5:GI5"/>
    <mergeCell ref="GE13:GI13"/>
    <mergeCell ref="GE12:GI12"/>
    <mergeCell ref="GE11:GI11"/>
    <mergeCell ref="GE10:GI10"/>
    <mergeCell ref="GE9:GI9"/>
    <mergeCell ref="GE17:GI17"/>
    <mergeCell ref="GE16:GI16"/>
    <mergeCell ref="GE15:GI15"/>
    <mergeCell ref="GE14:GI14"/>
    <mergeCell ref="FS23:FW23"/>
    <mergeCell ref="FS22:FW22"/>
    <mergeCell ref="FS21:FW21"/>
    <mergeCell ref="FS20:FW20"/>
    <mergeCell ref="GE6:GI6"/>
    <mergeCell ref="FZ17:GD17"/>
    <mergeCell ref="FS14:FW14"/>
    <mergeCell ref="FN20:FR20"/>
    <mergeCell ref="AI17:AK18"/>
    <mergeCell ref="AI15:AK16"/>
    <mergeCell ref="AE15:AH16"/>
    <mergeCell ref="AE17:AH18"/>
    <mergeCell ref="GE8:GI8"/>
    <mergeCell ref="FN16:FR16"/>
    <mergeCell ref="FN15:FR15"/>
    <mergeCell ref="FN14:FR14"/>
    <mergeCell ref="FS19:FW19"/>
    <mergeCell ref="FS18:FW18"/>
    <mergeCell ref="FN10:FR10"/>
    <mergeCell ref="FN13:FR13"/>
    <mergeCell ref="FN12:FR12"/>
    <mergeCell ref="FN11:FR11"/>
    <mergeCell ref="FN19:FR19"/>
    <mergeCell ref="FN18:FR18"/>
    <mergeCell ref="FN17:FR17"/>
    <mergeCell ref="FG17:FK17"/>
    <mergeCell ref="FG16:FK16"/>
    <mergeCell ref="FG15:FK15"/>
    <mergeCell ref="FG14:FK14"/>
    <mergeCell ref="FZ9:GD9"/>
  </mergeCells>
  <conditionalFormatting sqref="BH5:BH25 AR5:AR25 AB5:AB25">
    <cfRule type="cellIs" dxfId="6" priority="4" operator="equal">
      <formula>"p"</formula>
    </cfRule>
    <cfRule type="cellIs" dxfId="5" priority="5" operator="equal">
      <formula>"q"</formula>
    </cfRule>
  </conditionalFormatting>
  <conditionalFormatting sqref="BG5:BG25 AQ5:AQ25 AA5:AA25">
    <cfRule type="cellIs" dxfId="4" priority="2" operator="lessThan">
      <formula>0</formula>
    </cfRule>
    <cfRule type="cellIs" dxfId="3" priority="3" operator="greaterThan">
      <formula>0</formula>
    </cfRule>
  </conditionalFormatting>
  <conditionalFormatting sqref="BB5:BF21 AL5:AP21 V5:Z21">
    <cfRule type="cellIs" dxfId="2" priority="1" operator="equal">
      <formula>"Lille OSC"</formula>
    </cfRule>
  </conditionalFormatting>
  <dataValidations disablePrompts="1" count="1">
    <dataValidation type="list" allowBlank="1" showInputMessage="1" showErrorMessage="1" sqref="I5:M7 B5:F7">
      <formula1>Clubs</formula1>
    </dataValidation>
  </dataValidation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F59"/>
  <sheetViews>
    <sheetView workbookViewId="0"/>
  </sheetViews>
  <sheetFormatPr baseColWidth="10" defaultRowHeight="15" x14ac:dyDescent="0.25"/>
  <cols>
    <col min="1" max="65" width="5.42578125" style="67" customWidth="1"/>
    <col min="66" max="66" width="5.42578125" style="67" hidden="1" customWidth="1"/>
    <col min="67" max="68" width="5.42578125" style="66" hidden="1" customWidth="1"/>
    <col min="69" max="73" width="5.42578125" style="1" hidden="1" customWidth="1"/>
    <col min="74" max="82" width="5.42578125" style="1" customWidth="1"/>
    <col min="83" max="88" width="5.42578125" style="65" customWidth="1"/>
    <col min="89" max="98" width="5.42578125" customWidth="1"/>
  </cols>
  <sheetData>
    <row r="1" spans="1:110" ht="15.75" thickTop="1" x14ac:dyDescent="0.25">
      <c r="A1" s="70" t="s">
        <v>44</v>
      </c>
      <c r="B1" s="446" t="s">
        <v>47</v>
      </c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7"/>
      <c r="W1" s="72" t="s">
        <v>44</v>
      </c>
      <c r="X1" s="444" t="s">
        <v>48</v>
      </c>
      <c r="Y1" s="444"/>
      <c r="Z1" s="444"/>
      <c r="AA1" s="444"/>
      <c r="AB1" s="444"/>
      <c r="AC1" s="444"/>
      <c r="AD1" s="444"/>
      <c r="AE1" s="444"/>
      <c r="AF1" s="444"/>
      <c r="AG1" s="444"/>
      <c r="AH1" s="444"/>
      <c r="AI1" s="444"/>
      <c r="AJ1" s="444"/>
      <c r="AK1" s="444"/>
      <c r="AL1" s="444"/>
      <c r="AM1" s="444"/>
      <c r="AN1" s="444"/>
      <c r="AO1" s="444"/>
      <c r="AP1" s="444"/>
      <c r="AQ1" s="444"/>
      <c r="AR1" s="445"/>
      <c r="AS1" s="70" t="s">
        <v>44</v>
      </c>
      <c r="AT1" s="446" t="s">
        <v>51</v>
      </c>
      <c r="AU1" s="446"/>
      <c r="AV1" s="446"/>
      <c r="AW1" s="446"/>
      <c r="AX1" s="446"/>
      <c r="AY1" s="446"/>
      <c r="AZ1" s="446"/>
      <c r="BA1" s="446"/>
      <c r="BB1" s="446"/>
      <c r="BC1" s="446"/>
      <c r="BD1" s="446"/>
      <c r="BE1" s="446"/>
      <c r="BF1" s="446"/>
      <c r="BG1" s="446"/>
      <c r="BH1" s="446"/>
      <c r="BI1" s="446"/>
      <c r="BJ1" s="446"/>
      <c r="BK1" s="446"/>
      <c r="BL1" s="446"/>
      <c r="BM1" s="446"/>
      <c r="BN1" s="447"/>
      <c r="BO1" s="31"/>
      <c r="BP1" s="34" t="s">
        <v>12</v>
      </c>
      <c r="BQ1" s="34" t="s">
        <v>13</v>
      </c>
      <c r="BR1" s="34" t="s">
        <v>44</v>
      </c>
      <c r="BS1" s="34" t="s">
        <v>14</v>
      </c>
      <c r="BT1" s="34" t="s">
        <v>45</v>
      </c>
      <c r="BU1" s="34" t="s">
        <v>46</v>
      </c>
      <c r="BV1" s="35"/>
      <c r="BW1" s="35"/>
      <c r="BX1" s="35"/>
      <c r="BY1" s="35"/>
      <c r="BZ1" s="35"/>
      <c r="CA1" s="35"/>
      <c r="CB1" s="35"/>
      <c r="CC1" s="35"/>
      <c r="CD1" s="35"/>
      <c r="CE1" s="75"/>
      <c r="CF1" s="75"/>
      <c r="CG1" s="75"/>
      <c r="CH1" s="75"/>
      <c r="CI1" s="75"/>
      <c r="CJ1" s="75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</row>
    <row r="2" spans="1:110" ht="15.75" x14ac:dyDescent="0.25">
      <c r="A2" s="68">
        <f>RANK(U2,U2:U10)</f>
        <v>1</v>
      </c>
      <c r="B2" s="423" t="str">
        <f>Equipes!A2</f>
        <v>Equipe 01</v>
      </c>
      <c r="C2" s="423"/>
      <c r="D2" s="423"/>
      <c r="E2" s="423"/>
      <c r="F2" s="423"/>
      <c r="G2" s="424" t="str">
        <f>IF(B2&lt;&gt;"",REPT("g",ROUND(U2*30,3)),"")</f>
        <v/>
      </c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5">
        <f t="shared" ref="U2:U7" si="0">PERCENTRANK($BP$2:$BP$10,BP2)</f>
        <v>0</v>
      </c>
      <c r="V2" s="426"/>
      <c r="W2" s="68">
        <f>RANK(AQ2,AQ2:AQ10)</f>
        <v>1</v>
      </c>
      <c r="X2" s="423" t="str">
        <f>B2</f>
        <v>Equipe 01</v>
      </c>
      <c r="Y2" s="423"/>
      <c r="Z2" s="423"/>
      <c r="AA2" s="423"/>
      <c r="AB2" s="423"/>
      <c r="AC2" s="424" t="str">
        <f>IF(X2&lt;&gt;"",REPT("g",ROUND(AQ2*30,3)),"")</f>
        <v/>
      </c>
      <c r="AD2" s="424"/>
      <c r="AE2" s="424"/>
      <c r="AF2" s="424"/>
      <c r="AG2" s="424"/>
      <c r="AH2" s="424"/>
      <c r="AI2" s="424"/>
      <c r="AJ2" s="424"/>
      <c r="AK2" s="424"/>
      <c r="AL2" s="424"/>
      <c r="AM2" s="424"/>
      <c r="AN2" s="424"/>
      <c r="AO2" s="424"/>
      <c r="AP2" s="424"/>
      <c r="AQ2" s="425">
        <f t="shared" ref="AQ2:AQ7" si="1">PERCENTRANK($BR$2:$BR$10,BR2)</f>
        <v>0</v>
      </c>
      <c r="AR2" s="426"/>
      <c r="AS2" s="68">
        <f>RANK(BM2,BM2:BM10)</f>
        <v>1</v>
      </c>
      <c r="AT2" s="423" t="str">
        <f>B2</f>
        <v>Equipe 01</v>
      </c>
      <c r="AU2" s="423"/>
      <c r="AV2" s="423"/>
      <c r="AW2" s="423"/>
      <c r="AX2" s="423"/>
      <c r="AY2" s="424" t="str">
        <f>IF(AT2&lt;&gt;"",REPT("g",ROUND(BM2*30,3)),"")</f>
        <v/>
      </c>
      <c r="AZ2" s="424"/>
      <c r="BA2" s="424"/>
      <c r="BB2" s="424"/>
      <c r="BC2" s="424"/>
      <c r="BD2" s="424"/>
      <c r="BE2" s="424"/>
      <c r="BF2" s="424"/>
      <c r="BG2" s="424"/>
      <c r="BH2" s="424"/>
      <c r="BI2" s="424"/>
      <c r="BJ2" s="424"/>
      <c r="BK2" s="424"/>
      <c r="BL2" s="424"/>
      <c r="BM2" s="425">
        <f t="shared" ref="BM2:BM7" si="2">PERCENTRANK($BS$2:$BS$10,BS2)</f>
        <v>0</v>
      </c>
      <c r="BN2" s="426"/>
      <c r="BO2" s="31"/>
      <c r="BP2" s="34">
        <f>'J10'!CL5</f>
        <v>0</v>
      </c>
      <c r="BQ2" s="34">
        <f>'J10'!CM5</f>
        <v>0</v>
      </c>
      <c r="BR2" s="34">
        <f t="shared" ref="BR2:BR10" si="3">RANK(BQ2,$BQ$2:$BQ$10)</f>
        <v>1</v>
      </c>
      <c r="BS2" s="34">
        <f>'J10'!CN5</f>
        <v>0</v>
      </c>
      <c r="BT2" s="34">
        <f>SUM('J10'!CZ5*3)+'J10'!DA5</f>
        <v>0</v>
      </c>
      <c r="BU2" s="34">
        <f>SUM('J10'!DQ5*3)+'J10'!DR5</f>
        <v>0</v>
      </c>
      <c r="BV2" s="35"/>
      <c r="BW2" s="35"/>
      <c r="BX2" s="35"/>
      <c r="BY2" s="35"/>
      <c r="BZ2" s="35"/>
      <c r="CA2" s="35"/>
      <c r="CB2" s="35"/>
      <c r="CC2" s="35"/>
      <c r="CD2" s="35"/>
      <c r="CE2" s="75"/>
      <c r="CF2" s="75"/>
      <c r="CG2" s="75"/>
      <c r="CH2" s="75"/>
      <c r="CI2" s="75"/>
      <c r="CJ2" s="75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</row>
    <row r="3" spans="1:110" ht="15.75" x14ac:dyDescent="0.25">
      <c r="A3" s="68">
        <f>RANK(U3,U2:U10)</f>
        <v>1</v>
      </c>
      <c r="B3" s="423" t="str">
        <f>Equipes!A3</f>
        <v>Equipe 02</v>
      </c>
      <c r="C3" s="423"/>
      <c r="D3" s="423"/>
      <c r="E3" s="423"/>
      <c r="F3" s="423"/>
      <c r="G3" s="424" t="str">
        <f t="shared" ref="G3:G7" si="4">IF(B3&lt;&gt;"",REPT("g",ROUND(U3*30,3)),"")</f>
        <v/>
      </c>
      <c r="H3" s="424"/>
      <c r="I3" s="424"/>
      <c r="J3" s="424"/>
      <c r="K3" s="424"/>
      <c r="L3" s="424"/>
      <c r="M3" s="424"/>
      <c r="N3" s="424"/>
      <c r="O3" s="424"/>
      <c r="P3" s="424"/>
      <c r="Q3" s="424"/>
      <c r="R3" s="424"/>
      <c r="S3" s="424"/>
      <c r="T3" s="424"/>
      <c r="U3" s="425">
        <f t="shared" si="0"/>
        <v>0</v>
      </c>
      <c r="V3" s="426"/>
      <c r="W3" s="68">
        <f>RANK(AQ3,AQ2:AQ10)</f>
        <v>1</v>
      </c>
      <c r="X3" s="423" t="str">
        <f t="shared" ref="X3:X7" si="5">B3</f>
        <v>Equipe 02</v>
      </c>
      <c r="Y3" s="423"/>
      <c r="Z3" s="423"/>
      <c r="AA3" s="423"/>
      <c r="AB3" s="423"/>
      <c r="AC3" s="424" t="str">
        <f t="shared" ref="AC3:AC7" si="6">IF(X3&lt;&gt;"",REPT("g",ROUND(AQ3*30,3)),"")</f>
        <v/>
      </c>
      <c r="AD3" s="424"/>
      <c r="AE3" s="424"/>
      <c r="AF3" s="424"/>
      <c r="AG3" s="424"/>
      <c r="AH3" s="424"/>
      <c r="AI3" s="424"/>
      <c r="AJ3" s="424"/>
      <c r="AK3" s="424"/>
      <c r="AL3" s="424"/>
      <c r="AM3" s="424"/>
      <c r="AN3" s="424"/>
      <c r="AO3" s="424"/>
      <c r="AP3" s="424"/>
      <c r="AQ3" s="425">
        <f t="shared" si="1"/>
        <v>0</v>
      </c>
      <c r="AR3" s="426"/>
      <c r="AS3" s="68">
        <f>RANK(BM3,BM2:BM10)</f>
        <v>1</v>
      </c>
      <c r="AT3" s="423" t="str">
        <f t="shared" ref="AT3:AT7" si="7">B3</f>
        <v>Equipe 02</v>
      </c>
      <c r="AU3" s="423"/>
      <c r="AV3" s="423"/>
      <c r="AW3" s="423"/>
      <c r="AX3" s="423"/>
      <c r="AY3" s="424" t="str">
        <f t="shared" ref="AY3:AY7" si="8">IF(AT3&lt;&gt;"",REPT("g",ROUND(BM3*30,3)),"")</f>
        <v/>
      </c>
      <c r="AZ3" s="424"/>
      <c r="BA3" s="424"/>
      <c r="BB3" s="424"/>
      <c r="BC3" s="424"/>
      <c r="BD3" s="424"/>
      <c r="BE3" s="424"/>
      <c r="BF3" s="424"/>
      <c r="BG3" s="424"/>
      <c r="BH3" s="424"/>
      <c r="BI3" s="424"/>
      <c r="BJ3" s="424"/>
      <c r="BK3" s="424"/>
      <c r="BL3" s="424"/>
      <c r="BM3" s="425">
        <f t="shared" si="2"/>
        <v>0</v>
      </c>
      <c r="BN3" s="426"/>
      <c r="BO3" s="31"/>
      <c r="BP3" s="108">
        <f>'J10'!CL6</f>
        <v>0</v>
      </c>
      <c r="BQ3" s="108">
        <f>'J10'!CM6</f>
        <v>0</v>
      </c>
      <c r="BR3" s="34">
        <f t="shared" si="3"/>
        <v>1</v>
      </c>
      <c r="BS3" s="108">
        <f>'J10'!CN6</f>
        <v>0</v>
      </c>
      <c r="BT3" s="108">
        <f>SUM('J10'!CZ6*3)+'J10'!DA6</f>
        <v>0</v>
      </c>
      <c r="BU3" s="108">
        <f>SUM('J10'!DQ6*3)+'J10'!DR6</f>
        <v>0</v>
      </c>
      <c r="BV3" s="35"/>
      <c r="BW3" s="35"/>
      <c r="BX3" s="35"/>
      <c r="BY3" s="35"/>
      <c r="BZ3" s="35"/>
      <c r="CA3" s="35"/>
      <c r="CB3" s="35"/>
      <c r="CC3" s="35"/>
      <c r="CD3" s="35"/>
      <c r="CE3" s="75"/>
      <c r="CF3" s="75"/>
      <c r="CG3" s="75"/>
      <c r="CH3" s="75"/>
      <c r="CI3" s="75"/>
      <c r="CJ3" s="75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</row>
    <row r="4" spans="1:110" ht="15.75" x14ac:dyDescent="0.25">
      <c r="A4" s="68">
        <f>RANK(U4,U2:U10)</f>
        <v>1</v>
      </c>
      <c r="B4" s="423" t="str">
        <f>Equipes!A4</f>
        <v>Equipe 03</v>
      </c>
      <c r="C4" s="423"/>
      <c r="D4" s="423"/>
      <c r="E4" s="423"/>
      <c r="F4" s="423"/>
      <c r="G4" s="424" t="str">
        <f t="shared" si="4"/>
        <v/>
      </c>
      <c r="H4" s="424"/>
      <c r="I4" s="424"/>
      <c r="J4" s="424"/>
      <c r="K4" s="424"/>
      <c r="L4" s="424"/>
      <c r="M4" s="424"/>
      <c r="N4" s="424"/>
      <c r="O4" s="424"/>
      <c r="P4" s="424"/>
      <c r="Q4" s="424"/>
      <c r="R4" s="424"/>
      <c r="S4" s="424"/>
      <c r="T4" s="424"/>
      <c r="U4" s="425">
        <f t="shared" si="0"/>
        <v>0</v>
      </c>
      <c r="V4" s="426"/>
      <c r="W4" s="68">
        <f>RANK(AQ4,AQ2:AQ10)</f>
        <v>1</v>
      </c>
      <c r="X4" s="423" t="str">
        <f t="shared" si="5"/>
        <v>Equipe 03</v>
      </c>
      <c r="Y4" s="423"/>
      <c r="Z4" s="423"/>
      <c r="AA4" s="423"/>
      <c r="AB4" s="423"/>
      <c r="AC4" s="424" t="str">
        <f t="shared" si="6"/>
        <v/>
      </c>
      <c r="AD4" s="424"/>
      <c r="AE4" s="424"/>
      <c r="AF4" s="424"/>
      <c r="AG4" s="424"/>
      <c r="AH4" s="424"/>
      <c r="AI4" s="424"/>
      <c r="AJ4" s="424"/>
      <c r="AK4" s="424"/>
      <c r="AL4" s="424"/>
      <c r="AM4" s="424"/>
      <c r="AN4" s="424"/>
      <c r="AO4" s="424"/>
      <c r="AP4" s="424"/>
      <c r="AQ4" s="425">
        <f t="shared" si="1"/>
        <v>0</v>
      </c>
      <c r="AR4" s="426"/>
      <c r="AS4" s="68">
        <f>RANK(BM4,BM2:BM10)</f>
        <v>1</v>
      </c>
      <c r="AT4" s="423" t="str">
        <f t="shared" si="7"/>
        <v>Equipe 03</v>
      </c>
      <c r="AU4" s="423"/>
      <c r="AV4" s="423"/>
      <c r="AW4" s="423"/>
      <c r="AX4" s="423"/>
      <c r="AY4" s="424" t="str">
        <f t="shared" si="8"/>
        <v/>
      </c>
      <c r="AZ4" s="424"/>
      <c r="BA4" s="424"/>
      <c r="BB4" s="424"/>
      <c r="BC4" s="424"/>
      <c r="BD4" s="424"/>
      <c r="BE4" s="424"/>
      <c r="BF4" s="424"/>
      <c r="BG4" s="424"/>
      <c r="BH4" s="424"/>
      <c r="BI4" s="424"/>
      <c r="BJ4" s="424"/>
      <c r="BK4" s="424"/>
      <c r="BL4" s="424"/>
      <c r="BM4" s="425">
        <f t="shared" si="2"/>
        <v>0</v>
      </c>
      <c r="BN4" s="426"/>
      <c r="BO4" s="31"/>
      <c r="BP4" s="108">
        <f>'J10'!CL7</f>
        <v>0</v>
      </c>
      <c r="BQ4" s="108">
        <f>'J10'!CM7</f>
        <v>0</v>
      </c>
      <c r="BR4" s="34">
        <f t="shared" si="3"/>
        <v>1</v>
      </c>
      <c r="BS4" s="108">
        <f>'J10'!CN7</f>
        <v>0</v>
      </c>
      <c r="BT4" s="108">
        <f>SUM('J10'!CZ7*3)+'J10'!DA7</f>
        <v>0</v>
      </c>
      <c r="BU4" s="108">
        <f>SUM('J10'!DQ7*3)+'J10'!DR7</f>
        <v>0</v>
      </c>
      <c r="BV4" s="35"/>
      <c r="BW4" s="35"/>
      <c r="BX4" s="35"/>
      <c r="BY4" s="35"/>
      <c r="BZ4" s="35"/>
      <c r="CA4" s="35"/>
      <c r="CB4" s="35"/>
      <c r="CC4" s="35"/>
      <c r="CD4" s="35"/>
      <c r="CE4" s="75"/>
      <c r="CF4" s="75"/>
      <c r="CG4" s="75"/>
      <c r="CH4" s="75"/>
      <c r="CI4" s="75"/>
      <c r="CJ4" s="75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</row>
    <row r="5" spans="1:110" ht="15.75" x14ac:dyDescent="0.25">
      <c r="A5" s="68">
        <f>RANK(U5,U2:U10)</f>
        <v>1</v>
      </c>
      <c r="B5" s="423" t="str">
        <f>Equipes!A5</f>
        <v>Equipe 04</v>
      </c>
      <c r="C5" s="423"/>
      <c r="D5" s="423"/>
      <c r="E5" s="423"/>
      <c r="F5" s="423"/>
      <c r="G5" s="424" t="str">
        <f t="shared" si="4"/>
        <v/>
      </c>
      <c r="H5" s="424"/>
      <c r="I5" s="424"/>
      <c r="J5" s="424"/>
      <c r="K5" s="424"/>
      <c r="L5" s="424"/>
      <c r="M5" s="424"/>
      <c r="N5" s="424"/>
      <c r="O5" s="424"/>
      <c r="P5" s="424"/>
      <c r="Q5" s="424"/>
      <c r="R5" s="424"/>
      <c r="S5" s="424"/>
      <c r="T5" s="424"/>
      <c r="U5" s="425">
        <f t="shared" si="0"/>
        <v>0</v>
      </c>
      <c r="V5" s="426"/>
      <c r="W5" s="68">
        <f>RANK(AQ5,AQ2:AQ10)</f>
        <v>1</v>
      </c>
      <c r="X5" s="423" t="str">
        <f t="shared" si="5"/>
        <v>Equipe 04</v>
      </c>
      <c r="Y5" s="423"/>
      <c r="Z5" s="423"/>
      <c r="AA5" s="423"/>
      <c r="AB5" s="423"/>
      <c r="AC5" s="424" t="str">
        <f t="shared" si="6"/>
        <v/>
      </c>
      <c r="AD5" s="424"/>
      <c r="AE5" s="424"/>
      <c r="AF5" s="424"/>
      <c r="AG5" s="424"/>
      <c r="AH5" s="424"/>
      <c r="AI5" s="424"/>
      <c r="AJ5" s="424"/>
      <c r="AK5" s="424"/>
      <c r="AL5" s="424"/>
      <c r="AM5" s="424"/>
      <c r="AN5" s="424"/>
      <c r="AO5" s="424"/>
      <c r="AP5" s="424"/>
      <c r="AQ5" s="425">
        <f t="shared" si="1"/>
        <v>0</v>
      </c>
      <c r="AR5" s="426"/>
      <c r="AS5" s="68">
        <f>RANK(BM5,BM2:BM10)</f>
        <v>1</v>
      </c>
      <c r="AT5" s="423" t="str">
        <f t="shared" si="7"/>
        <v>Equipe 04</v>
      </c>
      <c r="AU5" s="423"/>
      <c r="AV5" s="423"/>
      <c r="AW5" s="423"/>
      <c r="AX5" s="423"/>
      <c r="AY5" s="424" t="str">
        <f t="shared" si="8"/>
        <v/>
      </c>
      <c r="AZ5" s="424"/>
      <c r="BA5" s="424"/>
      <c r="BB5" s="424"/>
      <c r="BC5" s="424"/>
      <c r="BD5" s="424"/>
      <c r="BE5" s="424"/>
      <c r="BF5" s="424"/>
      <c r="BG5" s="424"/>
      <c r="BH5" s="424"/>
      <c r="BI5" s="424"/>
      <c r="BJ5" s="424"/>
      <c r="BK5" s="424"/>
      <c r="BL5" s="424"/>
      <c r="BM5" s="425">
        <f t="shared" si="2"/>
        <v>0</v>
      </c>
      <c r="BN5" s="426"/>
      <c r="BO5" s="31"/>
      <c r="BP5" s="108">
        <f>'J10'!CL8</f>
        <v>0</v>
      </c>
      <c r="BQ5" s="108">
        <f>'J10'!CM8</f>
        <v>0</v>
      </c>
      <c r="BR5" s="34">
        <f t="shared" si="3"/>
        <v>1</v>
      </c>
      <c r="BS5" s="108">
        <f>'J10'!CN8</f>
        <v>0</v>
      </c>
      <c r="BT5" s="108">
        <f>SUM('J10'!CZ8*3)+'J10'!DA8</f>
        <v>0</v>
      </c>
      <c r="BU5" s="108">
        <f>SUM('J10'!DQ8*3)+'J10'!DR8</f>
        <v>0</v>
      </c>
      <c r="BV5" s="35"/>
      <c r="BW5" s="35"/>
      <c r="BX5" s="35"/>
      <c r="BY5" s="35"/>
      <c r="BZ5" s="35"/>
      <c r="CA5" s="35"/>
      <c r="CB5" s="35"/>
      <c r="CC5" s="35"/>
      <c r="CD5" s="35"/>
      <c r="CE5" s="75"/>
      <c r="CF5" s="75"/>
      <c r="CG5" s="75"/>
      <c r="CH5" s="75"/>
      <c r="CI5" s="75"/>
      <c r="CJ5" s="75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</row>
    <row r="6" spans="1:110" ht="15.75" x14ac:dyDescent="0.25">
      <c r="A6" s="68">
        <f>RANK(U6,U2:U10)</f>
        <v>1</v>
      </c>
      <c r="B6" s="423" t="str">
        <f>Equipes!A6</f>
        <v>Equipe 05</v>
      </c>
      <c r="C6" s="423"/>
      <c r="D6" s="423"/>
      <c r="E6" s="423"/>
      <c r="F6" s="423"/>
      <c r="G6" s="424" t="str">
        <f t="shared" si="4"/>
        <v/>
      </c>
      <c r="H6" s="424"/>
      <c r="I6" s="424"/>
      <c r="J6" s="424"/>
      <c r="K6" s="424"/>
      <c r="L6" s="424"/>
      <c r="M6" s="424"/>
      <c r="N6" s="424"/>
      <c r="O6" s="424"/>
      <c r="P6" s="424"/>
      <c r="Q6" s="424"/>
      <c r="R6" s="424"/>
      <c r="S6" s="424"/>
      <c r="T6" s="424"/>
      <c r="U6" s="425">
        <f t="shared" si="0"/>
        <v>0</v>
      </c>
      <c r="V6" s="426"/>
      <c r="W6" s="68">
        <f>RANK(AQ6,AQ2:AQ10)</f>
        <v>1</v>
      </c>
      <c r="X6" s="423" t="str">
        <f t="shared" si="5"/>
        <v>Equipe 05</v>
      </c>
      <c r="Y6" s="423"/>
      <c r="Z6" s="423"/>
      <c r="AA6" s="423"/>
      <c r="AB6" s="423"/>
      <c r="AC6" s="424" t="str">
        <f t="shared" si="6"/>
        <v/>
      </c>
      <c r="AD6" s="424"/>
      <c r="AE6" s="424"/>
      <c r="AF6" s="424"/>
      <c r="AG6" s="424"/>
      <c r="AH6" s="424"/>
      <c r="AI6" s="424"/>
      <c r="AJ6" s="424"/>
      <c r="AK6" s="424"/>
      <c r="AL6" s="424"/>
      <c r="AM6" s="424"/>
      <c r="AN6" s="424"/>
      <c r="AO6" s="424"/>
      <c r="AP6" s="424"/>
      <c r="AQ6" s="425">
        <f t="shared" si="1"/>
        <v>0</v>
      </c>
      <c r="AR6" s="426"/>
      <c r="AS6" s="68">
        <f>RANK(BM6,BM2:BM10)</f>
        <v>1</v>
      </c>
      <c r="AT6" s="423" t="str">
        <f t="shared" si="7"/>
        <v>Equipe 05</v>
      </c>
      <c r="AU6" s="423"/>
      <c r="AV6" s="423"/>
      <c r="AW6" s="423"/>
      <c r="AX6" s="423"/>
      <c r="AY6" s="424" t="str">
        <f t="shared" si="8"/>
        <v/>
      </c>
      <c r="AZ6" s="424"/>
      <c r="BA6" s="424"/>
      <c r="BB6" s="424"/>
      <c r="BC6" s="424"/>
      <c r="BD6" s="424"/>
      <c r="BE6" s="424"/>
      <c r="BF6" s="424"/>
      <c r="BG6" s="424"/>
      <c r="BH6" s="424"/>
      <c r="BI6" s="424"/>
      <c r="BJ6" s="424"/>
      <c r="BK6" s="424"/>
      <c r="BL6" s="424"/>
      <c r="BM6" s="425">
        <f t="shared" si="2"/>
        <v>0</v>
      </c>
      <c r="BN6" s="426"/>
      <c r="BO6" s="31"/>
      <c r="BP6" s="108">
        <f>'J10'!CL9</f>
        <v>0</v>
      </c>
      <c r="BQ6" s="108">
        <f>'J10'!CM9</f>
        <v>0</v>
      </c>
      <c r="BR6" s="34">
        <f t="shared" si="3"/>
        <v>1</v>
      </c>
      <c r="BS6" s="108">
        <f>'J10'!CN9</f>
        <v>0</v>
      </c>
      <c r="BT6" s="108">
        <f>SUM('J10'!CZ9*3)+'J10'!DA9</f>
        <v>0</v>
      </c>
      <c r="BU6" s="108">
        <f>SUM('J10'!DQ9*3)+'J10'!DR9</f>
        <v>0</v>
      </c>
      <c r="BV6" s="35"/>
      <c r="BW6" s="35"/>
      <c r="BX6" s="35"/>
      <c r="BY6" s="35"/>
      <c r="BZ6" s="35"/>
      <c r="CA6" s="35"/>
      <c r="CB6" s="35"/>
      <c r="CC6" s="35"/>
      <c r="CD6" s="35"/>
      <c r="CE6" s="75"/>
      <c r="CF6" s="75"/>
      <c r="CG6" s="75"/>
      <c r="CH6" s="75"/>
      <c r="CI6" s="75"/>
      <c r="CJ6" s="75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</row>
    <row r="7" spans="1:110" ht="16.5" thickBot="1" x14ac:dyDescent="0.3">
      <c r="A7" s="157">
        <f>RANK(U7,U2:U10)</f>
        <v>1</v>
      </c>
      <c r="B7" s="430" t="str">
        <f>Equipes!A7</f>
        <v>Equipe 06</v>
      </c>
      <c r="C7" s="430"/>
      <c r="D7" s="430"/>
      <c r="E7" s="430"/>
      <c r="F7" s="430"/>
      <c r="G7" s="431" t="str">
        <f t="shared" si="4"/>
        <v/>
      </c>
      <c r="H7" s="431"/>
      <c r="I7" s="431"/>
      <c r="J7" s="431"/>
      <c r="K7" s="431"/>
      <c r="L7" s="431"/>
      <c r="M7" s="431"/>
      <c r="N7" s="431"/>
      <c r="O7" s="431"/>
      <c r="P7" s="431"/>
      <c r="Q7" s="431"/>
      <c r="R7" s="431"/>
      <c r="S7" s="431"/>
      <c r="T7" s="431"/>
      <c r="U7" s="432">
        <f t="shared" si="0"/>
        <v>0</v>
      </c>
      <c r="V7" s="433"/>
      <c r="W7" s="157">
        <f>RANK(AQ7,AQ2:AQ10)</f>
        <v>1</v>
      </c>
      <c r="X7" s="430" t="str">
        <f t="shared" si="5"/>
        <v>Equipe 06</v>
      </c>
      <c r="Y7" s="430"/>
      <c r="Z7" s="430"/>
      <c r="AA7" s="430"/>
      <c r="AB7" s="430"/>
      <c r="AC7" s="431" t="str">
        <f t="shared" si="6"/>
        <v/>
      </c>
      <c r="AD7" s="431"/>
      <c r="AE7" s="431"/>
      <c r="AF7" s="431"/>
      <c r="AG7" s="431"/>
      <c r="AH7" s="431"/>
      <c r="AI7" s="431"/>
      <c r="AJ7" s="431"/>
      <c r="AK7" s="431"/>
      <c r="AL7" s="431"/>
      <c r="AM7" s="431"/>
      <c r="AN7" s="431"/>
      <c r="AO7" s="431"/>
      <c r="AP7" s="431"/>
      <c r="AQ7" s="432">
        <f t="shared" si="1"/>
        <v>0</v>
      </c>
      <c r="AR7" s="433"/>
      <c r="AS7" s="157">
        <f>RANK(BM7,BM2:BM10)</f>
        <v>1</v>
      </c>
      <c r="AT7" s="430" t="str">
        <f t="shared" si="7"/>
        <v>Equipe 06</v>
      </c>
      <c r="AU7" s="430"/>
      <c r="AV7" s="430"/>
      <c r="AW7" s="430"/>
      <c r="AX7" s="430"/>
      <c r="AY7" s="431" t="str">
        <f t="shared" si="8"/>
        <v/>
      </c>
      <c r="AZ7" s="431"/>
      <c r="BA7" s="431"/>
      <c r="BB7" s="431"/>
      <c r="BC7" s="431"/>
      <c r="BD7" s="431"/>
      <c r="BE7" s="431"/>
      <c r="BF7" s="431"/>
      <c r="BG7" s="431"/>
      <c r="BH7" s="431"/>
      <c r="BI7" s="431"/>
      <c r="BJ7" s="431"/>
      <c r="BK7" s="431"/>
      <c r="BL7" s="431"/>
      <c r="BM7" s="432">
        <f t="shared" si="2"/>
        <v>0</v>
      </c>
      <c r="BN7" s="433"/>
      <c r="BO7" s="31"/>
      <c r="BP7" s="108">
        <f>'J10'!CL10</f>
        <v>0</v>
      </c>
      <c r="BQ7" s="108">
        <f>'J10'!CM10</f>
        <v>0</v>
      </c>
      <c r="BR7" s="34">
        <f t="shared" si="3"/>
        <v>1</v>
      </c>
      <c r="BS7" s="108">
        <f>'J10'!CN10</f>
        <v>0</v>
      </c>
      <c r="BT7" s="108">
        <f>SUM('J10'!CZ10*3)+'J10'!DA10</f>
        <v>0</v>
      </c>
      <c r="BU7" s="108">
        <f>SUM('J10'!DQ10*3)+'J10'!DR10</f>
        <v>0</v>
      </c>
      <c r="BV7" s="35"/>
      <c r="BW7" s="35"/>
      <c r="BX7" s="35"/>
      <c r="BY7" s="35"/>
      <c r="BZ7" s="35"/>
      <c r="CA7" s="35"/>
      <c r="CB7" s="35"/>
      <c r="CC7" s="35"/>
      <c r="CD7" s="35"/>
      <c r="CE7" s="75"/>
      <c r="CF7" s="75"/>
      <c r="CG7" s="75"/>
      <c r="CH7" s="75"/>
      <c r="CI7" s="75"/>
      <c r="CJ7" s="75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</row>
    <row r="8" spans="1:110" ht="16.5" thickTop="1" x14ac:dyDescent="0.25">
      <c r="A8" s="123"/>
      <c r="B8" s="427"/>
      <c r="C8" s="427"/>
      <c r="D8" s="427"/>
      <c r="E8" s="427"/>
      <c r="F8" s="427"/>
      <c r="G8" s="428"/>
      <c r="H8" s="428"/>
      <c r="I8" s="428"/>
      <c r="J8" s="428"/>
      <c r="K8" s="428"/>
      <c r="L8" s="428"/>
      <c r="M8" s="428"/>
      <c r="N8" s="428"/>
      <c r="O8" s="428"/>
      <c r="P8" s="428"/>
      <c r="Q8" s="428"/>
      <c r="R8" s="428"/>
      <c r="S8" s="428"/>
      <c r="T8" s="428"/>
      <c r="U8" s="429"/>
      <c r="V8" s="429"/>
      <c r="W8" s="123"/>
      <c r="X8" s="427"/>
      <c r="Y8" s="427"/>
      <c r="Z8" s="427"/>
      <c r="AA8" s="427"/>
      <c r="AB8" s="427"/>
      <c r="AC8" s="428"/>
      <c r="AD8" s="428"/>
      <c r="AE8" s="428"/>
      <c r="AF8" s="428"/>
      <c r="AG8" s="428"/>
      <c r="AH8" s="428"/>
      <c r="AI8" s="428"/>
      <c r="AJ8" s="428"/>
      <c r="AK8" s="428"/>
      <c r="AL8" s="428"/>
      <c r="AM8" s="428"/>
      <c r="AN8" s="428"/>
      <c r="AO8" s="428"/>
      <c r="AP8" s="428"/>
      <c r="AQ8" s="429"/>
      <c r="AR8" s="429"/>
      <c r="AS8" s="123"/>
      <c r="AT8" s="427"/>
      <c r="AU8" s="427"/>
      <c r="AV8" s="427"/>
      <c r="AW8" s="427"/>
      <c r="AX8" s="427"/>
      <c r="AY8" s="428"/>
      <c r="AZ8" s="428"/>
      <c r="BA8" s="428"/>
      <c r="BB8" s="428"/>
      <c r="BC8" s="428"/>
      <c r="BD8" s="428"/>
      <c r="BE8" s="428"/>
      <c r="BF8" s="428"/>
      <c r="BG8" s="428"/>
      <c r="BH8" s="428"/>
      <c r="BI8" s="428"/>
      <c r="BJ8" s="428"/>
      <c r="BK8" s="428"/>
      <c r="BL8" s="428"/>
      <c r="BM8" s="429"/>
      <c r="BN8" s="429"/>
      <c r="BO8" s="31"/>
      <c r="BP8" s="108">
        <f>'J10'!CL11</f>
        <v>0</v>
      </c>
      <c r="BQ8" s="108">
        <f>'J10'!CM11</f>
        <v>0</v>
      </c>
      <c r="BR8" s="34">
        <f t="shared" si="3"/>
        <v>1</v>
      </c>
      <c r="BS8" s="108">
        <f>'J10'!CN11</f>
        <v>0</v>
      </c>
      <c r="BT8" s="108">
        <f>SUM('J10'!CZ11*3)+'J10'!DA11</f>
        <v>0</v>
      </c>
      <c r="BU8" s="108">
        <f>SUM('J10'!DQ11*3)+'J10'!DR11</f>
        <v>0</v>
      </c>
      <c r="BV8" s="35"/>
      <c r="BW8" s="35"/>
      <c r="BX8" s="35"/>
      <c r="BY8" s="35"/>
      <c r="BZ8" s="35"/>
      <c r="CA8" s="35"/>
      <c r="CB8" s="35"/>
      <c r="CC8" s="35"/>
      <c r="CD8" s="35"/>
      <c r="CE8" s="75"/>
      <c r="CF8" s="75"/>
      <c r="CG8" s="75"/>
      <c r="CH8" s="75"/>
      <c r="CI8" s="75"/>
      <c r="CJ8" s="75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</row>
    <row r="9" spans="1:110" ht="15.75" x14ac:dyDescent="0.25">
      <c r="A9" s="124"/>
      <c r="B9" s="434"/>
      <c r="C9" s="434"/>
      <c r="D9" s="434"/>
      <c r="E9" s="434"/>
      <c r="F9" s="434"/>
      <c r="G9" s="435"/>
      <c r="H9" s="435"/>
      <c r="I9" s="435"/>
      <c r="J9" s="435"/>
      <c r="K9" s="435"/>
      <c r="L9" s="435"/>
      <c r="M9" s="435"/>
      <c r="N9" s="435"/>
      <c r="O9" s="435"/>
      <c r="P9" s="435"/>
      <c r="Q9" s="435"/>
      <c r="R9" s="435"/>
      <c r="S9" s="435"/>
      <c r="T9" s="435"/>
      <c r="U9" s="436"/>
      <c r="V9" s="436"/>
      <c r="W9" s="124"/>
      <c r="X9" s="434"/>
      <c r="Y9" s="434"/>
      <c r="Z9" s="434"/>
      <c r="AA9" s="434"/>
      <c r="AB9" s="434"/>
      <c r="AC9" s="435"/>
      <c r="AD9" s="435"/>
      <c r="AE9" s="435"/>
      <c r="AF9" s="435"/>
      <c r="AG9" s="435"/>
      <c r="AH9" s="435"/>
      <c r="AI9" s="435"/>
      <c r="AJ9" s="435"/>
      <c r="AK9" s="435"/>
      <c r="AL9" s="435"/>
      <c r="AM9" s="435"/>
      <c r="AN9" s="435"/>
      <c r="AO9" s="435"/>
      <c r="AP9" s="435"/>
      <c r="AQ9" s="436"/>
      <c r="AR9" s="436"/>
      <c r="AS9" s="124"/>
      <c r="AT9" s="434"/>
      <c r="AU9" s="434"/>
      <c r="AV9" s="434"/>
      <c r="AW9" s="434"/>
      <c r="AX9" s="434"/>
      <c r="AY9" s="435"/>
      <c r="AZ9" s="435"/>
      <c r="BA9" s="435"/>
      <c r="BB9" s="435"/>
      <c r="BC9" s="435"/>
      <c r="BD9" s="435"/>
      <c r="BE9" s="435"/>
      <c r="BF9" s="435"/>
      <c r="BG9" s="435"/>
      <c r="BH9" s="435"/>
      <c r="BI9" s="435"/>
      <c r="BJ9" s="435"/>
      <c r="BK9" s="435"/>
      <c r="BL9" s="435"/>
      <c r="BM9" s="436"/>
      <c r="BN9" s="436"/>
      <c r="BO9" s="31"/>
      <c r="BP9" s="108">
        <f>'J10'!CL12</f>
        <v>0</v>
      </c>
      <c r="BQ9" s="108">
        <f>'J10'!CM12</f>
        <v>0</v>
      </c>
      <c r="BR9" s="34">
        <f t="shared" si="3"/>
        <v>1</v>
      </c>
      <c r="BS9" s="108">
        <f>'J10'!CN12</f>
        <v>0</v>
      </c>
      <c r="BT9" s="108">
        <f>SUM('J10'!CZ12*3)+'J10'!DA12</f>
        <v>0</v>
      </c>
      <c r="BU9" s="108">
        <f>SUM('J10'!DQ12*3)+'J10'!DR12</f>
        <v>0</v>
      </c>
      <c r="BV9" s="35"/>
      <c r="BW9" s="35"/>
      <c r="BX9" s="35"/>
      <c r="BY9" s="35"/>
      <c r="BZ9" s="35"/>
      <c r="CA9" s="35"/>
      <c r="CB9" s="35"/>
      <c r="CC9" s="35"/>
      <c r="CD9" s="35"/>
      <c r="CE9" s="75"/>
      <c r="CF9" s="75"/>
      <c r="CG9" s="75"/>
      <c r="CH9" s="75"/>
      <c r="CI9" s="75"/>
      <c r="CJ9" s="75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</row>
    <row r="10" spans="1:110" ht="16.5" thickBot="1" x14ac:dyDescent="0.3">
      <c r="A10" s="158"/>
      <c r="B10" s="441"/>
      <c r="C10" s="441"/>
      <c r="D10" s="441"/>
      <c r="E10" s="441"/>
      <c r="F10" s="441"/>
      <c r="G10" s="442"/>
      <c r="H10" s="442"/>
      <c r="I10" s="442"/>
      <c r="J10" s="442"/>
      <c r="K10" s="442"/>
      <c r="L10" s="442"/>
      <c r="M10" s="442"/>
      <c r="N10" s="442"/>
      <c r="O10" s="442"/>
      <c r="P10" s="442"/>
      <c r="Q10" s="442"/>
      <c r="R10" s="442"/>
      <c r="S10" s="442"/>
      <c r="T10" s="442"/>
      <c r="U10" s="443"/>
      <c r="V10" s="443"/>
      <c r="W10" s="158"/>
      <c r="X10" s="441"/>
      <c r="Y10" s="441"/>
      <c r="Z10" s="441"/>
      <c r="AA10" s="441"/>
      <c r="AB10" s="441"/>
      <c r="AC10" s="442"/>
      <c r="AD10" s="442"/>
      <c r="AE10" s="442"/>
      <c r="AF10" s="442"/>
      <c r="AG10" s="442"/>
      <c r="AH10" s="442"/>
      <c r="AI10" s="442"/>
      <c r="AJ10" s="442"/>
      <c r="AK10" s="442"/>
      <c r="AL10" s="442"/>
      <c r="AM10" s="442"/>
      <c r="AN10" s="442"/>
      <c r="AO10" s="442"/>
      <c r="AP10" s="442"/>
      <c r="AQ10" s="443"/>
      <c r="AR10" s="443"/>
      <c r="AS10" s="124"/>
      <c r="AT10" s="434"/>
      <c r="AU10" s="434"/>
      <c r="AV10" s="434"/>
      <c r="AW10" s="434"/>
      <c r="AX10" s="434"/>
      <c r="AY10" s="435"/>
      <c r="AZ10" s="435"/>
      <c r="BA10" s="435"/>
      <c r="BB10" s="435"/>
      <c r="BC10" s="435"/>
      <c r="BD10" s="435"/>
      <c r="BE10" s="435"/>
      <c r="BF10" s="435"/>
      <c r="BG10" s="435"/>
      <c r="BH10" s="435"/>
      <c r="BI10" s="435"/>
      <c r="BJ10" s="435"/>
      <c r="BK10" s="435"/>
      <c r="BL10" s="435"/>
      <c r="BM10" s="436"/>
      <c r="BN10" s="436"/>
      <c r="BO10" s="31"/>
      <c r="BP10" s="108">
        <f>'J10'!CL13</f>
        <v>0</v>
      </c>
      <c r="BQ10" s="108">
        <f>'J10'!CM13</f>
        <v>0</v>
      </c>
      <c r="BR10" s="34">
        <f t="shared" si="3"/>
        <v>1</v>
      </c>
      <c r="BS10" s="108">
        <f>'J10'!CN13</f>
        <v>0</v>
      </c>
      <c r="BT10" s="108">
        <f>SUM('J10'!CZ13*3)+'J10'!DA13</f>
        <v>0</v>
      </c>
      <c r="BU10" s="108">
        <f>SUM('J10'!DQ13*3)+'J10'!DR13</f>
        <v>0</v>
      </c>
      <c r="BV10" s="35"/>
      <c r="BW10" s="35"/>
      <c r="BX10" s="35"/>
      <c r="BY10" s="35"/>
      <c r="BZ10" s="35"/>
      <c r="CA10" s="35"/>
      <c r="CB10" s="35"/>
      <c r="CC10" s="35"/>
      <c r="CD10" s="35"/>
      <c r="CE10" s="75"/>
      <c r="CF10" s="75"/>
      <c r="CG10" s="75"/>
      <c r="CH10" s="75"/>
      <c r="CI10" s="75"/>
      <c r="CJ10" s="75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</row>
    <row r="11" spans="1:110" ht="15.75" thickTop="1" x14ac:dyDescent="0.25">
      <c r="A11" s="73" t="s">
        <v>44</v>
      </c>
      <c r="B11" s="439" t="s">
        <v>49</v>
      </c>
      <c r="C11" s="439"/>
      <c r="D11" s="439"/>
      <c r="E11" s="439"/>
      <c r="F11" s="439"/>
      <c r="G11" s="439"/>
      <c r="H11" s="439"/>
      <c r="I11" s="439"/>
      <c r="J11" s="439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40"/>
      <c r="W11" s="71" t="s">
        <v>44</v>
      </c>
      <c r="X11" s="417" t="s">
        <v>50</v>
      </c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417"/>
      <c r="AJ11" s="417"/>
      <c r="AK11" s="417"/>
      <c r="AL11" s="417"/>
      <c r="AM11" s="417"/>
      <c r="AN11" s="417"/>
      <c r="AO11" s="417"/>
      <c r="AP11" s="417"/>
      <c r="AQ11" s="417"/>
      <c r="AR11" s="418"/>
      <c r="AS11" s="437"/>
      <c r="AT11" s="438"/>
      <c r="AU11" s="438"/>
      <c r="AV11" s="438"/>
      <c r="AW11" s="438"/>
      <c r="AX11" s="438"/>
      <c r="AY11" s="438"/>
      <c r="AZ11" s="438"/>
      <c r="BA11" s="438"/>
      <c r="BB11" s="438"/>
      <c r="BC11" s="438"/>
      <c r="BD11" s="438"/>
      <c r="BE11" s="438"/>
      <c r="BF11" s="438"/>
      <c r="BG11" s="438"/>
      <c r="BH11" s="438"/>
      <c r="BI11" s="438"/>
      <c r="BJ11" s="438"/>
      <c r="BK11" s="438"/>
      <c r="BL11" s="438"/>
      <c r="BM11" s="438"/>
      <c r="BN11" s="438"/>
      <c r="BO11" s="31"/>
      <c r="BP11" s="31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75"/>
      <c r="CF11" s="75"/>
      <c r="CG11" s="75"/>
      <c r="CH11" s="75"/>
      <c r="CI11" s="75"/>
      <c r="CJ11" s="75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</row>
    <row r="12" spans="1:110" ht="15.75" x14ac:dyDescent="0.25">
      <c r="A12" s="69">
        <f>RANK(U12,U12:U20)</f>
        <v>1</v>
      </c>
      <c r="B12" s="419" t="str">
        <f t="shared" ref="B12:B17" si="9">B2</f>
        <v>Equipe 01</v>
      </c>
      <c r="C12" s="419"/>
      <c r="D12" s="419"/>
      <c r="E12" s="419"/>
      <c r="F12" s="419"/>
      <c r="G12" s="420" t="str">
        <f>IF(B12&lt;&gt;"",REPT("g",ROUND(U12*30,3)),"")</f>
        <v/>
      </c>
      <c r="H12" s="420"/>
      <c r="I12" s="420"/>
      <c r="J12" s="420"/>
      <c r="K12" s="420"/>
      <c r="L12" s="420"/>
      <c r="M12" s="420"/>
      <c r="N12" s="420"/>
      <c r="O12" s="420"/>
      <c r="P12" s="420"/>
      <c r="Q12" s="420"/>
      <c r="R12" s="420"/>
      <c r="S12" s="420"/>
      <c r="T12" s="420"/>
      <c r="U12" s="421">
        <f t="shared" ref="U12:U17" si="10">PERCENTRANK($BT$2:$BT$10,BT2)</f>
        <v>0</v>
      </c>
      <c r="V12" s="422"/>
      <c r="W12" s="69">
        <f>RANK(AQ12,AQ12:AQ20)</f>
        <v>1</v>
      </c>
      <c r="X12" s="419" t="str">
        <f t="shared" ref="X12:X17" si="11">B2</f>
        <v>Equipe 01</v>
      </c>
      <c r="Y12" s="419"/>
      <c r="Z12" s="419"/>
      <c r="AA12" s="419"/>
      <c r="AB12" s="419"/>
      <c r="AC12" s="420" t="str">
        <f>IF(X12&lt;&gt;"",REPT("g",ROUND(AQ12*30,3)),"")</f>
        <v/>
      </c>
      <c r="AD12" s="420"/>
      <c r="AE12" s="420"/>
      <c r="AF12" s="420"/>
      <c r="AG12" s="420"/>
      <c r="AH12" s="420"/>
      <c r="AI12" s="420"/>
      <c r="AJ12" s="420"/>
      <c r="AK12" s="420"/>
      <c r="AL12" s="420"/>
      <c r="AM12" s="420"/>
      <c r="AN12" s="420"/>
      <c r="AO12" s="420"/>
      <c r="AP12" s="420"/>
      <c r="AQ12" s="421">
        <f t="shared" ref="AQ12:AQ17" si="12">PERCENTRANK($BU$2:$BU$10,BU2)</f>
        <v>0</v>
      </c>
      <c r="AR12" s="422"/>
      <c r="AS12" s="437"/>
      <c r="AT12" s="438"/>
      <c r="AU12" s="438"/>
      <c r="AV12" s="438"/>
      <c r="AW12" s="438"/>
      <c r="AX12" s="438"/>
      <c r="AY12" s="438"/>
      <c r="AZ12" s="438"/>
      <c r="BA12" s="438"/>
      <c r="BB12" s="438"/>
      <c r="BC12" s="438"/>
      <c r="BD12" s="438"/>
      <c r="BE12" s="438"/>
      <c r="BF12" s="438"/>
      <c r="BG12" s="438"/>
      <c r="BH12" s="438"/>
      <c r="BI12" s="438"/>
      <c r="BJ12" s="438"/>
      <c r="BK12" s="438"/>
      <c r="BL12" s="438"/>
      <c r="BM12" s="438"/>
      <c r="BN12" s="438"/>
      <c r="BO12" s="31"/>
      <c r="BP12" s="31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75"/>
      <c r="CF12" s="75"/>
      <c r="CG12" s="75"/>
      <c r="CH12" s="75"/>
      <c r="CI12" s="75"/>
      <c r="CJ12" s="75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</row>
    <row r="13" spans="1:110" ht="15.75" x14ac:dyDescent="0.25">
      <c r="A13" s="68">
        <f>RANK(U13,U12:U20)</f>
        <v>1</v>
      </c>
      <c r="B13" s="423" t="str">
        <f t="shared" si="9"/>
        <v>Equipe 02</v>
      </c>
      <c r="C13" s="423"/>
      <c r="D13" s="423"/>
      <c r="E13" s="423"/>
      <c r="F13" s="423"/>
      <c r="G13" s="424" t="str">
        <f t="shared" ref="G13:G17" si="13">IF(B13&lt;&gt;"",REPT("g",ROUND(U13*30,3)),"")</f>
        <v/>
      </c>
      <c r="H13" s="424"/>
      <c r="I13" s="424"/>
      <c r="J13" s="424"/>
      <c r="K13" s="424"/>
      <c r="L13" s="424"/>
      <c r="M13" s="424"/>
      <c r="N13" s="424"/>
      <c r="O13" s="424"/>
      <c r="P13" s="424"/>
      <c r="Q13" s="424"/>
      <c r="R13" s="424"/>
      <c r="S13" s="424"/>
      <c r="T13" s="424"/>
      <c r="U13" s="425">
        <f t="shared" si="10"/>
        <v>0</v>
      </c>
      <c r="V13" s="426"/>
      <c r="W13" s="68">
        <f>RANK(AQ13,AQ12:AQ20)</f>
        <v>1</v>
      </c>
      <c r="X13" s="423" t="str">
        <f t="shared" si="11"/>
        <v>Equipe 02</v>
      </c>
      <c r="Y13" s="423"/>
      <c r="Z13" s="423"/>
      <c r="AA13" s="423"/>
      <c r="AB13" s="423"/>
      <c r="AC13" s="424" t="str">
        <f t="shared" ref="AC13:AC17" si="14">IF(X13&lt;&gt;"",REPT("g",ROUND(AQ13*30,3)),"")</f>
        <v/>
      </c>
      <c r="AD13" s="424"/>
      <c r="AE13" s="424"/>
      <c r="AF13" s="424"/>
      <c r="AG13" s="424"/>
      <c r="AH13" s="424"/>
      <c r="AI13" s="424"/>
      <c r="AJ13" s="424"/>
      <c r="AK13" s="424"/>
      <c r="AL13" s="424"/>
      <c r="AM13" s="424"/>
      <c r="AN13" s="424"/>
      <c r="AO13" s="424"/>
      <c r="AP13" s="424"/>
      <c r="AQ13" s="425">
        <f t="shared" si="12"/>
        <v>0</v>
      </c>
      <c r="AR13" s="426"/>
      <c r="AS13" s="437"/>
      <c r="AT13" s="438"/>
      <c r="AU13" s="438"/>
      <c r="AV13" s="438"/>
      <c r="AW13" s="438"/>
      <c r="AX13" s="438"/>
      <c r="AY13" s="438"/>
      <c r="AZ13" s="438"/>
      <c r="BA13" s="438"/>
      <c r="BB13" s="438"/>
      <c r="BC13" s="438"/>
      <c r="BD13" s="438"/>
      <c r="BE13" s="438"/>
      <c r="BF13" s="438"/>
      <c r="BG13" s="438"/>
      <c r="BH13" s="438"/>
      <c r="BI13" s="438"/>
      <c r="BJ13" s="438"/>
      <c r="BK13" s="438"/>
      <c r="BL13" s="438"/>
      <c r="BM13" s="438"/>
      <c r="BN13" s="438"/>
      <c r="BO13" s="31"/>
      <c r="BP13" s="31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75"/>
      <c r="CF13" s="75"/>
      <c r="CG13" s="75"/>
      <c r="CH13" s="75"/>
      <c r="CI13" s="75"/>
      <c r="CJ13" s="75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</row>
    <row r="14" spans="1:110" ht="15.75" x14ac:dyDescent="0.25">
      <c r="A14" s="68">
        <f>RANK(U14,U12:U20)</f>
        <v>1</v>
      </c>
      <c r="B14" s="423" t="str">
        <f t="shared" si="9"/>
        <v>Equipe 03</v>
      </c>
      <c r="C14" s="423"/>
      <c r="D14" s="423"/>
      <c r="E14" s="423"/>
      <c r="F14" s="423"/>
      <c r="G14" s="424" t="str">
        <f t="shared" si="13"/>
        <v/>
      </c>
      <c r="H14" s="424"/>
      <c r="I14" s="424"/>
      <c r="J14" s="424"/>
      <c r="K14" s="424"/>
      <c r="L14" s="424"/>
      <c r="M14" s="424"/>
      <c r="N14" s="424"/>
      <c r="O14" s="424"/>
      <c r="P14" s="424"/>
      <c r="Q14" s="424"/>
      <c r="R14" s="424"/>
      <c r="S14" s="424"/>
      <c r="T14" s="424"/>
      <c r="U14" s="425">
        <f t="shared" si="10"/>
        <v>0</v>
      </c>
      <c r="V14" s="426"/>
      <c r="W14" s="68">
        <f>RANK(AQ14,AQ12:AQ20)</f>
        <v>1</v>
      </c>
      <c r="X14" s="423" t="str">
        <f t="shared" si="11"/>
        <v>Equipe 03</v>
      </c>
      <c r="Y14" s="423"/>
      <c r="Z14" s="423"/>
      <c r="AA14" s="423"/>
      <c r="AB14" s="423"/>
      <c r="AC14" s="424" t="str">
        <f t="shared" si="14"/>
        <v/>
      </c>
      <c r="AD14" s="424"/>
      <c r="AE14" s="424"/>
      <c r="AF14" s="424"/>
      <c r="AG14" s="424"/>
      <c r="AH14" s="424"/>
      <c r="AI14" s="424"/>
      <c r="AJ14" s="424"/>
      <c r="AK14" s="424"/>
      <c r="AL14" s="424"/>
      <c r="AM14" s="424"/>
      <c r="AN14" s="424"/>
      <c r="AO14" s="424"/>
      <c r="AP14" s="424"/>
      <c r="AQ14" s="425">
        <f t="shared" si="12"/>
        <v>0</v>
      </c>
      <c r="AR14" s="426"/>
      <c r="AS14" s="437"/>
      <c r="AT14" s="438"/>
      <c r="AU14" s="438"/>
      <c r="AV14" s="438"/>
      <c r="AW14" s="438"/>
      <c r="AX14" s="438"/>
      <c r="AY14" s="438"/>
      <c r="AZ14" s="438"/>
      <c r="BA14" s="438"/>
      <c r="BB14" s="438"/>
      <c r="BC14" s="438"/>
      <c r="BD14" s="438"/>
      <c r="BE14" s="438"/>
      <c r="BF14" s="438"/>
      <c r="BG14" s="438"/>
      <c r="BH14" s="438"/>
      <c r="BI14" s="438"/>
      <c r="BJ14" s="438"/>
      <c r="BK14" s="438"/>
      <c r="BL14" s="438"/>
      <c r="BM14" s="438"/>
      <c r="BN14" s="438"/>
      <c r="BO14" s="31"/>
      <c r="BP14" s="31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75"/>
      <c r="CF14" s="75"/>
      <c r="CG14" s="75"/>
      <c r="CH14" s="75"/>
      <c r="CI14" s="75"/>
      <c r="CJ14" s="75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</row>
    <row r="15" spans="1:110" ht="15.75" x14ac:dyDescent="0.25">
      <c r="A15" s="68">
        <f>RANK(U15,U12:U20)</f>
        <v>1</v>
      </c>
      <c r="B15" s="423" t="str">
        <f t="shared" si="9"/>
        <v>Equipe 04</v>
      </c>
      <c r="C15" s="423"/>
      <c r="D15" s="423"/>
      <c r="E15" s="423"/>
      <c r="F15" s="423"/>
      <c r="G15" s="424" t="str">
        <f t="shared" si="13"/>
        <v/>
      </c>
      <c r="H15" s="424"/>
      <c r="I15" s="424"/>
      <c r="J15" s="424"/>
      <c r="K15" s="424"/>
      <c r="L15" s="424"/>
      <c r="M15" s="424"/>
      <c r="N15" s="424"/>
      <c r="O15" s="424"/>
      <c r="P15" s="424"/>
      <c r="Q15" s="424"/>
      <c r="R15" s="424"/>
      <c r="S15" s="424"/>
      <c r="T15" s="424"/>
      <c r="U15" s="425">
        <f t="shared" si="10"/>
        <v>0</v>
      </c>
      <c r="V15" s="426"/>
      <c r="W15" s="68">
        <f>RANK(AQ15,AQ12:AQ20)</f>
        <v>1</v>
      </c>
      <c r="X15" s="423" t="str">
        <f t="shared" si="11"/>
        <v>Equipe 04</v>
      </c>
      <c r="Y15" s="423"/>
      <c r="Z15" s="423"/>
      <c r="AA15" s="423"/>
      <c r="AB15" s="423"/>
      <c r="AC15" s="424" t="str">
        <f t="shared" si="14"/>
        <v/>
      </c>
      <c r="AD15" s="424"/>
      <c r="AE15" s="424"/>
      <c r="AF15" s="424"/>
      <c r="AG15" s="424"/>
      <c r="AH15" s="424"/>
      <c r="AI15" s="424"/>
      <c r="AJ15" s="424"/>
      <c r="AK15" s="424"/>
      <c r="AL15" s="424"/>
      <c r="AM15" s="424"/>
      <c r="AN15" s="424"/>
      <c r="AO15" s="424"/>
      <c r="AP15" s="424"/>
      <c r="AQ15" s="425">
        <f t="shared" si="12"/>
        <v>0</v>
      </c>
      <c r="AR15" s="426"/>
      <c r="AS15" s="437"/>
      <c r="AT15" s="438"/>
      <c r="AU15" s="438"/>
      <c r="AV15" s="438"/>
      <c r="AW15" s="438"/>
      <c r="AX15" s="438"/>
      <c r="AY15" s="438"/>
      <c r="AZ15" s="438"/>
      <c r="BA15" s="438"/>
      <c r="BB15" s="438"/>
      <c r="BC15" s="438"/>
      <c r="BD15" s="438"/>
      <c r="BE15" s="438"/>
      <c r="BF15" s="438"/>
      <c r="BG15" s="438"/>
      <c r="BH15" s="438"/>
      <c r="BI15" s="438"/>
      <c r="BJ15" s="438"/>
      <c r="BK15" s="438"/>
      <c r="BL15" s="438"/>
      <c r="BM15" s="438"/>
      <c r="BN15" s="438"/>
      <c r="BO15" s="31"/>
      <c r="BP15" s="31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75"/>
      <c r="CF15" s="75"/>
      <c r="CG15" s="75"/>
      <c r="CH15" s="75"/>
      <c r="CI15" s="75"/>
      <c r="CJ15" s="75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</row>
    <row r="16" spans="1:110" ht="15.75" x14ac:dyDescent="0.25">
      <c r="A16" s="68">
        <f>RANK(U16,U12:U20)</f>
        <v>1</v>
      </c>
      <c r="B16" s="423" t="str">
        <f t="shared" si="9"/>
        <v>Equipe 05</v>
      </c>
      <c r="C16" s="423"/>
      <c r="D16" s="423"/>
      <c r="E16" s="423"/>
      <c r="F16" s="423"/>
      <c r="G16" s="424" t="str">
        <f t="shared" si="13"/>
        <v/>
      </c>
      <c r="H16" s="424"/>
      <c r="I16" s="424"/>
      <c r="J16" s="424"/>
      <c r="K16" s="424"/>
      <c r="L16" s="424"/>
      <c r="M16" s="424"/>
      <c r="N16" s="424"/>
      <c r="O16" s="424"/>
      <c r="P16" s="424"/>
      <c r="Q16" s="424"/>
      <c r="R16" s="424"/>
      <c r="S16" s="424"/>
      <c r="T16" s="424"/>
      <c r="U16" s="425">
        <f t="shared" si="10"/>
        <v>0</v>
      </c>
      <c r="V16" s="426"/>
      <c r="W16" s="68">
        <f>RANK(AQ16,AQ12:AQ20)</f>
        <v>1</v>
      </c>
      <c r="X16" s="423" t="str">
        <f t="shared" si="11"/>
        <v>Equipe 05</v>
      </c>
      <c r="Y16" s="423"/>
      <c r="Z16" s="423"/>
      <c r="AA16" s="423"/>
      <c r="AB16" s="423"/>
      <c r="AC16" s="424" t="str">
        <f t="shared" si="14"/>
        <v/>
      </c>
      <c r="AD16" s="424"/>
      <c r="AE16" s="424"/>
      <c r="AF16" s="424"/>
      <c r="AG16" s="424"/>
      <c r="AH16" s="424"/>
      <c r="AI16" s="424"/>
      <c r="AJ16" s="424"/>
      <c r="AK16" s="424"/>
      <c r="AL16" s="424"/>
      <c r="AM16" s="424"/>
      <c r="AN16" s="424"/>
      <c r="AO16" s="424"/>
      <c r="AP16" s="424"/>
      <c r="AQ16" s="425">
        <f t="shared" si="12"/>
        <v>0</v>
      </c>
      <c r="AR16" s="426"/>
      <c r="AS16" s="437"/>
      <c r="AT16" s="438"/>
      <c r="AU16" s="438"/>
      <c r="AV16" s="438"/>
      <c r="AW16" s="438"/>
      <c r="AX16" s="438"/>
      <c r="AY16" s="438"/>
      <c r="AZ16" s="438"/>
      <c r="BA16" s="438"/>
      <c r="BB16" s="438"/>
      <c r="BC16" s="438"/>
      <c r="BD16" s="438"/>
      <c r="BE16" s="438"/>
      <c r="BF16" s="438"/>
      <c r="BG16" s="438"/>
      <c r="BH16" s="438"/>
      <c r="BI16" s="438"/>
      <c r="BJ16" s="438"/>
      <c r="BK16" s="438"/>
      <c r="BL16" s="438"/>
      <c r="BM16" s="438"/>
      <c r="BN16" s="438"/>
      <c r="BO16" s="31"/>
      <c r="BP16" s="31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75"/>
      <c r="CF16" s="75"/>
      <c r="CG16" s="75"/>
      <c r="CH16" s="75"/>
      <c r="CI16" s="75"/>
      <c r="CJ16" s="75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</row>
    <row r="17" spans="1:110" ht="16.5" thickBot="1" x14ac:dyDescent="0.3">
      <c r="A17" s="157">
        <f>RANK(U17,U12:U20)</f>
        <v>1</v>
      </c>
      <c r="B17" s="430" t="str">
        <f t="shared" si="9"/>
        <v>Equipe 06</v>
      </c>
      <c r="C17" s="430"/>
      <c r="D17" s="430"/>
      <c r="E17" s="430"/>
      <c r="F17" s="430"/>
      <c r="G17" s="431" t="str">
        <f t="shared" si="13"/>
        <v/>
      </c>
      <c r="H17" s="431"/>
      <c r="I17" s="431"/>
      <c r="J17" s="431"/>
      <c r="K17" s="431"/>
      <c r="L17" s="431"/>
      <c r="M17" s="431"/>
      <c r="N17" s="431"/>
      <c r="O17" s="431"/>
      <c r="P17" s="431"/>
      <c r="Q17" s="431"/>
      <c r="R17" s="431"/>
      <c r="S17" s="431"/>
      <c r="T17" s="431"/>
      <c r="U17" s="432">
        <f t="shared" si="10"/>
        <v>0</v>
      </c>
      <c r="V17" s="433"/>
      <c r="W17" s="157">
        <f>RANK(AQ17,AQ12:AQ20)</f>
        <v>1</v>
      </c>
      <c r="X17" s="430" t="str">
        <f t="shared" si="11"/>
        <v>Equipe 06</v>
      </c>
      <c r="Y17" s="430"/>
      <c r="Z17" s="430"/>
      <c r="AA17" s="430"/>
      <c r="AB17" s="430"/>
      <c r="AC17" s="431" t="str">
        <f t="shared" si="14"/>
        <v/>
      </c>
      <c r="AD17" s="431"/>
      <c r="AE17" s="431"/>
      <c r="AF17" s="431"/>
      <c r="AG17" s="431"/>
      <c r="AH17" s="431"/>
      <c r="AI17" s="431"/>
      <c r="AJ17" s="431"/>
      <c r="AK17" s="431"/>
      <c r="AL17" s="431"/>
      <c r="AM17" s="431"/>
      <c r="AN17" s="431"/>
      <c r="AO17" s="431"/>
      <c r="AP17" s="431"/>
      <c r="AQ17" s="432">
        <f t="shared" si="12"/>
        <v>0</v>
      </c>
      <c r="AR17" s="433"/>
      <c r="AS17" s="437"/>
      <c r="AT17" s="438"/>
      <c r="AU17" s="438"/>
      <c r="AV17" s="438"/>
      <c r="AW17" s="438"/>
      <c r="AX17" s="438"/>
      <c r="AY17" s="438"/>
      <c r="AZ17" s="438"/>
      <c r="BA17" s="438"/>
      <c r="BB17" s="438"/>
      <c r="BC17" s="438"/>
      <c r="BD17" s="438"/>
      <c r="BE17" s="438"/>
      <c r="BF17" s="438"/>
      <c r="BG17" s="438"/>
      <c r="BH17" s="438"/>
      <c r="BI17" s="438"/>
      <c r="BJ17" s="438"/>
      <c r="BK17" s="438"/>
      <c r="BL17" s="438"/>
      <c r="BM17" s="438"/>
      <c r="BN17" s="438"/>
      <c r="BO17" s="31"/>
      <c r="BP17" s="31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75"/>
      <c r="CF17" s="75"/>
      <c r="CG17" s="75"/>
      <c r="CH17" s="75"/>
      <c r="CI17" s="75"/>
      <c r="CJ17" s="75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</row>
    <row r="18" spans="1:110" ht="16.5" thickTop="1" x14ac:dyDescent="0.25">
      <c r="A18" s="123"/>
      <c r="B18" s="427"/>
      <c r="C18" s="427"/>
      <c r="D18" s="427"/>
      <c r="E18" s="427"/>
      <c r="F18" s="427"/>
      <c r="G18" s="428"/>
      <c r="H18" s="428"/>
      <c r="I18" s="428"/>
      <c r="J18" s="428"/>
      <c r="K18" s="428"/>
      <c r="L18" s="428"/>
      <c r="M18" s="428"/>
      <c r="N18" s="428"/>
      <c r="O18" s="428"/>
      <c r="P18" s="428"/>
      <c r="Q18" s="428"/>
      <c r="R18" s="428"/>
      <c r="S18" s="428"/>
      <c r="T18" s="428"/>
      <c r="U18" s="429"/>
      <c r="V18" s="429"/>
      <c r="W18" s="123"/>
      <c r="X18" s="427"/>
      <c r="Y18" s="427"/>
      <c r="Z18" s="427"/>
      <c r="AA18" s="427"/>
      <c r="AB18" s="427"/>
      <c r="AC18" s="428"/>
      <c r="AD18" s="428"/>
      <c r="AE18" s="428"/>
      <c r="AF18" s="428"/>
      <c r="AG18" s="428"/>
      <c r="AH18" s="428"/>
      <c r="AI18" s="428"/>
      <c r="AJ18" s="428"/>
      <c r="AK18" s="428"/>
      <c r="AL18" s="428"/>
      <c r="AM18" s="428"/>
      <c r="AN18" s="428"/>
      <c r="AO18" s="428"/>
      <c r="AP18" s="428"/>
      <c r="AQ18" s="429"/>
      <c r="AR18" s="429"/>
      <c r="AS18" s="438"/>
      <c r="AT18" s="438"/>
      <c r="AU18" s="438"/>
      <c r="AV18" s="438"/>
      <c r="AW18" s="438"/>
      <c r="AX18" s="438"/>
      <c r="AY18" s="438"/>
      <c r="AZ18" s="438"/>
      <c r="BA18" s="438"/>
      <c r="BB18" s="438"/>
      <c r="BC18" s="438"/>
      <c r="BD18" s="438"/>
      <c r="BE18" s="438"/>
      <c r="BF18" s="438"/>
      <c r="BG18" s="438"/>
      <c r="BH18" s="438"/>
      <c r="BI18" s="438"/>
      <c r="BJ18" s="438"/>
      <c r="BK18" s="438"/>
      <c r="BL18" s="438"/>
      <c r="BM18" s="438"/>
      <c r="BN18" s="438"/>
      <c r="BO18" s="31"/>
      <c r="BP18" s="31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75"/>
      <c r="CF18" s="75"/>
      <c r="CG18" s="75"/>
      <c r="CH18" s="75"/>
      <c r="CI18" s="75"/>
      <c r="CJ18" s="75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</row>
    <row r="19" spans="1:110" ht="15.75" x14ac:dyDescent="0.25">
      <c r="A19" s="124"/>
      <c r="B19" s="434"/>
      <c r="C19" s="434"/>
      <c r="D19" s="434"/>
      <c r="E19" s="434"/>
      <c r="F19" s="434"/>
      <c r="G19" s="435"/>
      <c r="H19" s="435"/>
      <c r="I19" s="435"/>
      <c r="J19" s="435"/>
      <c r="K19" s="435"/>
      <c r="L19" s="435"/>
      <c r="M19" s="435"/>
      <c r="N19" s="435"/>
      <c r="O19" s="435"/>
      <c r="P19" s="435"/>
      <c r="Q19" s="435"/>
      <c r="R19" s="435"/>
      <c r="S19" s="435"/>
      <c r="T19" s="435"/>
      <c r="U19" s="436"/>
      <c r="V19" s="436"/>
      <c r="W19" s="124"/>
      <c r="X19" s="434"/>
      <c r="Y19" s="434"/>
      <c r="Z19" s="434"/>
      <c r="AA19" s="434"/>
      <c r="AB19" s="434"/>
      <c r="AC19" s="435"/>
      <c r="AD19" s="435"/>
      <c r="AE19" s="435"/>
      <c r="AF19" s="435"/>
      <c r="AG19" s="435"/>
      <c r="AH19" s="435"/>
      <c r="AI19" s="435"/>
      <c r="AJ19" s="435"/>
      <c r="AK19" s="435"/>
      <c r="AL19" s="435"/>
      <c r="AM19" s="435"/>
      <c r="AN19" s="435"/>
      <c r="AO19" s="435"/>
      <c r="AP19" s="435"/>
      <c r="AQ19" s="436"/>
      <c r="AR19" s="436"/>
      <c r="AS19" s="438"/>
      <c r="AT19" s="438"/>
      <c r="AU19" s="438"/>
      <c r="AV19" s="438"/>
      <c r="AW19" s="438"/>
      <c r="AX19" s="438"/>
      <c r="AY19" s="438"/>
      <c r="AZ19" s="438"/>
      <c r="BA19" s="438"/>
      <c r="BB19" s="438"/>
      <c r="BC19" s="438"/>
      <c r="BD19" s="438"/>
      <c r="BE19" s="438"/>
      <c r="BF19" s="438"/>
      <c r="BG19" s="438"/>
      <c r="BH19" s="438"/>
      <c r="BI19" s="438"/>
      <c r="BJ19" s="438"/>
      <c r="BK19" s="438"/>
      <c r="BL19" s="438"/>
      <c r="BM19" s="438"/>
      <c r="BN19" s="438"/>
      <c r="BO19" s="31"/>
      <c r="BP19" s="31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75"/>
      <c r="CF19" s="75"/>
      <c r="CG19" s="75"/>
      <c r="CH19" s="75"/>
      <c r="CI19" s="75"/>
      <c r="CJ19" s="75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</row>
    <row r="20" spans="1:110" ht="15.75" x14ac:dyDescent="0.25">
      <c r="A20" s="124"/>
      <c r="B20" s="434"/>
      <c r="C20" s="434"/>
      <c r="D20" s="434"/>
      <c r="E20" s="434"/>
      <c r="F20" s="434"/>
      <c r="G20" s="435"/>
      <c r="H20" s="435"/>
      <c r="I20" s="435"/>
      <c r="J20" s="435"/>
      <c r="K20" s="435"/>
      <c r="L20" s="435"/>
      <c r="M20" s="435"/>
      <c r="N20" s="435"/>
      <c r="O20" s="435"/>
      <c r="P20" s="435"/>
      <c r="Q20" s="435"/>
      <c r="R20" s="435"/>
      <c r="S20" s="435"/>
      <c r="T20" s="435"/>
      <c r="U20" s="436"/>
      <c r="V20" s="436"/>
      <c r="W20" s="124"/>
      <c r="X20" s="434"/>
      <c r="Y20" s="434"/>
      <c r="Z20" s="434"/>
      <c r="AA20" s="434"/>
      <c r="AB20" s="434"/>
      <c r="AC20" s="435"/>
      <c r="AD20" s="435"/>
      <c r="AE20" s="435"/>
      <c r="AF20" s="435"/>
      <c r="AG20" s="435"/>
      <c r="AH20" s="435"/>
      <c r="AI20" s="435"/>
      <c r="AJ20" s="435"/>
      <c r="AK20" s="435"/>
      <c r="AL20" s="435"/>
      <c r="AM20" s="435"/>
      <c r="AN20" s="435"/>
      <c r="AO20" s="435"/>
      <c r="AP20" s="435"/>
      <c r="AQ20" s="436"/>
      <c r="AR20" s="436"/>
      <c r="AS20" s="438"/>
      <c r="AT20" s="438"/>
      <c r="AU20" s="438"/>
      <c r="AV20" s="438"/>
      <c r="AW20" s="438"/>
      <c r="AX20" s="438"/>
      <c r="AY20" s="438"/>
      <c r="AZ20" s="438"/>
      <c r="BA20" s="438"/>
      <c r="BB20" s="438"/>
      <c r="BC20" s="438"/>
      <c r="BD20" s="438"/>
      <c r="BE20" s="438"/>
      <c r="BF20" s="438"/>
      <c r="BG20" s="438"/>
      <c r="BH20" s="438"/>
      <c r="BI20" s="438"/>
      <c r="BJ20" s="438"/>
      <c r="BK20" s="438"/>
      <c r="BL20" s="438"/>
      <c r="BM20" s="438"/>
      <c r="BN20" s="438"/>
      <c r="BO20" s="31"/>
      <c r="BP20" s="31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75"/>
      <c r="CF20" s="75"/>
      <c r="CG20" s="75"/>
      <c r="CH20" s="75"/>
      <c r="CI20" s="75"/>
      <c r="CJ20" s="75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</row>
    <row r="21" spans="1:110" x14ac:dyDescent="0.25">
      <c r="A21" s="74"/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74"/>
      <c r="BB21" s="74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31"/>
      <c r="BP21" s="31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75"/>
      <c r="CF21" s="75"/>
      <c r="CG21" s="75"/>
      <c r="CH21" s="75"/>
      <c r="CI21" s="75"/>
      <c r="CJ21" s="75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</row>
    <row r="22" spans="1:110" x14ac:dyDescent="0.25">
      <c r="A22" s="74"/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31"/>
      <c r="BP22" s="31"/>
      <c r="BQ22" s="35"/>
      <c r="BR22" s="35"/>
      <c r="BS22" s="35"/>
      <c r="BT22" s="35"/>
      <c r="BU22" s="35"/>
      <c r="BV22" s="35"/>
      <c r="BW22" s="35"/>
      <c r="BX22" s="35"/>
      <c r="BY22" s="35"/>
      <c r="BZ22" s="35"/>
      <c r="CA22" s="35"/>
      <c r="CB22" s="35"/>
      <c r="CC22" s="35"/>
      <c r="CD22" s="35"/>
      <c r="CE22" s="75"/>
      <c r="CF22" s="75"/>
      <c r="CG22" s="75"/>
      <c r="CH22" s="75"/>
      <c r="CI22" s="75"/>
      <c r="CJ22" s="75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</row>
    <row r="23" spans="1:110" x14ac:dyDescent="0.25">
      <c r="A23" s="74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31"/>
      <c r="BP23" s="31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75"/>
      <c r="CF23" s="75"/>
      <c r="CG23" s="75"/>
      <c r="CH23" s="75"/>
      <c r="CI23" s="75"/>
      <c r="CJ23" s="75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</row>
    <row r="24" spans="1:110" x14ac:dyDescent="0.25">
      <c r="A24" s="74"/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31"/>
      <c r="BP24" s="31"/>
      <c r="BQ24" s="35"/>
      <c r="BR24" s="35"/>
      <c r="BS24" s="35"/>
      <c r="BT24" s="35"/>
      <c r="BU24" s="35"/>
      <c r="BV24" s="35"/>
      <c r="BW24" s="35"/>
      <c r="BX24" s="35"/>
      <c r="BY24" s="35"/>
      <c r="BZ24" s="35"/>
      <c r="CA24" s="35"/>
      <c r="CB24" s="35"/>
      <c r="CC24" s="35"/>
      <c r="CD24" s="35"/>
      <c r="CE24" s="75"/>
      <c r="CF24" s="75"/>
      <c r="CG24" s="75"/>
      <c r="CH24" s="75"/>
      <c r="CI24" s="75"/>
      <c r="CJ24" s="75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</row>
    <row r="25" spans="1:110" x14ac:dyDescent="0.25">
      <c r="A25" s="74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31"/>
      <c r="BP25" s="31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75"/>
      <c r="CF25" s="75"/>
      <c r="CG25" s="75"/>
      <c r="CH25" s="75"/>
      <c r="CI25" s="75"/>
      <c r="CJ25" s="75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</row>
    <row r="26" spans="1:110" x14ac:dyDescent="0.25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31"/>
      <c r="BP26" s="31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75"/>
      <c r="CF26" s="75"/>
      <c r="CG26" s="75"/>
      <c r="CH26" s="75"/>
      <c r="CI26" s="75"/>
      <c r="CJ26" s="75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</row>
    <row r="27" spans="1:110" x14ac:dyDescent="0.25">
      <c r="A27" s="74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31"/>
      <c r="BP27" s="31"/>
      <c r="BQ27" s="35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35"/>
      <c r="CD27" s="35"/>
      <c r="CE27" s="75"/>
      <c r="CF27" s="75"/>
      <c r="CG27" s="75"/>
      <c r="CH27" s="75"/>
      <c r="CI27" s="75"/>
      <c r="CJ27" s="75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</row>
    <row r="28" spans="1:110" x14ac:dyDescent="0.25">
      <c r="A28" s="74"/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31"/>
      <c r="BP28" s="31"/>
      <c r="BQ28" s="35"/>
      <c r="BR28" s="35"/>
      <c r="BS28" s="35"/>
      <c r="BT28" s="35"/>
      <c r="BU28" s="35"/>
      <c r="BV28" s="35"/>
      <c r="BW28" s="35"/>
      <c r="BX28" s="35"/>
      <c r="BY28" s="35"/>
      <c r="BZ28" s="35"/>
      <c r="CA28" s="35"/>
      <c r="CB28" s="35"/>
      <c r="CC28" s="35"/>
      <c r="CD28" s="35"/>
      <c r="CE28" s="75"/>
      <c r="CF28" s="75"/>
      <c r="CG28" s="75"/>
      <c r="CH28" s="75"/>
      <c r="CI28" s="75"/>
      <c r="CJ28" s="75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6"/>
      <c r="DB28" s="76"/>
      <c r="DC28" s="76"/>
      <c r="DD28" s="76"/>
      <c r="DE28" s="76"/>
      <c r="DF28" s="76"/>
    </row>
    <row r="29" spans="1:110" x14ac:dyDescent="0.25">
      <c r="A29" s="74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31"/>
      <c r="BP29" s="31"/>
      <c r="BQ29" s="35"/>
      <c r="BR29" s="35"/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75"/>
      <c r="CF29" s="75"/>
      <c r="CG29" s="75"/>
      <c r="CH29" s="75"/>
      <c r="CI29" s="75"/>
      <c r="CJ29" s="75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6"/>
      <c r="DB29" s="76"/>
      <c r="DC29" s="76"/>
      <c r="DD29" s="76"/>
      <c r="DE29" s="76"/>
      <c r="DF29" s="76"/>
    </row>
    <row r="30" spans="1:110" x14ac:dyDescent="0.25">
      <c r="A30" s="74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31"/>
      <c r="BP30" s="31"/>
      <c r="BQ30" s="35"/>
      <c r="BR30" s="35"/>
      <c r="BS30" s="35"/>
      <c r="BT30" s="35"/>
      <c r="BU30" s="35"/>
      <c r="BV30" s="35"/>
      <c r="BW30" s="35"/>
      <c r="BX30" s="35"/>
      <c r="BY30" s="35"/>
      <c r="BZ30" s="35"/>
      <c r="CA30" s="35"/>
      <c r="CB30" s="35"/>
      <c r="CC30" s="35"/>
      <c r="CD30" s="35"/>
      <c r="CE30" s="75"/>
      <c r="CF30" s="75"/>
      <c r="CG30" s="75"/>
      <c r="CH30" s="75"/>
      <c r="CI30" s="75"/>
      <c r="CJ30" s="75"/>
      <c r="CK30" s="76"/>
      <c r="CL30" s="76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6"/>
      <c r="DB30" s="76"/>
      <c r="DC30" s="76"/>
      <c r="DD30" s="76"/>
      <c r="DE30" s="76"/>
      <c r="DF30" s="76"/>
    </row>
    <row r="31" spans="1:110" x14ac:dyDescent="0.25">
      <c r="A31" s="74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31"/>
      <c r="BP31" s="31"/>
      <c r="BQ31" s="35"/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35"/>
      <c r="CE31" s="75"/>
      <c r="CF31" s="75"/>
      <c r="CG31" s="75"/>
      <c r="CH31" s="75"/>
      <c r="CI31" s="75"/>
      <c r="CJ31" s="75"/>
      <c r="CK31" s="76"/>
      <c r="CL31" s="76"/>
      <c r="CM31" s="76"/>
      <c r="CN31" s="76"/>
      <c r="CO31" s="76"/>
      <c r="CP31" s="76"/>
      <c r="CQ31" s="76"/>
      <c r="CR31" s="76"/>
      <c r="CS31" s="76"/>
      <c r="CT31" s="76"/>
      <c r="CU31" s="76"/>
      <c r="CV31" s="76"/>
      <c r="CW31" s="76"/>
      <c r="CX31" s="76"/>
      <c r="CY31" s="76"/>
      <c r="CZ31" s="76"/>
      <c r="DA31" s="76"/>
      <c r="DB31" s="76"/>
      <c r="DC31" s="76"/>
      <c r="DD31" s="76"/>
      <c r="DE31" s="76"/>
      <c r="DF31" s="76"/>
    </row>
    <row r="32" spans="1:110" x14ac:dyDescent="0.25">
      <c r="A32" s="74"/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31"/>
      <c r="BP32" s="31"/>
      <c r="BQ32" s="35"/>
      <c r="BR32" s="35"/>
      <c r="BS32" s="35"/>
      <c r="BT32" s="35"/>
      <c r="BU32" s="35"/>
      <c r="BV32" s="35"/>
      <c r="BW32" s="35"/>
      <c r="BX32" s="35"/>
      <c r="BY32" s="35"/>
      <c r="BZ32" s="35"/>
      <c r="CA32" s="35"/>
      <c r="CB32" s="35"/>
      <c r="CC32" s="35"/>
      <c r="CD32" s="35"/>
      <c r="CE32" s="75"/>
      <c r="CF32" s="75"/>
      <c r="CG32" s="75"/>
      <c r="CH32" s="75"/>
      <c r="CI32" s="75"/>
      <c r="CJ32" s="75"/>
      <c r="CK32" s="76"/>
      <c r="CL32" s="76"/>
      <c r="CM32" s="76"/>
      <c r="CN32" s="76"/>
      <c r="CO32" s="76"/>
      <c r="CP32" s="76"/>
      <c r="CQ32" s="76"/>
      <c r="CR32" s="76"/>
      <c r="CS32" s="76"/>
      <c r="CT32" s="76"/>
      <c r="CU32" s="76"/>
      <c r="CV32" s="76"/>
      <c r="CW32" s="76"/>
      <c r="CX32" s="76"/>
      <c r="CY32" s="76"/>
      <c r="CZ32" s="76"/>
      <c r="DA32" s="76"/>
      <c r="DB32" s="76"/>
      <c r="DC32" s="76"/>
      <c r="DD32" s="76"/>
      <c r="DE32" s="76"/>
      <c r="DF32" s="76"/>
    </row>
    <row r="33" spans="1:110" x14ac:dyDescent="0.25">
      <c r="A33" s="74"/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31"/>
      <c r="BP33" s="31"/>
      <c r="BQ33" s="35"/>
      <c r="BR33" s="35"/>
      <c r="BS33" s="35"/>
      <c r="BT33" s="35"/>
      <c r="BU33" s="35"/>
      <c r="BV33" s="35"/>
      <c r="BW33" s="35"/>
      <c r="BX33" s="35"/>
      <c r="BY33" s="35"/>
      <c r="BZ33" s="35"/>
      <c r="CA33" s="35"/>
      <c r="CB33" s="35"/>
      <c r="CC33" s="35"/>
      <c r="CD33" s="35"/>
      <c r="CE33" s="75"/>
      <c r="CF33" s="75"/>
      <c r="CG33" s="75"/>
      <c r="CH33" s="75"/>
      <c r="CI33" s="75"/>
      <c r="CJ33" s="75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6"/>
      <c r="DB33" s="76"/>
      <c r="DC33" s="76"/>
      <c r="DD33" s="76"/>
      <c r="DE33" s="76"/>
      <c r="DF33" s="76"/>
    </row>
    <row r="34" spans="1:110" x14ac:dyDescent="0.25">
      <c r="A34" s="74"/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31"/>
      <c r="BP34" s="31"/>
      <c r="BQ34" s="35"/>
      <c r="BR34" s="35"/>
      <c r="BS34" s="35"/>
      <c r="BT34" s="35"/>
      <c r="BU34" s="35"/>
      <c r="BV34" s="35"/>
      <c r="BW34" s="35"/>
      <c r="BX34" s="35"/>
      <c r="BY34" s="35"/>
      <c r="BZ34" s="35"/>
      <c r="CA34" s="35"/>
      <c r="CB34" s="35"/>
      <c r="CC34" s="35"/>
      <c r="CD34" s="35"/>
      <c r="CE34" s="75"/>
      <c r="CF34" s="75"/>
      <c r="CG34" s="75"/>
      <c r="CH34" s="75"/>
      <c r="CI34" s="75"/>
      <c r="CJ34" s="75"/>
      <c r="CK34" s="76"/>
      <c r="CL34" s="76"/>
      <c r="CM34" s="76"/>
      <c r="CN34" s="76"/>
      <c r="CO34" s="76"/>
      <c r="CP34" s="76"/>
      <c r="CQ34" s="76"/>
      <c r="CR34" s="76"/>
      <c r="CS34" s="76"/>
      <c r="CT34" s="76"/>
      <c r="CU34" s="76"/>
      <c r="CV34" s="76"/>
      <c r="CW34" s="76"/>
      <c r="CX34" s="76"/>
      <c r="CY34" s="76"/>
      <c r="CZ34" s="76"/>
      <c r="DA34" s="76"/>
      <c r="DB34" s="76"/>
      <c r="DC34" s="76"/>
      <c r="DD34" s="76"/>
      <c r="DE34" s="76"/>
      <c r="DF34" s="76"/>
    </row>
    <row r="35" spans="1:110" x14ac:dyDescent="0.25">
      <c r="A35" s="74"/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31"/>
      <c r="BP35" s="31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75"/>
      <c r="CF35" s="75"/>
      <c r="CG35" s="75"/>
      <c r="CH35" s="75"/>
      <c r="CI35" s="75"/>
      <c r="CJ35" s="75"/>
      <c r="CK35" s="76"/>
      <c r="CL35" s="76"/>
      <c r="CM35" s="76"/>
      <c r="CN35" s="76"/>
      <c r="CO35" s="76"/>
      <c r="CP35" s="76"/>
      <c r="CQ35" s="76"/>
      <c r="CR35" s="76"/>
      <c r="CS35" s="76"/>
      <c r="CT35" s="76"/>
      <c r="CU35" s="76"/>
      <c r="CV35" s="76"/>
      <c r="CW35" s="76"/>
      <c r="CX35" s="76"/>
      <c r="CY35" s="76"/>
      <c r="CZ35" s="76"/>
      <c r="DA35" s="76"/>
      <c r="DB35" s="76"/>
      <c r="DC35" s="76"/>
      <c r="DD35" s="76"/>
      <c r="DE35" s="76"/>
      <c r="DF35" s="76"/>
    </row>
    <row r="36" spans="1:110" x14ac:dyDescent="0.25">
      <c r="A36" s="74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31"/>
      <c r="BP36" s="31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  <c r="CC36" s="35"/>
      <c r="CD36" s="35"/>
      <c r="CE36" s="75"/>
      <c r="CF36" s="75"/>
      <c r="CG36" s="75"/>
      <c r="CH36" s="75"/>
      <c r="CI36" s="75"/>
      <c r="CJ36" s="75"/>
      <c r="CK36" s="76"/>
      <c r="CL36" s="76"/>
      <c r="CM36" s="76"/>
      <c r="CN36" s="76"/>
      <c r="CO36" s="76"/>
      <c r="CP36" s="76"/>
      <c r="CQ36" s="76"/>
      <c r="CR36" s="76"/>
      <c r="CS36" s="76"/>
      <c r="CT36" s="76"/>
      <c r="CU36" s="76"/>
      <c r="CV36" s="76"/>
      <c r="CW36" s="76"/>
      <c r="CX36" s="76"/>
      <c r="CY36" s="76"/>
      <c r="CZ36" s="76"/>
      <c r="DA36" s="76"/>
      <c r="DB36" s="76"/>
      <c r="DC36" s="76"/>
      <c r="DD36" s="76"/>
      <c r="DE36" s="76"/>
      <c r="DF36" s="76"/>
    </row>
    <row r="37" spans="1:110" x14ac:dyDescent="0.25">
      <c r="A37" s="74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31"/>
      <c r="BP37" s="31"/>
      <c r="BQ37" s="35"/>
      <c r="BR37" s="35"/>
      <c r="BS37" s="35"/>
      <c r="BT37" s="35"/>
      <c r="BU37" s="35"/>
      <c r="BV37" s="35"/>
      <c r="BW37" s="35"/>
      <c r="BX37" s="35"/>
      <c r="BY37" s="35"/>
      <c r="BZ37" s="35"/>
      <c r="CA37" s="35"/>
      <c r="CB37" s="35"/>
      <c r="CC37" s="35"/>
      <c r="CD37" s="35"/>
      <c r="CE37" s="75"/>
      <c r="CF37" s="75"/>
      <c r="CG37" s="75"/>
      <c r="CH37" s="75"/>
      <c r="CI37" s="75"/>
      <c r="CJ37" s="75"/>
      <c r="CK37" s="76"/>
      <c r="CL37" s="76"/>
      <c r="CM37" s="76"/>
      <c r="CN37" s="76"/>
      <c r="CO37" s="76"/>
      <c r="CP37" s="76"/>
      <c r="CQ37" s="76"/>
      <c r="CR37" s="76"/>
      <c r="CS37" s="76"/>
      <c r="CT37" s="76"/>
      <c r="CU37" s="76"/>
      <c r="CV37" s="76"/>
      <c r="CW37" s="76"/>
      <c r="CX37" s="76"/>
      <c r="CY37" s="76"/>
      <c r="CZ37" s="76"/>
      <c r="DA37" s="76"/>
      <c r="DB37" s="76"/>
      <c r="DC37" s="76"/>
      <c r="DD37" s="76"/>
      <c r="DE37" s="76"/>
      <c r="DF37" s="76"/>
    </row>
    <row r="38" spans="1:110" x14ac:dyDescent="0.25">
      <c r="A38" s="74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31"/>
      <c r="BP38" s="31"/>
      <c r="BQ38" s="35"/>
      <c r="BR38" s="35"/>
      <c r="BS38" s="35"/>
      <c r="BT38" s="35"/>
      <c r="BU38" s="35"/>
      <c r="BV38" s="35"/>
      <c r="BW38" s="35"/>
      <c r="BX38" s="35"/>
      <c r="BY38" s="35"/>
      <c r="BZ38" s="35"/>
      <c r="CA38" s="35"/>
      <c r="CB38" s="35"/>
      <c r="CC38" s="35"/>
      <c r="CD38" s="35"/>
      <c r="CE38" s="75"/>
      <c r="CF38" s="75"/>
      <c r="CG38" s="75"/>
      <c r="CH38" s="75"/>
      <c r="CI38" s="75"/>
      <c r="CJ38" s="75"/>
      <c r="CK38" s="76"/>
      <c r="CL38" s="76"/>
      <c r="CM38" s="76"/>
      <c r="CN38" s="76"/>
      <c r="CO38" s="76"/>
      <c r="CP38" s="76"/>
      <c r="CQ38" s="76"/>
      <c r="CR38" s="76"/>
      <c r="CS38" s="76"/>
      <c r="CT38" s="76"/>
      <c r="CU38" s="76"/>
      <c r="CV38" s="76"/>
      <c r="CW38" s="76"/>
      <c r="CX38" s="76"/>
      <c r="CY38" s="76"/>
      <c r="CZ38" s="76"/>
      <c r="DA38" s="76"/>
      <c r="DB38" s="76"/>
      <c r="DC38" s="76"/>
      <c r="DD38" s="76"/>
      <c r="DE38" s="76"/>
      <c r="DF38" s="76"/>
    </row>
    <row r="39" spans="1:110" x14ac:dyDescent="0.25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31"/>
      <c r="BP39" s="31"/>
      <c r="BQ39" s="35"/>
      <c r="BR39" s="35"/>
      <c r="BS39" s="35"/>
      <c r="BT39" s="35"/>
      <c r="BU39" s="35"/>
      <c r="BV39" s="35"/>
      <c r="BW39" s="35"/>
      <c r="BX39" s="35"/>
      <c r="BY39" s="35"/>
      <c r="BZ39" s="35"/>
      <c r="CA39" s="35"/>
      <c r="CB39" s="35"/>
      <c r="CC39" s="35"/>
      <c r="CD39" s="35"/>
      <c r="CE39" s="75"/>
      <c r="CF39" s="75"/>
      <c r="CG39" s="75"/>
      <c r="CH39" s="75"/>
      <c r="CI39" s="75"/>
      <c r="CJ39" s="75"/>
      <c r="CK39" s="76"/>
      <c r="CL39" s="76"/>
      <c r="CM39" s="76"/>
      <c r="CN39" s="76"/>
      <c r="CO39" s="76"/>
      <c r="CP39" s="76"/>
      <c r="CQ39" s="76"/>
      <c r="CR39" s="76"/>
      <c r="CS39" s="76"/>
      <c r="CT39" s="76"/>
      <c r="CU39" s="76"/>
      <c r="CV39" s="76"/>
      <c r="CW39" s="76"/>
      <c r="CX39" s="76"/>
      <c r="CY39" s="76"/>
      <c r="CZ39" s="76"/>
      <c r="DA39" s="76"/>
      <c r="DB39" s="76"/>
      <c r="DC39" s="76"/>
      <c r="DD39" s="76"/>
      <c r="DE39" s="76"/>
      <c r="DF39" s="76"/>
    </row>
    <row r="40" spans="1:110" x14ac:dyDescent="0.25">
      <c r="A40" s="74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31"/>
      <c r="BP40" s="31"/>
      <c r="BQ40" s="35"/>
      <c r="BR40" s="35"/>
      <c r="BS40" s="35"/>
      <c r="BT40" s="35"/>
      <c r="BU40" s="35"/>
      <c r="BV40" s="35"/>
      <c r="BW40" s="35"/>
      <c r="BX40" s="35"/>
      <c r="BY40" s="35"/>
      <c r="BZ40" s="35"/>
      <c r="CA40" s="35"/>
      <c r="CB40" s="35"/>
      <c r="CC40" s="35"/>
      <c r="CD40" s="35"/>
      <c r="CE40" s="75"/>
      <c r="CF40" s="75"/>
      <c r="CG40" s="75"/>
      <c r="CH40" s="75"/>
      <c r="CI40" s="75"/>
      <c r="CJ40" s="75"/>
      <c r="CK40" s="76"/>
      <c r="CL40" s="76"/>
      <c r="CM40" s="76"/>
      <c r="CN40" s="76"/>
      <c r="CO40" s="76"/>
      <c r="CP40" s="76"/>
      <c r="CQ40" s="76"/>
      <c r="CR40" s="76"/>
      <c r="CS40" s="76"/>
      <c r="CT40" s="76"/>
      <c r="CU40" s="76"/>
      <c r="CV40" s="76"/>
      <c r="CW40" s="76"/>
      <c r="CX40" s="76"/>
      <c r="CY40" s="76"/>
      <c r="CZ40" s="76"/>
      <c r="DA40" s="76"/>
      <c r="DB40" s="76"/>
      <c r="DC40" s="76"/>
      <c r="DD40" s="76"/>
      <c r="DE40" s="76"/>
      <c r="DF40" s="76"/>
    </row>
    <row r="41" spans="1:110" x14ac:dyDescent="0.25">
      <c r="A41" s="74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31"/>
      <c r="BP41" s="31"/>
      <c r="BQ41" s="35"/>
      <c r="BR41" s="35"/>
      <c r="BS41" s="35"/>
      <c r="BT41" s="35"/>
      <c r="BU41" s="35"/>
      <c r="BV41" s="35"/>
      <c r="BW41" s="35"/>
      <c r="BX41" s="35"/>
      <c r="BY41" s="35"/>
      <c r="BZ41" s="35"/>
      <c r="CA41" s="35"/>
      <c r="CB41" s="35"/>
      <c r="CC41" s="35"/>
      <c r="CD41" s="35"/>
      <c r="CE41" s="75"/>
      <c r="CF41" s="75"/>
      <c r="CG41" s="75"/>
      <c r="CH41" s="75"/>
      <c r="CI41" s="75"/>
      <c r="CJ41" s="75"/>
      <c r="CK41" s="76"/>
      <c r="CL41" s="76"/>
      <c r="CM41" s="76"/>
      <c r="CN41" s="76"/>
      <c r="CO41" s="76"/>
      <c r="CP41" s="76"/>
      <c r="CQ41" s="76"/>
      <c r="CR41" s="76"/>
      <c r="CS41" s="76"/>
      <c r="CT41" s="76"/>
      <c r="CU41" s="76"/>
      <c r="CV41" s="76"/>
      <c r="CW41" s="76"/>
      <c r="CX41" s="76"/>
      <c r="CY41" s="76"/>
      <c r="CZ41" s="76"/>
      <c r="DA41" s="76"/>
      <c r="DB41" s="76"/>
      <c r="DC41" s="76"/>
      <c r="DD41" s="76"/>
      <c r="DE41" s="76"/>
      <c r="DF41" s="76"/>
    </row>
    <row r="42" spans="1:110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31"/>
      <c r="BP42" s="31"/>
      <c r="BQ42" s="35"/>
      <c r="BR42" s="35"/>
      <c r="BS42" s="35"/>
      <c r="BT42" s="35"/>
      <c r="BU42" s="35"/>
      <c r="BV42" s="35"/>
      <c r="BW42" s="35"/>
      <c r="BX42" s="35"/>
      <c r="BY42" s="35"/>
      <c r="BZ42" s="35"/>
      <c r="CA42" s="35"/>
      <c r="CB42" s="35"/>
      <c r="CC42" s="35"/>
      <c r="CD42" s="35"/>
      <c r="CE42" s="75"/>
      <c r="CF42" s="75"/>
      <c r="CG42" s="75"/>
      <c r="CH42" s="75"/>
      <c r="CI42" s="75"/>
      <c r="CJ42" s="75"/>
      <c r="CK42" s="76"/>
      <c r="CL42" s="76"/>
      <c r="CM42" s="76"/>
      <c r="CN42" s="76"/>
      <c r="CO42" s="76"/>
      <c r="CP42" s="76"/>
      <c r="CQ42" s="76"/>
      <c r="CR42" s="76"/>
      <c r="CS42" s="76"/>
      <c r="CT42" s="76"/>
      <c r="CU42" s="76"/>
      <c r="CV42" s="76"/>
      <c r="CW42" s="76"/>
      <c r="CX42" s="76"/>
      <c r="CY42" s="76"/>
      <c r="CZ42" s="76"/>
      <c r="DA42" s="76"/>
      <c r="DB42" s="76"/>
      <c r="DC42" s="76"/>
      <c r="DD42" s="76"/>
      <c r="DE42" s="76"/>
      <c r="DF42" s="76"/>
    </row>
    <row r="43" spans="1:110" x14ac:dyDescent="0.25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31"/>
      <c r="BP43" s="31"/>
      <c r="BQ43" s="35"/>
      <c r="BR43" s="35"/>
      <c r="BS43" s="35"/>
      <c r="BT43" s="35"/>
      <c r="BU43" s="35"/>
      <c r="BV43" s="35"/>
      <c r="BW43" s="35"/>
      <c r="BX43" s="35"/>
      <c r="BY43" s="35"/>
      <c r="BZ43" s="35"/>
      <c r="CA43" s="35"/>
      <c r="CB43" s="35"/>
      <c r="CC43" s="35"/>
      <c r="CD43" s="35"/>
      <c r="CE43" s="75"/>
      <c r="CF43" s="75"/>
      <c r="CG43" s="75"/>
      <c r="CH43" s="75"/>
      <c r="CI43" s="75"/>
      <c r="CJ43" s="75"/>
      <c r="CK43" s="76"/>
      <c r="CL43" s="76"/>
      <c r="CM43" s="76"/>
      <c r="CN43" s="76"/>
      <c r="CO43" s="76"/>
      <c r="CP43" s="76"/>
      <c r="CQ43" s="76"/>
      <c r="CR43" s="76"/>
      <c r="CS43" s="76"/>
      <c r="CT43" s="76"/>
      <c r="CU43" s="76"/>
      <c r="CV43" s="76"/>
      <c r="CW43" s="76"/>
      <c r="CX43" s="76"/>
      <c r="CY43" s="76"/>
      <c r="CZ43" s="76"/>
      <c r="DA43" s="76"/>
      <c r="DB43" s="76"/>
      <c r="DC43" s="76"/>
      <c r="DD43" s="76"/>
      <c r="DE43" s="76"/>
      <c r="DF43" s="76"/>
    </row>
    <row r="44" spans="1:110" x14ac:dyDescent="0.25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31"/>
      <c r="BP44" s="31"/>
      <c r="BQ44" s="35"/>
      <c r="BR44" s="35"/>
      <c r="BS44" s="35"/>
      <c r="BT44" s="35"/>
      <c r="BU44" s="35"/>
      <c r="BV44" s="35"/>
      <c r="BW44" s="35"/>
      <c r="BX44" s="35"/>
      <c r="BY44" s="35"/>
      <c r="BZ44" s="35"/>
      <c r="CA44" s="35"/>
      <c r="CB44" s="35"/>
      <c r="CC44" s="35"/>
      <c r="CD44" s="35"/>
      <c r="CE44" s="75"/>
      <c r="CF44" s="75"/>
      <c r="CG44" s="75"/>
      <c r="CH44" s="75"/>
      <c r="CI44" s="75"/>
      <c r="CJ44" s="75"/>
      <c r="CK44" s="76"/>
      <c r="CL44" s="76"/>
      <c r="CM44" s="76"/>
      <c r="CN44" s="76"/>
      <c r="CO44" s="76"/>
      <c r="CP44" s="76"/>
      <c r="CQ44" s="76"/>
      <c r="CR44" s="76"/>
      <c r="CS44" s="76"/>
      <c r="CT44" s="76"/>
      <c r="CU44" s="76"/>
      <c r="CV44" s="76"/>
      <c r="CW44" s="76"/>
      <c r="CX44" s="76"/>
      <c r="CY44" s="76"/>
      <c r="CZ44" s="76"/>
      <c r="DA44" s="76"/>
      <c r="DB44" s="76"/>
      <c r="DC44" s="76"/>
      <c r="DD44" s="76"/>
      <c r="DE44" s="76"/>
      <c r="DF44" s="76"/>
    </row>
    <row r="45" spans="1:110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31"/>
      <c r="BP45" s="31"/>
      <c r="BQ45" s="35"/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  <c r="CC45" s="35"/>
      <c r="CD45" s="35"/>
      <c r="CE45" s="75"/>
      <c r="CF45" s="75"/>
      <c r="CG45" s="75"/>
      <c r="CH45" s="75"/>
      <c r="CI45" s="75"/>
      <c r="CJ45" s="75"/>
      <c r="CK45" s="76"/>
      <c r="CL45" s="76"/>
      <c r="CM45" s="76"/>
      <c r="CN45" s="76"/>
      <c r="CO45" s="76"/>
      <c r="CP45" s="76"/>
      <c r="CQ45" s="76"/>
      <c r="CR45" s="76"/>
      <c r="CS45" s="76"/>
      <c r="CT45" s="76"/>
      <c r="CU45" s="76"/>
      <c r="CV45" s="76"/>
      <c r="CW45" s="76"/>
      <c r="CX45" s="76"/>
      <c r="CY45" s="76"/>
      <c r="CZ45" s="76"/>
      <c r="DA45" s="76"/>
      <c r="DB45" s="76"/>
      <c r="DC45" s="76"/>
      <c r="DD45" s="76"/>
      <c r="DE45" s="76"/>
      <c r="DF45" s="76"/>
    </row>
    <row r="46" spans="1:110" x14ac:dyDescent="0.25">
      <c r="A46" s="74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31"/>
      <c r="BP46" s="31"/>
      <c r="BQ46" s="35"/>
      <c r="BR46" s="35"/>
      <c r="BS46" s="35"/>
      <c r="BT46" s="35"/>
      <c r="BU46" s="35"/>
      <c r="BV46" s="35"/>
      <c r="BW46" s="35"/>
      <c r="BX46" s="35"/>
      <c r="BY46" s="35"/>
      <c r="BZ46" s="35"/>
      <c r="CA46" s="35"/>
      <c r="CB46" s="35"/>
      <c r="CC46" s="35"/>
      <c r="CD46" s="35"/>
      <c r="CE46" s="75"/>
      <c r="CF46" s="75"/>
      <c r="CG46" s="75"/>
      <c r="CH46" s="75"/>
      <c r="CI46" s="75"/>
      <c r="CJ46" s="75"/>
      <c r="CK46" s="76"/>
      <c r="CL46" s="76"/>
      <c r="CM46" s="76"/>
      <c r="CN46" s="76"/>
      <c r="CO46" s="76"/>
      <c r="CP46" s="76"/>
      <c r="CQ46" s="76"/>
      <c r="CR46" s="76"/>
      <c r="CS46" s="76"/>
      <c r="CT46" s="76"/>
      <c r="CU46" s="76"/>
      <c r="CV46" s="76"/>
      <c r="CW46" s="76"/>
      <c r="CX46" s="76"/>
      <c r="CY46" s="76"/>
      <c r="CZ46" s="76"/>
      <c r="DA46" s="76"/>
      <c r="DB46" s="76"/>
      <c r="DC46" s="76"/>
      <c r="DD46" s="76"/>
      <c r="DE46" s="76"/>
      <c r="DF46" s="76"/>
    </row>
    <row r="47" spans="1:110" x14ac:dyDescent="0.25">
      <c r="A47" s="74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31"/>
      <c r="BP47" s="31"/>
      <c r="BQ47" s="35"/>
      <c r="BR47" s="35"/>
      <c r="BS47" s="35"/>
      <c r="BT47" s="35"/>
      <c r="BU47" s="35"/>
      <c r="BV47" s="35"/>
      <c r="BW47" s="35"/>
      <c r="BX47" s="35"/>
      <c r="BY47" s="35"/>
      <c r="BZ47" s="35"/>
      <c r="CA47" s="35"/>
      <c r="CB47" s="35"/>
      <c r="CC47" s="35"/>
      <c r="CD47" s="35"/>
      <c r="CE47" s="75"/>
      <c r="CF47" s="75"/>
      <c r="CG47" s="75"/>
      <c r="CH47" s="75"/>
      <c r="CI47" s="75"/>
      <c r="CJ47" s="75"/>
      <c r="CK47" s="76"/>
      <c r="CL47" s="76"/>
      <c r="CM47" s="76"/>
      <c r="CN47" s="76"/>
      <c r="CO47" s="76"/>
      <c r="CP47" s="76"/>
      <c r="CQ47" s="76"/>
      <c r="CR47" s="76"/>
      <c r="CS47" s="76"/>
      <c r="CT47" s="76"/>
      <c r="CU47" s="76"/>
      <c r="CV47" s="76"/>
      <c r="CW47" s="76"/>
      <c r="CX47" s="76"/>
      <c r="CY47" s="76"/>
      <c r="CZ47" s="76"/>
      <c r="DA47" s="76"/>
      <c r="DB47" s="76"/>
      <c r="DC47" s="76"/>
      <c r="DD47" s="76"/>
      <c r="DE47" s="76"/>
      <c r="DF47" s="76"/>
    </row>
    <row r="48" spans="1:110" x14ac:dyDescent="0.25">
      <c r="A48" s="74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31"/>
      <c r="BP48" s="31"/>
      <c r="BQ48" s="35"/>
      <c r="BR48" s="35"/>
      <c r="BS48" s="35"/>
      <c r="BT48" s="35"/>
      <c r="BU48" s="35"/>
      <c r="BV48" s="35"/>
      <c r="BW48" s="35"/>
      <c r="BX48" s="35"/>
      <c r="BY48" s="35"/>
      <c r="BZ48" s="35"/>
      <c r="CA48" s="35"/>
      <c r="CB48" s="35"/>
      <c r="CC48" s="35"/>
      <c r="CD48" s="35"/>
      <c r="CE48" s="75"/>
      <c r="CF48" s="75"/>
      <c r="CG48" s="75"/>
      <c r="CH48" s="75"/>
      <c r="CI48" s="75"/>
      <c r="CJ48" s="75"/>
      <c r="CK48" s="76"/>
      <c r="CL48" s="76"/>
      <c r="CM48" s="76"/>
      <c r="CN48" s="76"/>
      <c r="CO48" s="76"/>
      <c r="CP48" s="76"/>
      <c r="CQ48" s="76"/>
      <c r="CR48" s="76"/>
      <c r="CS48" s="76"/>
      <c r="CT48" s="76"/>
      <c r="CU48" s="76"/>
      <c r="CV48" s="76"/>
      <c r="CW48" s="76"/>
      <c r="CX48" s="76"/>
      <c r="CY48" s="76"/>
      <c r="CZ48" s="76"/>
      <c r="DA48" s="76"/>
      <c r="DB48" s="76"/>
      <c r="DC48" s="76"/>
      <c r="DD48" s="76"/>
      <c r="DE48" s="76"/>
      <c r="DF48" s="76"/>
    </row>
    <row r="49" spans="1:110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31"/>
      <c r="BP49" s="31"/>
      <c r="BQ49" s="35"/>
      <c r="BR49" s="35"/>
      <c r="BS49" s="35"/>
      <c r="BT49" s="35"/>
      <c r="BU49" s="35"/>
      <c r="BV49" s="35"/>
      <c r="BW49" s="35"/>
      <c r="BX49" s="35"/>
      <c r="BY49" s="35"/>
      <c r="BZ49" s="35"/>
      <c r="CA49" s="35"/>
      <c r="CB49" s="35"/>
      <c r="CC49" s="35"/>
      <c r="CD49" s="35"/>
      <c r="CE49" s="75"/>
      <c r="CF49" s="75"/>
      <c r="CG49" s="75"/>
      <c r="CH49" s="75"/>
      <c r="CI49" s="75"/>
      <c r="CJ49" s="75"/>
      <c r="CK49" s="76"/>
      <c r="CL49" s="76"/>
      <c r="CM49" s="76"/>
      <c r="CN49" s="76"/>
      <c r="CO49" s="76"/>
      <c r="CP49" s="76"/>
      <c r="CQ49" s="76"/>
      <c r="CR49" s="76"/>
      <c r="CS49" s="76"/>
      <c r="CT49" s="76"/>
      <c r="CU49" s="76"/>
      <c r="CV49" s="76"/>
      <c r="CW49" s="76"/>
      <c r="CX49" s="76"/>
      <c r="CY49" s="76"/>
      <c r="CZ49" s="76"/>
      <c r="DA49" s="76"/>
      <c r="DB49" s="76"/>
      <c r="DC49" s="76"/>
      <c r="DD49" s="76"/>
      <c r="DE49" s="76"/>
      <c r="DF49" s="76"/>
    </row>
    <row r="50" spans="1:110" x14ac:dyDescent="0.25">
      <c r="A50" s="74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31"/>
      <c r="BP50" s="31"/>
      <c r="BQ50" s="35"/>
      <c r="BR50" s="35"/>
      <c r="BS50" s="35"/>
      <c r="BT50" s="35"/>
      <c r="BU50" s="35"/>
      <c r="BV50" s="35"/>
      <c r="BW50" s="35"/>
      <c r="BX50" s="35"/>
      <c r="BY50" s="35"/>
      <c r="BZ50" s="35"/>
      <c r="CA50" s="35"/>
      <c r="CB50" s="35"/>
      <c r="CC50" s="35"/>
      <c r="CD50" s="35"/>
      <c r="CE50" s="75"/>
      <c r="CF50" s="75"/>
      <c r="CG50" s="75"/>
      <c r="CH50" s="75"/>
      <c r="CI50" s="75"/>
      <c r="CJ50" s="75"/>
      <c r="CK50" s="76"/>
      <c r="CL50" s="76"/>
      <c r="CM50" s="76"/>
      <c r="CN50" s="76"/>
      <c r="CO50" s="76"/>
      <c r="CP50" s="76"/>
      <c r="CQ50" s="76"/>
      <c r="CR50" s="76"/>
      <c r="CS50" s="76"/>
      <c r="CT50" s="76"/>
      <c r="CU50" s="76"/>
      <c r="CV50" s="76"/>
      <c r="CW50" s="76"/>
      <c r="CX50" s="76"/>
      <c r="CY50" s="76"/>
      <c r="CZ50" s="76"/>
      <c r="DA50" s="76"/>
      <c r="DB50" s="76"/>
      <c r="DC50" s="76"/>
      <c r="DD50" s="76"/>
      <c r="DE50" s="76"/>
      <c r="DF50" s="76"/>
    </row>
    <row r="51" spans="1:110" x14ac:dyDescent="0.25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31"/>
      <c r="BP51" s="31"/>
      <c r="BQ51" s="35"/>
      <c r="BR51" s="35"/>
      <c r="BS51" s="35"/>
      <c r="BT51" s="35"/>
      <c r="BU51" s="35"/>
      <c r="BV51" s="35"/>
      <c r="BW51" s="35"/>
      <c r="BX51" s="35"/>
      <c r="BY51" s="35"/>
      <c r="BZ51" s="35"/>
      <c r="CA51" s="35"/>
      <c r="CB51" s="35"/>
      <c r="CC51" s="35"/>
      <c r="CD51" s="35"/>
      <c r="CE51" s="75"/>
      <c r="CF51" s="75"/>
      <c r="CG51" s="75"/>
      <c r="CH51" s="75"/>
      <c r="CI51" s="75"/>
      <c r="CJ51" s="75"/>
      <c r="CK51" s="76"/>
      <c r="CL51" s="76"/>
      <c r="CM51" s="76"/>
      <c r="CN51" s="76"/>
      <c r="CO51" s="76"/>
      <c r="CP51" s="76"/>
      <c r="CQ51" s="76"/>
      <c r="CR51" s="76"/>
      <c r="CS51" s="76"/>
      <c r="CT51" s="76"/>
      <c r="CU51" s="76"/>
      <c r="CV51" s="76"/>
      <c r="CW51" s="76"/>
      <c r="CX51" s="76"/>
      <c r="CY51" s="76"/>
      <c r="CZ51" s="76"/>
      <c r="DA51" s="76"/>
      <c r="DB51" s="76"/>
      <c r="DC51" s="76"/>
      <c r="DD51" s="76"/>
      <c r="DE51" s="76"/>
      <c r="DF51" s="76"/>
    </row>
    <row r="52" spans="1:110" x14ac:dyDescent="0.25">
      <c r="A52" s="74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31"/>
      <c r="BP52" s="31"/>
      <c r="BQ52" s="35"/>
      <c r="BR52" s="35"/>
      <c r="BS52" s="35"/>
      <c r="BT52" s="35"/>
      <c r="BU52" s="35"/>
      <c r="BV52" s="35"/>
      <c r="BW52" s="35"/>
      <c r="BX52" s="35"/>
      <c r="BY52" s="35"/>
      <c r="BZ52" s="35"/>
      <c r="CA52" s="35"/>
      <c r="CB52" s="35"/>
      <c r="CC52" s="35"/>
      <c r="CD52" s="35"/>
      <c r="CE52" s="75"/>
      <c r="CF52" s="75"/>
      <c r="CG52" s="75"/>
      <c r="CH52" s="75"/>
      <c r="CI52" s="75"/>
      <c r="CJ52" s="75"/>
      <c r="CK52" s="76"/>
      <c r="CL52" s="76"/>
      <c r="CM52" s="76"/>
      <c r="CN52" s="76"/>
      <c r="CO52" s="76"/>
      <c r="CP52" s="76"/>
      <c r="CQ52" s="76"/>
      <c r="CR52" s="76"/>
      <c r="CS52" s="76"/>
      <c r="CT52" s="76"/>
      <c r="CU52" s="76"/>
      <c r="CV52" s="76"/>
      <c r="CW52" s="76"/>
      <c r="CX52" s="76"/>
      <c r="CY52" s="76"/>
      <c r="CZ52" s="76"/>
      <c r="DA52" s="76"/>
      <c r="DB52" s="76"/>
      <c r="DC52" s="76"/>
      <c r="DD52" s="76"/>
      <c r="DE52" s="76"/>
      <c r="DF52" s="76"/>
    </row>
    <row r="53" spans="1:110" x14ac:dyDescent="0.25">
      <c r="A53" s="74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31"/>
      <c r="BP53" s="31"/>
      <c r="BQ53" s="35"/>
      <c r="BR53" s="35"/>
      <c r="BS53" s="35"/>
      <c r="BT53" s="35"/>
      <c r="BU53" s="35"/>
      <c r="BV53" s="35"/>
      <c r="BW53" s="35"/>
      <c r="BX53" s="35"/>
      <c r="BY53" s="35"/>
      <c r="BZ53" s="35"/>
      <c r="CA53" s="35"/>
      <c r="CB53" s="35"/>
      <c r="CC53" s="35"/>
      <c r="CD53" s="35"/>
      <c r="CE53" s="75"/>
      <c r="CF53" s="75"/>
      <c r="CG53" s="75"/>
      <c r="CH53" s="75"/>
      <c r="CI53" s="75"/>
      <c r="CJ53" s="75"/>
      <c r="CK53" s="76"/>
      <c r="CL53" s="76"/>
      <c r="CM53" s="76"/>
      <c r="CN53" s="76"/>
      <c r="CO53" s="76"/>
      <c r="CP53" s="76"/>
      <c r="CQ53" s="76"/>
      <c r="CR53" s="76"/>
      <c r="CS53" s="76"/>
      <c r="CT53" s="76"/>
      <c r="CU53" s="76"/>
      <c r="CV53" s="76"/>
      <c r="CW53" s="76"/>
      <c r="CX53" s="76"/>
      <c r="CY53" s="76"/>
      <c r="CZ53" s="76"/>
      <c r="DA53" s="76"/>
      <c r="DB53" s="76"/>
      <c r="DC53" s="76"/>
      <c r="DD53" s="76"/>
      <c r="DE53" s="76"/>
      <c r="DF53" s="76"/>
    </row>
    <row r="54" spans="1:110" x14ac:dyDescent="0.25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31"/>
      <c r="BP54" s="31"/>
      <c r="BQ54" s="35"/>
      <c r="BR54" s="35"/>
      <c r="BS54" s="35"/>
      <c r="BT54" s="35"/>
      <c r="BU54" s="35"/>
      <c r="BV54" s="35"/>
      <c r="BW54" s="35"/>
      <c r="BX54" s="35"/>
      <c r="BY54" s="35"/>
      <c r="BZ54" s="35"/>
      <c r="CA54" s="35"/>
      <c r="CB54" s="35"/>
      <c r="CC54" s="35"/>
      <c r="CD54" s="35"/>
      <c r="CE54" s="75"/>
      <c r="CF54" s="75"/>
      <c r="CG54" s="75"/>
      <c r="CH54" s="75"/>
      <c r="CI54" s="75"/>
      <c r="CJ54" s="75"/>
      <c r="CK54" s="76"/>
      <c r="CL54" s="76"/>
      <c r="CM54" s="76"/>
      <c r="CN54" s="76"/>
      <c r="CO54" s="76"/>
      <c r="CP54" s="76"/>
      <c r="CQ54" s="76"/>
      <c r="CR54" s="76"/>
      <c r="CS54" s="76"/>
      <c r="CT54" s="76"/>
      <c r="CU54" s="76"/>
      <c r="CV54" s="76"/>
      <c r="CW54" s="76"/>
      <c r="CX54" s="76"/>
      <c r="CY54" s="76"/>
      <c r="CZ54" s="76"/>
      <c r="DA54" s="76"/>
      <c r="DB54" s="76"/>
      <c r="DC54" s="76"/>
      <c r="DD54" s="76"/>
      <c r="DE54" s="76"/>
      <c r="DF54" s="76"/>
    </row>
    <row r="55" spans="1:110" x14ac:dyDescent="0.25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31"/>
      <c r="BP55" s="31"/>
      <c r="BQ55" s="35"/>
      <c r="BR55" s="35"/>
      <c r="BS55" s="35"/>
      <c r="BT55" s="35"/>
      <c r="BU55" s="35"/>
      <c r="BV55" s="35"/>
      <c r="BW55" s="35"/>
      <c r="BX55" s="35"/>
      <c r="BY55" s="35"/>
      <c r="BZ55" s="35"/>
      <c r="CA55" s="35"/>
      <c r="CB55" s="35"/>
      <c r="CC55" s="35"/>
      <c r="CD55" s="35"/>
      <c r="CE55" s="75"/>
      <c r="CF55" s="75"/>
      <c r="CG55" s="75"/>
      <c r="CH55" s="75"/>
      <c r="CI55" s="75"/>
      <c r="CJ55" s="75"/>
      <c r="CK55" s="76"/>
      <c r="CL55" s="76"/>
      <c r="CM55" s="76"/>
      <c r="CN55" s="76"/>
      <c r="CO55" s="76"/>
      <c r="CP55" s="76"/>
      <c r="CQ55" s="76"/>
      <c r="CR55" s="76"/>
      <c r="CS55" s="76"/>
      <c r="CT55" s="76"/>
      <c r="CU55" s="76"/>
      <c r="CV55" s="76"/>
      <c r="CW55" s="76"/>
      <c r="CX55" s="76"/>
      <c r="CY55" s="76"/>
      <c r="CZ55" s="76"/>
      <c r="DA55" s="76"/>
      <c r="DB55" s="76"/>
      <c r="DC55" s="76"/>
      <c r="DD55" s="76"/>
      <c r="DE55" s="76"/>
      <c r="DF55" s="76"/>
    </row>
    <row r="56" spans="1:110" x14ac:dyDescent="0.25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74"/>
      <c r="BB56" s="74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31"/>
      <c r="BP56" s="31"/>
      <c r="BQ56" s="35"/>
      <c r="BR56" s="35"/>
      <c r="BS56" s="35"/>
      <c r="BT56" s="35"/>
      <c r="BU56" s="35"/>
      <c r="BV56" s="35"/>
      <c r="BW56" s="35"/>
      <c r="BX56" s="35"/>
      <c r="BY56" s="35"/>
      <c r="BZ56" s="35"/>
      <c r="CA56" s="35"/>
      <c r="CB56" s="35"/>
      <c r="CC56" s="35"/>
      <c r="CD56" s="35"/>
      <c r="CE56" s="75"/>
      <c r="CF56" s="75"/>
      <c r="CG56" s="75"/>
      <c r="CH56" s="75"/>
      <c r="CI56" s="75"/>
      <c r="CJ56" s="75"/>
      <c r="CK56" s="76"/>
      <c r="CL56" s="76"/>
      <c r="CM56" s="76"/>
      <c r="CN56" s="76"/>
      <c r="CO56" s="76"/>
      <c r="CP56" s="76"/>
      <c r="CQ56" s="76"/>
      <c r="CR56" s="76"/>
      <c r="CS56" s="76"/>
      <c r="CT56" s="76"/>
      <c r="CU56" s="76"/>
      <c r="CV56" s="76"/>
      <c r="CW56" s="76"/>
      <c r="CX56" s="76"/>
      <c r="CY56" s="76"/>
      <c r="CZ56" s="76"/>
      <c r="DA56" s="76"/>
      <c r="DB56" s="76"/>
      <c r="DC56" s="76"/>
      <c r="DD56" s="76"/>
      <c r="DE56" s="76"/>
      <c r="DF56" s="76"/>
    </row>
    <row r="57" spans="1:110" x14ac:dyDescent="0.25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74"/>
      <c r="BB57" s="74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31"/>
      <c r="BP57" s="31"/>
      <c r="BQ57" s="35"/>
      <c r="BR57" s="35"/>
      <c r="BS57" s="35"/>
      <c r="BT57" s="35"/>
      <c r="BU57" s="35"/>
      <c r="BV57" s="35"/>
      <c r="BW57" s="35"/>
      <c r="BX57" s="35"/>
      <c r="BY57" s="35"/>
      <c r="BZ57" s="35"/>
      <c r="CA57" s="35"/>
      <c r="CB57" s="35"/>
      <c r="CC57" s="35"/>
      <c r="CD57" s="35"/>
      <c r="CE57" s="75"/>
      <c r="CF57" s="75"/>
      <c r="CG57" s="75"/>
      <c r="CH57" s="75"/>
      <c r="CI57" s="75"/>
      <c r="CJ57" s="75"/>
      <c r="CK57" s="76"/>
      <c r="CL57" s="76"/>
      <c r="CM57" s="76"/>
      <c r="CN57" s="76"/>
      <c r="CO57" s="76"/>
      <c r="CP57" s="76"/>
      <c r="CQ57" s="76"/>
      <c r="CR57" s="76"/>
      <c r="CS57" s="76"/>
      <c r="CT57" s="76"/>
      <c r="CU57" s="76"/>
      <c r="CV57" s="76"/>
      <c r="CW57" s="76"/>
      <c r="CX57" s="76"/>
      <c r="CY57" s="76"/>
      <c r="CZ57" s="76"/>
      <c r="DA57" s="76"/>
      <c r="DB57" s="76"/>
      <c r="DC57" s="76"/>
      <c r="DD57" s="76"/>
      <c r="DE57" s="76"/>
      <c r="DF57" s="76"/>
    </row>
    <row r="58" spans="1:110" x14ac:dyDescent="0.25">
      <c r="A58" s="74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74"/>
      <c r="BB58" s="74"/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31"/>
      <c r="BP58" s="31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75"/>
      <c r="CF58" s="75"/>
      <c r="CG58" s="75"/>
      <c r="CH58" s="75"/>
      <c r="CI58" s="75"/>
      <c r="CJ58" s="75"/>
      <c r="CK58" s="76"/>
      <c r="CL58" s="76"/>
      <c r="CM58" s="76"/>
      <c r="CN58" s="76"/>
      <c r="CO58" s="76"/>
      <c r="CP58" s="76"/>
      <c r="CQ58" s="76"/>
      <c r="CR58" s="76"/>
      <c r="CS58" s="76"/>
      <c r="CT58" s="76"/>
      <c r="CU58" s="76"/>
      <c r="CV58" s="76"/>
      <c r="CW58" s="76"/>
      <c r="CX58" s="76"/>
      <c r="CY58" s="76"/>
      <c r="CZ58" s="76"/>
      <c r="DA58" s="76"/>
      <c r="DB58" s="76"/>
      <c r="DC58" s="76"/>
      <c r="DD58" s="76"/>
      <c r="DE58" s="76"/>
      <c r="DF58" s="76"/>
    </row>
    <row r="59" spans="1:110" x14ac:dyDescent="0.25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74"/>
      <c r="BB59" s="74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31"/>
      <c r="BP59" s="31"/>
      <c r="BQ59" s="35"/>
      <c r="BR59" s="35"/>
      <c r="BS59" s="35"/>
      <c r="BT59" s="35"/>
      <c r="BU59" s="35"/>
      <c r="BV59" s="35"/>
      <c r="BW59" s="35"/>
      <c r="BX59" s="35"/>
      <c r="BY59" s="35"/>
      <c r="BZ59" s="35"/>
      <c r="CA59" s="35"/>
      <c r="CB59" s="35"/>
      <c r="CC59" s="35"/>
      <c r="CD59" s="35"/>
      <c r="CE59" s="75"/>
      <c r="CF59" s="75"/>
      <c r="CG59" s="75"/>
      <c r="CH59" s="75"/>
      <c r="CI59" s="75"/>
      <c r="CJ59" s="75"/>
      <c r="CK59" s="76"/>
      <c r="CL59" s="76"/>
      <c r="CM59" s="76"/>
      <c r="CN59" s="76"/>
      <c r="CO59" s="76"/>
      <c r="CP59" s="76"/>
      <c r="CQ59" s="76"/>
      <c r="CR59" s="76"/>
      <c r="CS59" s="76"/>
      <c r="CT59" s="76"/>
      <c r="CU59" s="76"/>
      <c r="CV59" s="76"/>
      <c r="CW59" s="76"/>
      <c r="CX59" s="76"/>
      <c r="CY59" s="76"/>
      <c r="CZ59" s="76"/>
      <c r="DA59" s="76"/>
      <c r="DB59" s="76"/>
      <c r="DC59" s="76"/>
      <c r="DD59" s="76"/>
      <c r="DE59" s="76"/>
      <c r="DF59" s="76"/>
    </row>
  </sheetData>
  <sheetProtection sheet="1" objects="1" scenarios="1"/>
  <mergeCells count="141">
    <mergeCell ref="U4:V4"/>
    <mergeCell ref="G10:T10"/>
    <mergeCell ref="G9:T9"/>
    <mergeCell ref="G8:T8"/>
    <mergeCell ref="B1:V1"/>
    <mergeCell ref="B7:F7"/>
    <mergeCell ref="B6:F6"/>
    <mergeCell ref="B5:F5"/>
    <mergeCell ref="B4:F4"/>
    <mergeCell ref="B10:F10"/>
    <mergeCell ref="B9:F9"/>
    <mergeCell ref="B8:F8"/>
    <mergeCell ref="B3:F3"/>
    <mergeCell ref="B2:F2"/>
    <mergeCell ref="G4:T4"/>
    <mergeCell ref="G3:T3"/>
    <mergeCell ref="G2:T2"/>
    <mergeCell ref="U10:V10"/>
    <mergeCell ref="U3:V3"/>
    <mergeCell ref="U2:V2"/>
    <mergeCell ref="U9:V9"/>
    <mergeCell ref="U8:V8"/>
    <mergeCell ref="G7:T7"/>
    <mergeCell ref="G6:T6"/>
    <mergeCell ref="G5:T5"/>
    <mergeCell ref="X6:AB6"/>
    <mergeCell ref="AC6:AP6"/>
    <mergeCell ref="AQ6:AR6"/>
    <mergeCell ref="U7:V7"/>
    <mergeCell ref="U6:V6"/>
    <mergeCell ref="U5:V5"/>
    <mergeCell ref="AT1:BN1"/>
    <mergeCell ref="AT2:AX2"/>
    <mergeCell ref="AY2:BL2"/>
    <mergeCell ref="BM2:BN2"/>
    <mergeCell ref="AT3:AX3"/>
    <mergeCell ref="AY3:BL3"/>
    <mergeCell ref="BM3:BN3"/>
    <mergeCell ref="AT6:AX6"/>
    <mergeCell ref="AY6:BL6"/>
    <mergeCell ref="BM6:BN6"/>
    <mergeCell ref="X1:AR1"/>
    <mergeCell ref="X2:AB2"/>
    <mergeCell ref="AC2:AP2"/>
    <mergeCell ref="AQ2:AR2"/>
    <mergeCell ref="X3:AB3"/>
    <mergeCell ref="AC3:AP3"/>
    <mergeCell ref="AQ3:AR3"/>
    <mergeCell ref="X7:AB7"/>
    <mergeCell ref="AC7:AP7"/>
    <mergeCell ref="AQ7:AR7"/>
    <mergeCell ref="X4:AB4"/>
    <mergeCell ref="AC4:AP4"/>
    <mergeCell ref="AQ4:AR4"/>
    <mergeCell ref="X5:AB5"/>
    <mergeCell ref="AC5:AP5"/>
    <mergeCell ref="AQ5:AR5"/>
    <mergeCell ref="BM10:BN10"/>
    <mergeCell ref="X8:AB8"/>
    <mergeCell ref="AC8:AP8"/>
    <mergeCell ref="AQ8:AR8"/>
    <mergeCell ref="X9:AB9"/>
    <mergeCell ref="AC9:AP9"/>
    <mergeCell ref="AQ9:AR9"/>
    <mergeCell ref="AT9:AX9"/>
    <mergeCell ref="AY9:BL9"/>
    <mergeCell ref="BM9:BN9"/>
    <mergeCell ref="X10:AB10"/>
    <mergeCell ref="AC10:AP10"/>
    <mergeCell ref="AQ10:AR10"/>
    <mergeCell ref="AT8:AX8"/>
    <mergeCell ref="AY8:BL8"/>
    <mergeCell ref="BM8:BN8"/>
    <mergeCell ref="AT10:AX10"/>
    <mergeCell ref="AY10:BL10"/>
    <mergeCell ref="AT7:AX7"/>
    <mergeCell ref="AY7:BL7"/>
    <mergeCell ref="BM7:BN7"/>
    <mergeCell ref="AT4:AX4"/>
    <mergeCell ref="AY4:BL4"/>
    <mergeCell ref="BM4:BN4"/>
    <mergeCell ref="AT5:AX5"/>
    <mergeCell ref="AY5:BL5"/>
    <mergeCell ref="BM5:BN5"/>
    <mergeCell ref="AS11:BN20"/>
    <mergeCell ref="B14:F14"/>
    <mergeCell ref="G14:T14"/>
    <mergeCell ref="U14:V14"/>
    <mergeCell ref="B15:F15"/>
    <mergeCell ref="G15:T15"/>
    <mergeCell ref="U15:V15"/>
    <mergeCell ref="B11:V11"/>
    <mergeCell ref="B12:F12"/>
    <mergeCell ref="G12:T12"/>
    <mergeCell ref="U12:V12"/>
    <mergeCell ref="B13:F13"/>
    <mergeCell ref="G13:T13"/>
    <mergeCell ref="U13:V13"/>
    <mergeCell ref="B18:F18"/>
    <mergeCell ref="G18:T18"/>
    <mergeCell ref="U18:V18"/>
    <mergeCell ref="B19:F19"/>
    <mergeCell ref="G19:T19"/>
    <mergeCell ref="U19:V19"/>
    <mergeCell ref="B16:F16"/>
    <mergeCell ref="G16:T16"/>
    <mergeCell ref="U16:V16"/>
    <mergeCell ref="B17:F17"/>
    <mergeCell ref="G17:T17"/>
    <mergeCell ref="U17:V17"/>
    <mergeCell ref="B20:F20"/>
    <mergeCell ref="G20:T20"/>
    <mergeCell ref="U20:V20"/>
    <mergeCell ref="X14:AB14"/>
    <mergeCell ref="AC14:AP14"/>
    <mergeCell ref="AQ14:AR14"/>
    <mergeCell ref="X15:AB15"/>
    <mergeCell ref="AC15:AP15"/>
    <mergeCell ref="AQ15:AR15"/>
    <mergeCell ref="X19:AB19"/>
    <mergeCell ref="AC19:AP19"/>
    <mergeCell ref="AQ19:AR19"/>
    <mergeCell ref="X20:AB20"/>
    <mergeCell ref="AC20:AP20"/>
    <mergeCell ref="AQ20:AR20"/>
    <mergeCell ref="X11:AR11"/>
    <mergeCell ref="X12:AB12"/>
    <mergeCell ref="AC12:AP12"/>
    <mergeCell ref="AQ12:AR12"/>
    <mergeCell ref="X13:AB13"/>
    <mergeCell ref="AC13:AP13"/>
    <mergeCell ref="AQ13:AR13"/>
    <mergeCell ref="X18:AB18"/>
    <mergeCell ref="AC18:AP18"/>
    <mergeCell ref="AQ18:AR18"/>
    <mergeCell ref="X16:AB16"/>
    <mergeCell ref="AC16:AP16"/>
    <mergeCell ref="AQ16:AR16"/>
    <mergeCell ref="X17:AB17"/>
    <mergeCell ref="AC17:AP17"/>
    <mergeCell ref="AQ17:AR17"/>
  </mergeCells>
  <conditionalFormatting sqref="AS2:AS10 W2:W10 A2:A10 W12:W20 A12:A20">
    <cfRule type="cellIs" dxfId="1" priority="2" operator="equal">
      <formula>1</formula>
    </cfRule>
  </conditionalFormatting>
  <conditionalFormatting sqref="B2:F10 X2:AB10 AT2:AX10 X12:AB20 B12:F20">
    <cfRule type="cellIs" dxfId="0" priority="1" operator="equal">
      <formula>"Lille OSC"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O78"/>
  <sheetViews>
    <sheetView workbookViewId="0">
      <selection activeCell="AD29" sqref="AD29"/>
    </sheetView>
  </sheetViews>
  <sheetFormatPr baseColWidth="10" defaultRowHeight="15" x14ac:dyDescent="0.25"/>
  <cols>
    <col min="1" max="1" width="2.7109375" customWidth="1"/>
    <col min="2" max="3" width="5.42578125" customWidth="1"/>
    <col min="4" max="4" width="2.7109375" customWidth="1"/>
    <col min="5" max="6" width="5.42578125" customWidth="1"/>
    <col min="7" max="7" width="2.7109375" customWidth="1"/>
    <col min="8" max="9" width="5.42578125" customWidth="1"/>
    <col min="10" max="10" width="2.7109375" customWidth="1"/>
    <col min="11" max="12" width="5.42578125" customWidth="1"/>
    <col min="13" max="13" width="2.7109375" customWidth="1"/>
    <col min="14" max="15" width="5.42578125" customWidth="1"/>
    <col min="16" max="16" width="2.7109375" customWidth="1"/>
    <col min="17" max="18" width="5.42578125" customWidth="1"/>
    <col min="19" max="19" width="2.7109375" customWidth="1"/>
    <col min="20" max="21" width="5.42578125" customWidth="1"/>
    <col min="22" max="22" width="2.7109375" customWidth="1"/>
    <col min="23" max="64" width="5.42578125" customWidth="1"/>
  </cols>
  <sheetData>
    <row r="2" spans="15:15" x14ac:dyDescent="0.25">
      <c r="O2" s="12"/>
    </row>
    <row r="4" spans="15:15" ht="6" customHeight="1" x14ac:dyDescent="0.25"/>
    <row r="7" spans="15:15" ht="6" customHeight="1" x14ac:dyDescent="0.25"/>
    <row r="10" spans="15:15" ht="6" customHeight="1" x14ac:dyDescent="0.25"/>
    <row r="13" spans="15:15" ht="6" customHeight="1" x14ac:dyDescent="0.25"/>
    <row r="16" spans="15:15" ht="6" customHeight="1" x14ac:dyDescent="0.25"/>
    <row r="19" spans="2:8" ht="6" customHeight="1" x14ac:dyDescent="0.25"/>
    <row r="22" spans="2:8" ht="6" customHeight="1" x14ac:dyDescent="0.25"/>
    <row r="28" spans="2:8" x14ac:dyDescent="0.25">
      <c r="B28">
        <v>2000</v>
      </c>
      <c r="E28">
        <v>2001</v>
      </c>
      <c r="H28" t="str">
        <f>CONCATENATE(B28," - ",E28)</f>
        <v>2000 - 2001</v>
      </c>
    </row>
    <row r="29" spans="2:8" x14ac:dyDescent="0.25">
      <c r="B29">
        <v>2001</v>
      </c>
      <c r="E29">
        <v>2002</v>
      </c>
      <c r="H29" t="str">
        <f t="shared" ref="H29:H78" si="0">CONCATENATE(B29," - ",E29)</f>
        <v>2001 - 2002</v>
      </c>
    </row>
    <row r="30" spans="2:8" x14ac:dyDescent="0.25">
      <c r="B30">
        <v>2002</v>
      </c>
      <c r="E30">
        <v>2003</v>
      </c>
      <c r="H30" t="str">
        <f t="shared" si="0"/>
        <v>2002 - 2003</v>
      </c>
    </row>
    <row r="31" spans="2:8" x14ac:dyDescent="0.25">
      <c r="B31">
        <v>2003</v>
      </c>
      <c r="E31">
        <v>2004</v>
      </c>
      <c r="H31" t="str">
        <f t="shared" si="0"/>
        <v>2003 - 2004</v>
      </c>
    </row>
    <row r="32" spans="2:8" x14ac:dyDescent="0.25">
      <c r="B32">
        <v>2004</v>
      </c>
      <c r="E32">
        <v>2005</v>
      </c>
      <c r="H32" t="str">
        <f t="shared" si="0"/>
        <v>2004 - 2005</v>
      </c>
    </row>
    <row r="33" spans="2:8" x14ac:dyDescent="0.25">
      <c r="B33">
        <v>2005</v>
      </c>
      <c r="E33">
        <v>2006</v>
      </c>
      <c r="H33" t="str">
        <f t="shared" si="0"/>
        <v>2005 - 2006</v>
      </c>
    </row>
    <row r="34" spans="2:8" x14ac:dyDescent="0.25">
      <c r="B34">
        <v>2006</v>
      </c>
      <c r="E34">
        <v>2007</v>
      </c>
      <c r="H34" t="str">
        <f t="shared" si="0"/>
        <v>2006 - 2007</v>
      </c>
    </row>
    <row r="35" spans="2:8" x14ac:dyDescent="0.25">
      <c r="B35">
        <v>2007</v>
      </c>
      <c r="E35">
        <v>2008</v>
      </c>
      <c r="H35" t="str">
        <f t="shared" si="0"/>
        <v>2007 - 2008</v>
      </c>
    </row>
    <row r="36" spans="2:8" x14ac:dyDescent="0.25">
      <c r="B36">
        <v>2008</v>
      </c>
      <c r="E36">
        <v>2009</v>
      </c>
      <c r="H36" t="str">
        <f t="shared" si="0"/>
        <v>2008 - 2009</v>
      </c>
    </row>
    <row r="37" spans="2:8" x14ac:dyDescent="0.25">
      <c r="B37">
        <v>2009</v>
      </c>
      <c r="E37">
        <v>2010</v>
      </c>
      <c r="H37" t="str">
        <f t="shared" si="0"/>
        <v>2009 - 2010</v>
      </c>
    </row>
    <row r="38" spans="2:8" x14ac:dyDescent="0.25">
      <c r="B38">
        <v>2010</v>
      </c>
      <c r="E38">
        <v>2011</v>
      </c>
      <c r="H38" t="str">
        <f t="shared" si="0"/>
        <v>2010 - 2011</v>
      </c>
    </row>
    <row r="39" spans="2:8" x14ac:dyDescent="0.25">
      <c r="B39">
        <v>2011</v>
      </c>
      <c r="E39">
        <v>2012</v>
      </c>
      <c r="H39" t="str">
        <f t="shared" si="0"/>
        <v>2011 - 2012</v>
      </c>
    </row>
    <row r="40" spans="2:8" x14ac:dyDescent="0.25">
      <c r="B40">
        <v>2012</v>
      </c>
      <c r="E40">
        <v>2013</v>
      </c>
      <c r="H40" t="str">
        <f t="shared" si="0"/>
        <v>2012 - 2013</v>
      </c>
    </row>
    <row r="41" spans="2:8" x14ac:dyDescent="0.25">
      <c r="B41">
        <v>2013</v>
      </c>
      <c r="E41">
        <v>2014</v>
      </c>
      <c r="H41" t="str">
        <f t="shared" si="0"/>
        <v>2013 - 2014</v>
      </c>
    </row>
    <row r="42" spans="2:8" x14ac:dyDescent="0.25">
      <c r="B42">
        <v>2014</v>
      </c>
      <c r="E42">
        <v>2015</v>
      </c>
      <c r="H42" t="str">
        <f t="shared" si="0"/>
        <v>2014 - 2015</v>
      </c>
    </row>
    <row r="43" spans="2:8" x14ac:dyDescent="0.25">
      <c r="B43">
        <v>2015</v>
      </c>
      <c r="E43">
        <v>2016</v>
      </c>
      <c r="H43" t="str">
        <f t="shared" si="0"/>
        <v>2015 - 2016</v>
      </c>
    </row>
    <row r="44" spans="2:8" x14ac:dyDescent="0.25">
      <c r="B44">
        <v>2016</v>
      </c>
      <c r="E44">
        <v>2017</v>
      </c>
      <c r="H44" t="str">
        <f t="shared" si="0"/>
        <v>2016 - 2017</v>
      </c>
    </row>
    <row r="45" spans="2:8" x14ac:dyDescent="0.25">
      <c r="B45">
        <v>2017</v>
      </c>
      <c r="E45">
        <v>2018</v>
      </c>
      <c r="H45" t="str">
        <f t="shared" si="0"/>
        <v>2017 - 2018</v>
      </c>
    </row>
    <row r="46" spans="2:8" x14ac:dyDescent="0.25">
      <c r="B46">
        <v>2018</v>
      </c>
      <c r="E46">
        <v>2019</v>
      </c>
      <c r="H46" t="str">
        <f t="shared" si="0"/>
        <v>2018 - 2019</v>
      </c>
    </row>
    <row r="47" spans="2:8" x14ac:dyDescent="0.25">
      <c r="B47">
        <v>2019</v>
      </c>
      <c r="E47">
        <v>2020</v>
      </c>
      <c r="H47" t="str">
        <f t="shared" si="0"/>
        <v>2019 - 2020</v>
      </c>
    </row>
    <row r="48" spans="2:8" x14ac:dyDescent="0.25">
      <c r="B48">
        <v>2020</v>
      </c>
      <c r="E48">
        <v>2021</v>
      </c>
      <c r="H48" t="str">
        <f t="shared" si="0"/>
        <v>2020 - 2021</v>
      </c>
    </row>
    <row r="49" spans="2:8" x14ac:dyDescent="0.25">
      <c r="B49">
        <v>2021</v>
      </c>
      <c r="E49">
        <v>2022</v>
      </c>
      <c r="H49" t="str">
        <f t="shared" si="0"/>
        <v>2021 - 2022</v>
      </c>
    </row>
    <row r="50" spans="2:8" x14ac:dyDescent="0.25">
      <c r="B50">
        <v>2022</v>
      </c>
      <c r="E50">
        <v>2023</v>
      </c>
      <c r="H50" t="str">
        <f t="shared" si="0"/>
        <v>2022 - 2023</v>
      </c>
    </row>
    <row r="51" spans="2:8" x14ac:dyDescent="0.25">
      <c r="B51">
        <v>2023</v>
      </c>
      <c r="E51">
        <v>2024</v>
      </c>
      <c r="H51" t="str">
        <f t="shared" si="0"/>
        <v>2023 - 2024</v>
      </c>
    </row>
    <row r="52" spans="2:8" x14ac:dyDescent="0.25">
      <c r="B52">
        <v>2024</v>
      </c>
      <c r="E52">
        <v>2025</v>
      </c>
      <c r="H52" t="str">
        <f t="shared" si="0"/>
        <v>2024 - 2025</v>
      </c>
    </row>
    <row r="53" spans="2:8" x14ac:dyDescent="0.25">
      <c r="B53">
        <v>2025</v>
      </c>
      <c r="E53">
        <v>2026</v>
      </c>
      <c r="H53" t="str">
        <f t="shared" si="0"/>
        <v>2025 - 2026</v>
      </c>
    </row>
    <row r="54" spans="2:8" x14ac:dyDescent="0.25">
      <c r="B54">
        <v>2026</v>
      </c>
      <c r="E54">
        <v>2027</v>
      </c>
      <c r="H54" t="str">
        <f t="shared" si="0"/>
        <v>2026 - 2027</v>
      </c>
    </row>
    <row r="55" spans="2:8" x14ac:dyDescent="0.25">
      <c r="B55">
        <v>2027</v>
      </c>
      <c r="E55">
        <v>2028</v>
      </c>
      <c r="H55" t="str">
        <f t="shared" si="0"/>
        <v>2027 - 2028</v>
      </c>
    </row>
    <row r="56" spans="2:8" x14ac:dyDescent="0.25">
      <c r="B56">
        <v>2028</v>
      </c>
      <c r="E56">
        <v>2029</v>
      </c>
      <c r="H56" t="str">
        <f t="shared" si="0"/>
        <v>2028 - 2029</v>
      </c>
    </row>
    <row r="57" spans="2:8" x14ac:dyDescent="0.25">
      <c r="B57">
        <v>2029</v>
      </c>
      <c r="E57">
        <v>2030</v>
      </c>
      <c r="H57" t="str">
        <f t="shared" si="0"/>
        <v>2029 - 2030</v>
      </c>
    </row>
    <row r="58" spans="2:8" x14ac:dyDescent="0.25">
      <c r="B58">
        <v>2030</v>
      </c>
      <c r="E58">
        <v>2031</v>
      </c>
      <c r="H58" t="str">
        <f t="shared" si="0"/>
        <v>2030 - 2031</v>
      </c>
    </row>
    <row r="59" spans="2:8" x14ac:dyDescent="0.25">
      <c r="B59">
        <v>2031</v>
      </c>
      <c r="E59">
        <v>2032</v>
      </c>
      <c r="H59" t="str">
        <f t="shared" si="0"/>
        <v>2031 - 2032</v>
      </c>
    </row>
    <row r="60" spans="2:8" x14ac:dyDescent="0.25">
      <c r="B60">
        <v>2032</v>
      </c>
      <c r="E60">
        <v>2033</v>
      </c>
      <c r="H60" t="str">
        <f t="shared" si="0"/>
        <v>2032 - 2033</v>
      </c>
    </row>
    <row r="61" spans="2:8" x14ac:dyDescent="0.25">
      <c r="B61">
        <v>2033</v>
      </c>
      <c r="E61">
        <v>2034</v>
      </c>
      <c r="H61" t="str">
        <f t="shared" si="0"/>
        <v>2033 - 2034</v>
      </c>
    </row>
    <row r="62" spans="2:8" x14ac:dyDescent="0.25">
      <c r="B62">
        <v>2034</v>
      </c>
      <c r="E62">
        <v>2035</v>
      </c>
      <c r="H62" t="str">
        <f t="shared" si="0"/>
        <v>2034 - 2035</v>
      </c>
    </row>
    <row r="63" spans="2:8" x14ac:dyDescent="0.25">
      <c r="B63">
        <v>2035</v>
      </c>
      <c r="E63">
        <v>2036</v>
      </c>
      <c r="H63" t="str">
        <f t="shared" si="0"/>
        <v>2035 - 2036</v>
      </c>
    </row>
    <row r="64" spans="2:8" x14ac:dyDescent="0.25">
      <c r="B64">
        <v>2036</v>
      </c>
      <c r="E64">
        <v>2037</v>
      </c>
      <c r="H64" t="str">
        <f t="shared" si="0"/>
        <v>2036 - 2037</v>
      </c>
    </row>
    <row r="65" spans="2:8" x14ac:dyDescent="0.25">
      <c r="B65">
        <v>2037</v>
      </c>
      <c r="E65">
        <v>2038</v>
      </c>
      <c r="H65" t="str">
        <f t="shared" si="0"/>
        <v>2037 - 2038</v>
      </c>
    </row>
    <row r="66" spans="2:8" x14ac:dyDescent="0.25">
      <c r="B66">
        <v>2038</v>
      </c>
      <c r="E66">
        <v>2039</v>
      </c>
      <c r="H66" t="str">
        <f t="shared" si="0"/>
        <v>2038 - 2039</v>
      </c>
    </row>
    <row r="67" spans="2:8" x14ac:dyDescent="0.25">
      <c r="B67">
        <v>2039</v>
      </c>
      <c r="E67">
        <v>2040</v>
      </c>
      <c r="H67" t="str">
        <f t="shared" si="0"/>
        <v>2039 - 2040</v>
      </c>
    </row>
    <row r="68" spans="2:8" x14ac:dyDescent="0.25">
      <c r="B68">
        <v>2040</v>
      </c>
      <c r="E68">
        <v>2041</v>
      </c>
      <c r="H68" t="str">
        <f t="shared" si="0"/>
        <v>2040 - 2041</v>
      </c>
    </row>
    <row r="69" spans="2:8" x14ac:dyDescent="0.25">
      <c r="B69">
        <v>2041</v>
      </c>
      <c r="E69">
        <v>2042</v>
      </c>
      <c r="H69" t="str">
        <f t="shared" si="0"/>
        <v>2041 - 2042</v>
      </c>
    </row>
    <row r="70" spans="2:8" x14ac:dyDescent="0.25">
      <c r="B70">
        <v>2042</v>
      </c>
      <c r="E70">
        <v>2043</v>
      </c>
      <c r="H70" t="str">
        <f t="shared" si="0"/>
        <v>2042 - 2043</v>
      </c>
    </row>
    <row r="71" spans="2:8" x14ac:dyDescent="0.25">
      <c r="B71">
        <v>2043</v>
      </c>
      <c r="E71">
        <v>2044</v>
      </c>
      <c r="H71" t="str">
        <f t="shared" si="0"/>
        <v>2043 - 2044</v>
      </c>
    </row>
    <row r="72" spans="2:8" x14ac:dyDescent="0.25">
      <c r="B72">
        <v>2044</v>
      </c>
      <c r="E72">
        <v>2045</v>
      </c>
      <c r="H72" t="str">
        <f t="shared" si="0"/>
        <v>2044 - 2045</v>
      </c>
    </row>
    <row r="73" spans="2:8" x14ac:dyDescent="0.25">
      <c r="B73">
        <v>2045</v>
      </c>
      <c r="E73">
        <v>2046</v>
      </c>
      <c r="H73" t="str">
        <f t="shared" si="0"/>
        <v>2045 - 2046</v>
      </c>
    </row>
    <row r="74" spans="2:8" x14ac:dyDescent="0.25">
      <c r="B74">
        <v>2046</v>
      </c>
      <c r="E74">
        <v>2047</v>
      </c>
      <c r="H74" t="str">
        <f t="shared" si="0"/>
        <v>2046 - 2047</v>
      </c>
    </row>
    <row r="75" spans="2:8" x14ac:dyDescent="0.25">
      <c r="B75">
        <v>2047</v>
      </c>
      <c r="E75">
        <v>2048</v>
      </c>
      <c r="H75" t="str">
        <f t="shared" si="0"/>
        <v>2047 - 2048</v>
      </c>
    </row>
    <row r="76" spans="2:8" x14ac:dyDescent="0.25">
      <c r="B76">
        <v>2048</v>
      </c>
      <c r="E76">
        <v>2049</v>
      </c>
      <c r="H76" t="str">
        <f t="shared" si="0"/>
        <v>2048 - 2049</v>
      </c>
    </row>
    <row r="77" spans="2:8" x14ac:dyDescent="0.25">
      <c r="B77">
        <v>2049</v>
      </c>
      <c r="E77">
        <v>2050</v>
      </c>
      <c r="H77" t="str">
        <f t="shared" si="0"/>
        <v>2049 - 2050</v>
      </c>
    </row>
    <row r="78" spans="2:8" x14ac:dyDescent="0.25">
      <c r="B78">
        <v>2050</v>
      </c>
      <c r="E78">
        <v>2051</v>
      </c>
      <c r="H78" t="str">
        <f t="shared" si="0"/>
        <v>2050 - 2051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5</vt:i4>
      </vt:variant>
    </vt:vector>
  </HeadingPairs>
  <TitlesOfParts>
    <vt:vector size="18" baseType="lpstr">
      <vt:lpstr>Equipes</vt:lpstr>
      <vt:lpstr>J01</vt:lpstr>
      <vt:lpstr>J02</vt:lpstr>
      <vt:lpstr>J03</vt:lpstr>
      <vt:lpstr>J04</vt:lpstr>
      <vt:lpstr>J05</vt:lpstr>
      <vt:lpstr>J06</vt:lpstr>
      <vt:lpstr>J07</vt:lpstr>
      <vt:lpstr>J08</vt:lpstr>
      <vt:lpstr>J09</vt:lpstr>
      <vt:lpstr>J10</vt:lpstr>
      <vt:lpstr>Statistiques</vt:lpstr>
      <vt:lpstr>Données</vt:lpstr>
      <vt:lpstr>Clubs</vt:lpstr>
      <vt:lpstr>Engagés</vt:lpstr>
      <vt:lpstr>Equipes</vt:lpstr>
      <vt:lpstr>Leséquipes</vt:lpstr>
      <vt:lpstr>Saison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 59</dc:creator>
  <cp:lastModifiedBy>Jacques PASQUIER</cp:lastModifiedBy>
  <dcterms:created xsi:type="dcterms:W3CDTF">2017-02-15T08:18:14Z</dcterms:created>
  <dcterms:modified xsi:type="dcterms:W3CDTF">2017-11-17T09:24:04Z</dcterms:modified>
</cp:coreProperties>
</file>