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730"/>
  <workbookPr/>
  <mc:AlternateContent xmlns:mc="http://schemas.openxmlformats.org/markup-compatibility/2006">
    <mc:Choice Requires="x15">
      <x15ac:absPath xmlns:x15ac="http://schemas.microsoft.com/office/spreadsheetml/2010/11/ac" url="C:\Users\jacqu_000\Documents\Calculs\"/>
    </mc:Choice>
  </mc:AlternateContent>
  <bookViews>
    <workbookView xWindow="0" yWindow="0" windowWidth="28800" windowHeight="12585" tabRatio="918"/>
  </bookViews>
  <sheets>
    <sheet name="Bilan" sheetId="1" r:id="rId1"/>
    <sheet name="Grammaire" sheetId="3" r:id="rId2"/>
    <sheet name="Orth" sheetId="4" r:id="rId3"/>
    <sheet name="Conj" sheetId="5" r:id="rId4"/>
    <sheet name="Dictée" sheetId="6" r:id="rId5"/>
    <sheet name="Poésie" sheetId="7" r:id="rId6"/>
    <sheet name="Num" sheetId="8" r:id="rId7"/>
    <sheet name="Calcul" sheetId="9" r:id="rId8"/>
    <sheet name="Grandeurs_et_mesures" sheetId="10" r:id="rId9"/>
    <sheet name="Problèmes" sheetId="11" r:id="rId10"/>
    <sheet name="Calcul_mental" sheetId="12" r:id="rId11"/>
    <sheet name="Histoire" sheetId="13" r:id="rId12"/>
    <sheet name="Géographie" sheetId="14" r:id="rId13"/>
    <sheet name="Sciences" sheetId="18" r:id="rId14"/>
    <sheet name="Anglais" sheetId="15" r:id="rId15"/>
    <sheet name="Histoire_de_l_art" sheetId="16" r:id="rId16"/>
    <sheet name="Instruction_civique" sheetId="17" r:id="rId17"/>
    <sheet name="Bulletins" sheetId="19" r:id="rId18"/>
    <sheet name="Données" sheetId="2" r:id="rId19"/>
  </sheets>
  <definedNames>
    <definedName name="Nom">Données!$E$1:$E$30</definedName>
    <definedName name="Nom_Prénom">Données!$G$1:$G$30</definedName>
    <definedName name="Prénom">Données!$F$1:$F$30</definedName>
    <definedName name="Trimestre">Données!$D$1:$D$42</definedName>
    <definedName name="_xlnm.Print_Area" localSheetId="17">Bulletins!$B$1:$H$48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4" i="19" l="1"/>
  <c r="J4" i="19"/>
  <c r="B4" i="19"/>
  <c r="AC1" i="4" l="1"/>
  <c r="AC1" i="5"/>
  <c r="AC1" i="6"/>
  <c r="AC1" i="7"/>
  <c r="AC1" i="8"/>
  <c r="AC1" i="9"/>
  <c r="AC1" i="10"/>
  <c r="AC1" i="11"/>
  <c r="AC1" i="12"/>
  <c r="AC1" i="13"/>
  <c r="AC1" i="14"/>
  <c r="AC1" i="18"/>
  <c r="AC1" i="15"/>
  <c r="AC1" i="16"/>
  <c r="AC1" i="17"/>
  <c r="AC1" i="3"/>
  <c r="Q1" i="4"/>
  <c r="Q1" i="5"/>
  <c r="Q1" i="6"/>
  <c r="Q1" i="7"/>
  <c r="Q1" i="8"/>
  <c r="Q1" i="9"/>
  <c r="Q1" i="10"/>
  <c r="Q1" i="11"/>
  <c r="Q1" i="12"/>
  <c r="Q1" i="13"/>
  <c r="Q1" i="14"/>
  <c r="Q1" i="18"/>
  <c r="Q1" i="15"/>
  <c r="Q1" i="16"/>
  <c r="Q1" i="17"/>
  <c r="Q1" i="3"/>
  <c r="A87" i="1" l="1"/>
  <c r="B87" i="1"/>
  <c r="A88" i="1"/>
  <c r="B88" i="1"/>
  <c r="A89" i="1"/>
  <c r="B89" i="1"/>
  <c r="A90" i="1"/>
  <c r="B90" i="1"/>
  <c r="A91" i="1"/>
  <c r="B91" i="1"/>
  <c r="A92" i="1"/>
  <c r="B92" i="1"/>
  <c r="A93" i="1"/>
  <c r="B93" i="1"/>
  <c r="A94" i="1"/>
  <c r="B94" i="1"/>
  <c r="A95" i="1"/>
  <c r="B95" i="1"/>
  <c r="A96" i="1"/>
  <c r="B96" i="1"/>
  <c r="A97" i="1"/>
  <c r="B97" i="1"/>
  <c r="A98" i="1"/>
  <c r="B98" i="1"/>
  <c r="A99" i="1"/>
  <c r="B99" i="1"/>
  <c r="A100" i="1"/>
  <c r="B100" i="1"/>
  <c r="A101" i="1"/>
  <c r="B101" i="1"/>
  <c r="A102" i="1"/>
  <c r="B102" i="1"/>
  <c r="A103" i="1"/>
  <c r="B103" i="1"/>
  <c r="A104" i="1"/>
  <c r="B104" i="1"/>
  <c r="A105" i="1"/>
  <c r="B105" i="1"/>
  <c r="A106" i="1"/>
  <c r="B106" i="1"/>
  <c r="A107" i="1"/>
  <c r="B107" i="1"/>
  <c r="A108" i="1"/>
  <c r="B108" i="1"/>
  <c r="A109" i="1"/>
  <c r="B109" i="1"/>
  <c r="A110" i="1"/>
  <c r="B110" i="1"/>
  <c r="A111" i="1"/>
  <c r="B111" i="1"/>
  <c r="A112" i="1"/>
  <c r="B112" i="1"/>
  <c r="A113" i="1"/>
  <c r="B113" i="1"/>
  <c r="A114" i="1"/>
  <c r="B114" i="1"/>
  <c r="A115" i="1"/>
  <c r="B115" i="1"/>
  <c r="B86" i="1"/>
  <c r="A86" i="1"/>
  <c r="A48" i="1"/>
  <c r="B48" i="1"/>
  <c r="A49" i="1"/>
  <c r="B49" i="1"/>
  <c r="A50" i="1"/>
  <c r="B50" i="1"/>
  <c r="A51" i="1"/>
  <c r="B51" i="1"/>
  <c r="A52" i="1"/>
  <c r="B52" i="1"/>
  <c r="A53" i="1"/>
  <c r="B53" i="1"/>
  <c r="A54" i="1"/>
  <c r="B54" i="1"/>
  <c r="A55" i="1"/>
  <c r="B55" i="1"/>
  <c r="A56" i="1"/>
  <c r="B56" i="1"/>
  <c r="A57" i="1"/>
  <c r="B57" i="1"/>
  <c r="A58" i="1"/>
  <c r="B58" i="1"/>
  <c r="A59" i="1"/>
  <c r="B59" i="1"/>
  <c r="A60" i="1"/>
  <c r="B60" i="1"/>
  <c r="A61" i="1"/>
  <c r="B61" i="1"/>
  <c r="A62" i="1"/>
  <c r="B62" i="1"/>
  <c r="A63" i="1"/>
  <c r="B63" i="1"/>
  <c r="A64" i="1"/>
  <c r="B64" i="1"/>
  <c r="A65" i="1"/>
  <c r="B65" i="1"/>
  <c r="A66" i="1"/>
  <c r="B66" i="1"/>
  <c r="A67" i="1"/>
  <c r="B67" i="1"/>
  <c r="A68" i="1"/>
  <c r="B68" i="1"/>
  <c r="A69" i="1"/>
  <c r="B69" i="1"/>
  <c r="A70" i="1"/>
  <c r="B70" i="1"/>
  <c r="A71" i="1"/>
  <c r="B71" i="1"/>
  <c r="A72" i="1"/>
  <c r="B72" i="1"/>
  <c r="A73" i="1"/>
  <c r="B73" i="1"/>
  <c r="A74" i="1"/>
  <c r="B74" i="1"/>
  <c r="A75" i="1"/>
  <c r="B75" i="1"/>
  <c r="A76" i="1"/>
  <c r="B76" i="1"/>
  <c r="B47" i="1"/>
  <c r="A47" i="1"/>
  <c r="A79" i="1" l="1"/>
  <c r="A40" i="1"/>
  <c r="Q1" i="19" l="1"/>
  <c r="I1" i="19"/>
  <c r="Y1" i="4"/>
  <c r="Y1" i="5"/>
  <c r="Y1" i="6"/>
  <c r="Y1" i="7"/>
  <c r="Y1" i="8"/>
  <c r="Y1" i="9"/>
  <c r="Y1" i="10"/>
  <c r="Y1" i="11"/>
  <c r="Y1" i="12"/>
  <c r="Y1" i="13"/>
  <c r="Y1" i="14"/>
  <c r="Y1" i="18"/>
  <c r="Y1" i="15"/>
  <c r="Y1" i="16"/>
  <c r="Y1" i="17"/>
  <c r="Y1" i="3"/>
  <c r="Y11" i="4"/>
  <c r="Z11" i="4"/>
  <c r="Y12" i="4"/>
  <c r="Z12" i="4"/>
  <c r="Y13" i="4"/>
  <c r="Z13" i="4"/>
  <c r="Y14" i="4"/>
  <c r="Z14" i="4"/>
  <c r="Y15" i="4"/>
  <c r="Z15" i="4"/>
  <c r="Y16" i="4"/>
  <c r="Z16" i="4"/>
  <c r="Y17" i="4"/>
  <c r="Z17" i="4"/>
  <c r="Y18" i="4"/>
  <c r="Z18" i="4"/>
  <c r="Y19" i="4"/>
  <c r="Z19" i="4"/>
  <c r="Y20" i="4"/>
  <c r="Z20" i="4"/>
  <c r="Y21" i="4"/>
  <c r="Z21" i="4"/>
  <c r="Y22" i="4"/>
  <c r="Z22" i="4"/>
  <c r="Y23" i="4"/>
  <c r="Z23" i="4"/>
  <c r="Y24" i="4"/>
  <c r="Z24" i="4"/>
  <c r="Y25" i="4"/>
  <c r="Z25" i="4"/>
  <c r="Y26" i="4"/>
  <c r="Z26" i="4"/>
  <c r="Y27" i="4"/>
  <c r="Z27" i="4"/>
  <c r="Y28" i="4"/>
  <c r="Z28" i="4"/>
  <c r="Y29" i="4"/>
  <c r="Z29" i="4"/>
  <c r="Y30" i="4"/>
  <c r="Z30" i="4"/>
  <c r="Y31" i="4"/>
  <c r="Z31" i="4"/>
  <c r="Y32" i="4"/>
  <c r="Z32" i="4"/>
  <c r="Y33" i="4"/>
  <c r="Z33" i="4"/>
  <c r="Y34" i="4"/>
  <c r="Z34" i="4"/>
  <c r="Y35" i="4"/>
  <c r="Z35" i="4"/>
  <c r="Y36" i="4"/>
  <c r="Z36" i="4"/>
  <c r="Y37" i="4"/>
  <c r="Z37" i="4"/>
  <c r="Y38" i="4"/>
  <c r="Z38" i="4"/>
  <c r="Y39" i="4"/>
  <c r="Z39" i="4"/>
  <c r="Y11" i="5"/>
  <c r="Z11" i="5"/>
  <c r="Y12" i="5"/>
  <c r="Z12" i="5"/>
  <c r="Y13" i="5"/>
  <c r="Z13" i="5"/>
  <c r="Y14" i="5"/>
  <c r="Z14" i="5"/>
  <c r="Y15" i="5"/>
  <c r="Z15" i="5"/>
  <c r="Y16" i="5"/>
  <c r="Z16" i="5"/>
  <c r="Y17" i="5"/>
  <c r="Z17" i="5"/>
  <c r="Y18" i="5"/>
  <c r="Z18" i="5"/>
  <c r="Y19" i="5"/>
  <c r="Z19" i="5"/>
  <c r="Y20" i="5"/>
  <c r="Z20" i="5"/>
  <c r="Y21" i="5"/>
  <c r="Z21" i="5"/>
  <c r="Y22" i="5"/>
  <c r="Z22" i="5"/>
  <c r="Y23" i="5"/>
  <c r="Z23" i="5"/>
  <c r="Y24" i="5"/>
  <c r="Z24" i="5"/>
  <c r="Y25" i="5"/>
  <c r="Z25" i="5"/>
  <c r="Y26" i="5"/>
  <c r="Z26" i="5"/>
  <c r="Y27" i="5"/>
  <c r="Z27" i="5"/>
  <c r="Y28" i="5"/>
  <c r="Z28" i="5"/>
  <c r="Y29" i="5"/>
  <c r="Z29" i="5"/>
  <c r="Y30" i="5"/>
  <c r="Z30" i="5"/>
  <c r="Y31" i="5"/>
  <c r="Z31" i="5"/>
  <c r="Y32" i="5"/>
  <c r="Z32" i="5"/>
  <c r="Y33" i="5"/>
  <c r="Z33" i="5"/>
  <c r="Y34" i="5"/>
  <c r="Z34" i="5"/>
  <c r="Y35" i="5"/>
  <c r="Z35" i="5"/>
  <c r="Y36" i="5"/>
  <c r="Z36" i="5"/>
  <c r="Y37" i="5"/>
  <c r="Z37" i="5"/>
  <c r="Y38" i="5"/>
  <c r="Z38" i="5"/>
  <c r="Y39" i="5"/>
  <c r="Z39" i="5"/>
  <c r="Y11" i="6"/>
  <c r="Z11" i="6"/>
  <c r="Y12" i="6"/>
  <c r="Z12" i="6"/>
  <c r="Y13" i="6"/>
  <c r="Z13" i="6"/>
  <c r="Y14" i="6"/>
  <c r="Z14" i="6"/>
  <c r="Y15" i="6"/>
  <c r="Z15" i="6"/>
  <c r="Y16" i="6"/>
  <c r="Z16" i="6"/>
  <c r="Y17" i="6"/>
  <c r="Z17" i="6"/>
  <c r="Y18" i="6"/>
  <c r="Z18" i="6"/>
  <c r="Y19" i="6"/>
  <c r="Z19" i="6"/>
  <c r="Y20" i="6"/>
  <c r="Z20" i="6"/>
  <c r="Y21" i="6"/>
  <c r="Z21" i="6"/>
  <c r="Y22" i="6"/>
  <c r="Z22" i="6"/>
  <c r="Y23" i="6"/>
  <c r="Z23" i="6"/>
  <c r="Y24" i="6"/>
  <c r="Z24" i="6"/>
  <c r="Y25" i="6"/>
  <c r="Z25" i="6"/>
  <c r="Y26" i="6"/>
  <c r="Z26" i="6"/>
  <c r="Y27" i="6"/>
  <c r="Z27" i="6"/>
  <c r="Y28" i="6"/>
  <c r="Z28" i="6"/>
  <c r="Y29" i="6"/>
  <c r="Z29" i="6"/>
  <c r="Y30" i="6"/>
  <c r="Z30" i="6"/>
  <c r="Y31" i="6"/>
  <c r="Z31" i="6"/>
  <c r="Y32" i="6"/>
  <c r="Z32" i="6"/>
  <c r="Y33" i="6"/>
  <c r="Z33" i="6"/>
  <c r="Y34" i="6"/>
  <c r="Z34" i="6"/>
  <c r="Y35" i="6"/>
  <c r="Z35" i="6"/>
  <c r="Y36" i="6"/>
  <c r="Z36" i="6"/>
  <c r="Y37" i="6"/>
  <c r="Z37" i="6"/>
  <c r="Y38" i="6"/>
  <c r="Z38" i="6"/>
  <c r="Y39" i="6"/>
  <c r="Z39" i="6"/>
  <c r="Y11" i="7"/>
  <c r="Z11" i="7"/>
  <c r="Y12" i="7"/>
  <c r="Z12" i="7"/>
  <c r="Y13" i="7"/>
  <c r="Z13" i="7"/>
  <c r="Y14" i="7"/>
  <c r="Z14" i="7"/>
  <c r="Y15" i="7"/>
  <c r="Z15" i="7"/>
  <c r="Y16" i="7"/>
  <c r="Z16" i="7"/>
  <c r="Y17" i="7"/>
  <c r="Z17" i="7"/>
  <c r="Y18" i="7"/>
  <c r="Z18" i="7"/>
  <c r="Y19" i="7"/>
  <c r="Z19" i="7"/>
  <c r="Y20" i="7"/>
  <c r="Z20" i="7"/>
  <c r="Y21" i="7"/>
  <c r="Z21" i="7"/>
  <c r="Y22" i="7"/>
  <c r="Z22" i="7"/>
  <c r="Y23" i="7"/>
  <c r="Z23" i="7"/>
  <c r="Y24" i="7"/>
  <c r="Z24" i="7"/>
  <c r="Y25" i="7"/>
  <c r="Z25" i="7"/>
  <c r="Y26" i="7"/>
  <c r="Z26" i="7"/>
  <c r="Y27" i="7"/>
  <c r="Z27" i="7"/>
  <c r="Y28" i="7"/>
  <c r="Z28" i="7"/>
  <c r="Y29" i="7"/>
  <c r="Z29" i="7"/>
  <c r="Y30" i="7"/>
  <c r="Z30" i="7"/>
  <c r="Y31" i="7"/>
  <c r="Z31" i="7"/>
  <c r="Y32" i="7"/>
  <c r="Z32" i="7"/>
  <c r="Y33" i="7"/>
  <c r="Z33" i="7"/>
  <c r="Y34" i="7"/>
  <c r="Z34" i="7"/>
  <c r="Y35" i="7"/>
  <c r="Z35" i="7"/>
  <c r="Y36" i="7"/>
  <c r="Z36" i="7"/>
  <c r="Y37" i="7"/>
  <c r="Z37" i="7"/>
  <c r="Y38" i="7"/>
  <c r="Z38" i="7"/>
  <c r="Y39" i="7"/>
  <c r="Z39" i="7"/>
  <c r="Y11" i="8"/>
  <c r="Z11" i="8"/>
  <c r="Y12" i="8"/>
  <c r="Z12" i="8"/>
  <c r="Y13" i="8"/>
  <c r="Z13" i="8"/>
  <c r="Y14" i="8"/>
  <c r="Z14" i="8"/>
  <c r="Y15" i="8"/>
  <c r="Z15" i="8"/>
  <c r="Y16" i="8"/>
  <c r="Z16" i="8"/>
  <c r="Y17" i="8"/>
  <c r="Z17" i="8"/>
  <c r="Y18" i="8"/>
  <c r="Z18" i="8"/>
  <c r="Y19" i="8"/>
  <c r="Z19" i="8"/>
  <c r="Y20" i="8"/>
  <c r="Z20" i="8"/>
  <c r="Y21" i="8"/>
  <c r="Z21" i="8"/>
  <c r="Y22" i="8"/>
  <c r="Z22" i="8"/>
  <c r="Y23" i="8"/>
  <c r="Z23" i="8"/>
  <c r="Y24" i="8"/>
  <c r="Z24" i="8"/>
  <c r="Y25" i="8"/>
  <c r="Z25" i="8"/>
  <c r="Y26" i="8"/>
  <c r="Z26" i="8"/>
  <c r="Y27" i="8"/>
  <c r="Z27" i="8"/>
  <c r="Y28" i="8"/>
  <c r="Z28" i="8"/>
  <c r="Y29" i="8"/>
  <c r="Z29" i="8"/>
  <c r="Y30" i="8"/>
  <c r="Z30" i="8"/>
  <c r="Y31" i="8"/>
  <c r="Z31" i="8"/>
  <c r="Y32" i="8"/>
  <c r="Z32" i="8"/>
  <c r="Y33" i="8"/>
  <c r="Z33" i="8"/>
  <c r="Y34" i="8"/>
  <c r="Z34" i="8"/>
  <c r="Y35" i="8"/>
  <c r="Z35" i="8"/>
  <c r="Y36" i="8"/>
  <c r="Z36" i="8"/>
  <c r="Y37" i="8"/>
  <c r="Z37" i="8"/>
  <c r="Y38" i="8"/>
  <c r="Z38" i="8"/>
  <c r="Y39" i="8"/>
  <c r="Z39" i="8"/>
  <c r="Y11" i="9"/>
  <c r="Z11" i="9"/>
  <c r="Y12" i="9"/>
  <c r="Z12" i="9"/>
  <c r="Y13" i="9"/>
  <c r="Z13" i="9"/>
  <c r="Y14" i="9"/>
  <c r="Z14" i="9"/>
  <c r="Y15" i="9"/>
  <c r="Z15" i="9"/>
  <c r="Y16" i="9"/>
  <c r="Z16" i="9"/>
  <c r="Y17" i="9"/>
  <c r="Z17" i="9"/>
  <c r="Y18" i="9"/>
  <c r="Z18" i="9"/>
  <c r="Y19" i="9"/>
  <c r="Z19" i="9"/>
  <c r="Y20" i="9"/>
  <c r="Z20" i="9"/>
  <c r="Y21" i="9"/>
  <c r="Z21" i="9"/>
  <c r="Y22" i="9"/>
  <c r="Z22" i="9"/>
  <c r="Y23" i="9"/>
  <c r="Z23" i="9"/>
  <c r="Y24" i="9"/>
  <c r="Z24" i="9"/>
  <c r="Y25" i="9"/>
  <c r="Z25" i="9"/>
  <c r="Y26" i="9"/>
  <c r="Z26" i="9"/>
  <c r="Y27" i="9"/>
  <c r="Z27" i="9"/>
  <c r="Y28" i="9"/>
  <c r="Z28" i="9"/>
  <c r="Y29" i="9"/>
  <c r="Z29" i="9"/>
  <c r="Y30" i="9"/>
  <c r="Z30" i="9"/>
  <c r="Y31" i="9"/>
  <c r="Z31" i="9"/>
  <c r="Y32" i="9"/>
  <c r="Z32" i="9"/>
  <c r="Y33" i="9"/>
  <c r="Z33" i="9"/>
  <c r="Y34" i="9"/>
  <c r="Z34" i="9"/>
  <c r="Y35" i="9"/>
  <c r="Z35" i="9"/>
  <c r="Y36" i="9"/>
  <c r="Z36" i="9"/>
  <c r="Y37" i="9"/>
  <c r="Z37" i="9"/>
  <c r="Y38" i="9"/>
  <c r="Z38" i="9"/>
  <c r="Y39" i="9"/>
  <c r="Z39" i="9"/>
  <c r="Y11" i="10"/>
  <c r="Z11" i="10"/>
  <c r="Y12" i="10"/>
  <c r="Z12" i="10"/>
  <c r="Y13" i="10"/>
  <c r="Z13" i="10"/>
  <c r="Y14" i="10"/>
  <c r="Z14" i="10"/>
  <c r="Y15" i="10"/>
  <c r="Z15" i="10"/>
  <c r="Y16" i="10"/>
  <c r="Z16" i="10"/>
  <c r="Y17" i="10"/>
  <c r="Z17" i="10"/>
  <c r="Y18" i="10"/>
  <c r="Z18" i="10"/>
  <c r="Y19" i="10"/>
  <c r="Z19" i="10"/>
  <c r="Y20" i="10"/>
  <c r="Z20" i="10"/>
  <c r="Y21" i="10"/>
  <c r="Z21" i="10"/>
  <c r="Y22" i="10"/>
  <c r="Z22" i="10"/>
  <c r="Y23" i="10"/>
  <c r="Z23" i="10"/>
  <c r="Y24" i="10"/>
  <c r="Z24" i="10"/>
  <c r="Y25" i="10"/>
  <c r="Z25" i="10"/>
  <c r="Y26" i="10"/>
  <c r="Z26" i="10"/>
  <c r="Y27" i="10"/>
  <c r="Z27" i="10"/>
  <c r="Y28" i="10"/>
  <c r="Z28" i="10"/>
  <c r="Y29" i="10"/>
  <c r="Z29" i="10"/>
  <c r="Y30" i="10"/>
  <c r="Z30" i="10"/>
  <c r="Y31" i="10"/>
  <c r="Z31" i="10"/>
  <c r="Y32" i="10"/>
  <c r="Z32" i="10"/>
  <c r="Y33" i="10"/>
  <c r="Z33" i="10"/>
  <c r="Y34" i="10"/>
  <c r="Z34" i="10"/>
  <c r="Y35" i="10"/>
  <c r="Z35" i="10"/>
  <c r="Y36" i="10"/>
  <c r="Z36" i="10"/>
  <c r="Y37" i="10"/>
  <c r="Z37" i="10"/>
  <c r="Y38" i="10"/>
  <c r="Z38" i="10"/>
  <c r="Y39" i="10"/>
  <c r="Z39" i="10"/>
  <c r="Y11" i="11"/>
  <c r="Z11" i="11"/>
  <c r="Y12" i="11"/>
  <c r="Z12" i="11"/>
  <c r="Y13" i="11"/>
  <c r="Z13" i="11"/>
  <c r="Y14" i="11"/>
  <c r="Z14" i="11"/>
  <c r="Y15" i="11"/>
  <c r="Z15" i="11"/>
  <c r="Y16" i="11"/>
  <c r="Z16" i="11"/>
  <c r="Y17" i="11"/>
  <c r="Z17" i="11"/>
  <c r="Y18" i="11"/>
  <c r="Z18" i="11"/>
  <c r="Y19" i="11"/>
  <c r="Z19" i="11"/>
  <c r="Y20" i="11"/>
  <c r="Z20" i="11"/>
  <c r="Y21" i="11"/>
  <c r="Z21" i="11"/>
  <c r="Y22" i="11"/>
  <c r="Z22" i="11"/>
  <c r="Y23" i="11"/>
  <c r="Z23" i="11"/>
  <c r="Y24" i="11"/>
  <c r="Z24" i="11"/>
  <c r="Y25" i="11"/>
  <c r="Z25" i="11"/>
  <c r="Y26" i="11"/>
  <c r="Z26" i="11"/>
  <c r="Y27" i="11"/>
  <c r="Z27" i="11"/>
  <c r="Y28" i="11"/>
  <c r="Z28" i="11"/>
  <c r="Y29" i="11"/>
  <c r="Z29" i="11"/>
  <c r="Y30" i="11"/>
  <c r="Z30" i="11"/>
  <c r="Y31" i="11"/>
  <c r="Z31" i="11"/>
  <c r="Y32" i="11"/>
  <c r="Z32" i="11"/>
  <c r="Y33" i="11"/>
  <c r="Z33" i="11"/>
  <c r="Y34" i="11"/>
  <c r="Z34" i="11"/>
  <c r="Y35" i="11"/>
  <c r="Z35" i="11"/>
  <c r="Y36" i="11"/>
  <c r="Z36" i="11"/>
  <c r="Y37" i="11"/>
  <c r="Z37" i="11"/>
  <c r="Y38" i="11"/>
  <c r="Z38" i="11"/>
  <c r="Y39" i="11"/>
  <c r="Z39" i="11"/>
  <c r="Y11" i="12"/>
  <c r="Z11" i="12"/>
  <c r="Y12" i="12"/>
  <c r="Z12" i="12"/>
  <c r="Y13" i="12"/>
  <c r="Z13" i="12"/>
  <c r="Y14" i="12"/>
  <c r="Z14" i="12"/>
  <c r="Y15" i="12"/>
  <c r="Z15" i="12"/>
  <c r="Y16" i="12"/>
  <c r="Z16" i="12"/>
  <c r="Y17" i="12"/>
  <c r="Z17" i="12"/>
  <c r="Y18" i="12"/>
  <c r="Z18" i="12"/>
  <c r="Y19" i="12"/>
  <c r="Z19" i="12"/>
  <c r="Y20" i="12"/>
  <c r="Z20" i="12"/>
  <c r="Y21" i="12"/>
  <c r="Z21" i="12"/>
  <c r="Y22" i="12"/>
  <c r="Z22" i="12"/>
  <c r="Y23" i="12"/>
  <c r="Z23" i="12"/>
  <c r="Y24" i="12"/>
  <c r="Z24" i="12"/>
  <c r="Y25" i="12"/>
  <c r="Z25" i="12"/>
  <c r="Y26" i="12"/>
  <c r="Z26" i="12"/>
  <c r="Y27" i="12"/>
  <c r="Z27" i="12"/>
  <c r="Y28" i="12"/>
  <c r="Z28" i="12"/>
  <c r="Y29" i="12"/>
  <c r="Z29" i="12"/>
  <c r="Y30" i="12"/>
  <c r="Z30" i="12"/>
  <c r="Y31" i="12"/>
  <c r="Z31" i="12"/>
  <c r="Y32" i="12"/>
  <c r="Z32" i="12"/>
  <c r="Y33" i="12"/>
  <c r="Z33" i="12"/>
  <c r="Y34" i="12"/>
  <c r="Z34" i="12"/>
  <c r="Y35" i="12"/>
  <c r="Z35" i="12"/>
  <c r="Y36" i="12"/>
  <c r="Z36" i="12"/>
  <c r="Y37" i="12"/>
  <c r="Z37" i="12"/>
  <c r="Y38" i="12"/>
  <c r="Z38" i="12"/>
  <c r="Y39" i="12"/>
  <c r="Z39" i="12"/>
  <c r="Y11" i="13"/>
  <c r="Z11" i="13"/>
  <c r="Y12" i="13"/>
  <c r="Z12" i="13"/>
  <c r="Y13" i="13"/>
  <c r="Z13" i="13"/>
  <c r="Y14" i="13"/>
  <c r="Z14" i="13"/>
  <c r="Y15" i="13"/>
  <c r="Z15" i="13"/>
  <c r="Y16" i="13"/>
  <c r="Z16" i="13"/>
  <c r="Y17" i="13"/>
  <c r="Z17" i="13"/>
  <c r="Y18" i="13"/>
  <c r="Z18" i="13"/>
  <c r="Y19" i="13"/>
  <c r="Z19" i="13"/>
  <c r="Y20" i="13"/>
  <c r="Z20" i="13"/>
  <c r="Y21" i="13"/>
  <c r="Z21" i="13"/>
  <c r="Y22" i="13"/>
  <c r="Z22" i="13"/>
  <c r="Y23" i="13"/>
  <c r="Z23" i="13"/>
  <c r="Y24" i="13"/>
  <c r="Z24" i="13"/>
  <c r="Y25" i="13"/>
  <c r="Z25" i="13"/>
  <c r="Y26" i="13"/>
  <c r="Z26" i="13"/>
  <c r="Y27" i="13"/>
  <c r="Z27" i="13"/>
  <c r="Y28" i="13"/>
  <c r="Z28" i="13"/>
  <c r="Y29" i="13"/>
  <c r="Z29" i="13"/>
  <c r="Y30" i="13"/>
  <c r="Z30" i="13"/>
  <c r="Y31" i="13"/>
  <c r="Z31" i="13"/>
  <c r="Y32" i="13"/>
  <c r="Z32" i="13"/>
  <c r="Y33" i="13"/>
  <c r="Z33" i="13"/>
  <c r="Y34" i="13"/>
  <c r="Z34" i="13"/>
  <c r="Y35" i="13"/>
  <c r="Z35" i="13"/>
  <c r="Y36" i="13"/>
  <c r="Z36" i="13"/>
  <c r="Y37" i="13"/>
  <c r="Z37" i="13"/>
  <c r="Y38" i="13"/>
  <c r="Z38" i="13"/>
  <c r="Y39" i="13"/>
  <c r="Z39" i="13"/>
  <c r="Y11" i="14"/>
  <c r="Z11" i="14"/>
  <c r="Y12" i="14"/>
  <c r="Z12" i="14"/>
  <c r="Y13" i="14"/>
  <c r="Z13" i="14"/>
  <c r="Y14" i="14"/>
  <c r="Z14" i="14"/>
  <c r="Y15" i="14"/>
  <c r="Z15" i="14"/>
  <c r="Y16" i="14"/>
  <c r="Z16" i="14"/>
  <c r="Y17" i="14"/>
  <c r="Z17" i="14"/>
  <c r="Y18" i="14"/>
  <c r="Z18" i="14"/>
  <c r="Y19" i="14"/>
  <c r="Z19" i="14"/>
  <c r="Y20" i="14"/>
  <c r="Z20" i="14"/>
  <c r="Y21" i="14"/>
  <c r="Z21" i="14"/>
  <c r="Y22" i="14"/>
  <c r="Z22" i="14"/>
  <c r="Y23" i="14"/>
  <c r="Z23" i="14"/>
  <c r="Y24" i="14"/>
  <c r="Z24" i="14"/>
  <c r="Y25" i="14"/>
  <c r="Z25" i="14"/>
  <c r="Y26" i="14"/>
  <c r="Z26" i="14"/>
  <c r="Y27" i="14"/>
  <c r="Z27" i="14"/>
  <c r="Y28" i="14"/>
  <c r="Z28" i="14"/>
  <c r="Y29" i="14"/>
  <c r="Z29" i="14"/>
  <c r="Y30" i="14"/>
  <c r="Z30" i="14"/>
  <c r="Y31" i="14"/>
  <c r="Z31" i="14"/>
  <c r="Y32" i="14"/>
  <c r="Z32" i="14"/>
  <c r="Y33" i="14"/>
  <c r="Z33" i="14"/>
  <c r="Y34" i="14"/>
  <c r="Z34" i="14"/>
  <c r="Y35" i="14"/>
  <c r="Z35" i="14"/>
  <c r="Y36" i="14"/>
  <c r="Z36" i="14"/>
  <c r="Y37" i="14"/>
  <c r="Z37" i="14"/>
  <c r="Y38" i="14"/>
  <c r="Z38" i="14"/>
  <c r="Y39" i="14"/>
  <c r="Z39" i="14"/>
  <c r="Y11" i="18"/>
  <c r="Z11" i="18"/>
  <c r="Y12" i="18"/>
  <c r="Z12" i="18"/>
  <c r="Y13" i="18"/>
  <c r="Z13" i="18"/>
  <c r="Y14" i="18"/>
  <c r="Z14" i="18"/>
  <c r="Y15" i="18"/>
  <c r="Z15" i="18"/>
  <c r="Y16" i="18"/>
  <c r="Z16" i="18"/>
  <c r="Y17" i="18"/>
  <c r="Z17" i="18"/>
  <c r="Y18" i="18"/>
  <c r="Z18" i="18"/>
  <c r="Y19" i="18"/>
  <c r="Z19" i="18"/>
  <c r="Y20" i="18"/>
  <c r="Z20" i="18"/>
  <c r="Y21" i="18"/>
  <c r="Z21" i="18"/>
  <c r="Y22" i="18"/>
  <c r="Z22" i="18"/>
  <c r="Y23" i="18"/>
  <c r="Z23" i="18"/>
  <c r="Y24" i="18"/>
  <c r="Z24" i="18"/>
  <c r="Y25" i="18"/>
  <c r="Z25" i="18"/>
  <c r="Y26" i="18"/>
  <c r="Z26" i="18"/>
  <c r="Y27" i="18"/>
  <c r="Z27" i="18"/>
  <c r="Y28" i="18"/>
  <c r="Z28" i="18"/>
  <c r="Y29" i="18"/>
  <c r="Z29" i="18"/>
  <c r="Y30" i="18"/>
  <c r="Z30" i="18"/>
  <c r="Y31" i="18"/>
  <c r="Z31" i="18"/>
  <c r="Y32" i="18"/>
  <c r="Z32" i="18"/>
  <c r="Y33" i="18"/>
  <c r="Z33" i="18"/>
  <c r="Y34" i="18"/>
  <c r="Z34" i="18"/>
  <c r="Y35" i="18"/>
  <c r="Z35" i="18"/>
  <c r="Y36" i="18"/>
  <c r="Z36" i="18"/>
  <c r="Y37" i="18"/>
  <c r="Z37" i="18"/>
  <c r="Y38" i="18"/>
  <c r="Z38" i="18"/>
  <c r="Y39" i="18"/>
  <c r="Z39" i="18"/>
  <c r="Y11" i="15"/>
  <c r="Z11" i="15"/>
  <c r="Y12" i="15"/>
  <c r="Z12" i="15"/>
  <c r="Y13" i="15"/>
  <c r="Z13" i="15"/>
  <c r="Y14" i="15"/>
  <c r="Z14" i="15"/>
  <c r="Y15" i="15"/>
  <c r="Z15" i="15"/>
  <c r="Y16" i="15"/>
  <c r="Z16" i="15"/>
  <c r="Y17" i="15"/>
  <c r="Z17" i="15"/>
  <c r="Y18" i="15"/>
  <c r="Z18" i="15"/>
  <c r="Y19" i="15"/>
  <c r="Z19" i="15"/>
  <c r="Y20" i="15"/>
  <c r="Z20" i="15"/>
  <c r="Y21" i="15"/>
  <c r="Z21" i="15"/>
  <c r="Y22" i="15"/>
  <c r="Z22" i="15"/>
  <c r="Y23" i="15"/>
  <c r="Z23" i="15"/>
  <c r="Y24" i="15"/>
  <c r="Z24" i="15"/>
  <c r="Y25" i="15"/>
  <c r="Z25" i="15"/>
  <c r="Y26" i="15"/>
  <c r="Z26" i="15"/>
  <c r="Y27" i="15"/>
  <c r="Z27" i="15"/>
  <c r="Y28" i="15"/>
  <c r="Z28" i="15"/>
  <c r="Y29" i="15"/>
  <c r="Z29" i="15"/>
  <c r="Y30" i="15"/>
  <c r="Z30" i="15"/>
  <c r="Y31" i="15"/>
  <c r="Z31" i="15"/>
  <c r="Y32" i="15"/>
  <c r="Z32" i="15"/>
  <c r="Y33" i="15"/>
  <c r="Z33" i="15"/>
  <c r="Y34" i="15"/>
  <c r="Z34" i="15"/>
  <c r="Y35" i="15"/>
  <c r="Z35" i="15"/>
  <c r="Y36" i="15"/>
  <c r="Z36" i="15"/>
  <c r="Y37" i="15"/>
  <c r="Z37" i="15"/>
  <c r="Y38" i="15"/>
  <c r="Z38" i="15"/>
  <c r="Y39" i="15"/>
  <c r="Z39" i="15"/>
  <c r="Y11" i="16"/>
  <c r="Z11" i="16"/>
  <c r="Y12" i="16"/>
  <c r="Z12" i="16"/>
  <c r="Y13" i="16"/>
  <c r="Z13" i="16"/>
  <c r="Y14" i="16"/>
  <c r="Z14" i="16"/>
  <c r="Y15" i="16"/>
  <c r="Z15" i="16"/>
  <c r="Y16" i="16"/>
  <c r="Z16" i="16"/>
  <c r="Y17" i="16"/>
  <c r="Z17" i="16"/>
  <c r="Y18" i="16"/>
  <c r="Z18" i="16"/>
  <c r="Y19" i="16"/>
  <c r="Z19" i="16"/>
  <c r="Y20" i="16"/>
  <c r="Z20" i="16"/>
  <c r="Y21" i="16"/>
  <c r="Z21" i="16"/>
  <c r="Y22" i="16"/>
  <c r="Z22" i="16"/>
  <c r="Y23" i="16"/>
  <c r="Z23" i="16"/>
  <c r="Y24" i="16"/>
  <c r="Z24" i="16"/>
  <c r="Y25" i="16"/>
  <c r="Z25" i="16"/>
  <c r="Y26" i="16"/>
  <c r="Z26" i="16"/>
  <c r="Y27" i="16"/>
  <c r="Z27" i="16"/>
  <c r="Y28" i="16"/>
  <c r="Z28" i="16"/>
  <c r="Y29" i="16"/>
  <c r="Z29" i="16"/>
  <c r="Y30" i="16"/>
  <c r="Z30" i="16"/>
  <c r="Y31" i="16"/>
  <c r="Z31" i="16"/>
  <c r="Y32" i="16"/>
  <c r="Z32" i="16"/>
  <c r="Y33" i="16"/>
  <c r="Z33" i="16"/>
  <c r="Y34" i="16"/>
  <c r="Z34" i="16"/>
  <c r="Y35" i="16"/>
  <c r="Z35" i="16"/>
  <c r="Y36" i="16"/>
  <c r="Z36" i="16"/>
  <c r="Y37" i="16"/>
  <c r="Z37" i="16"/>
  <c r="Y38" i="16"/>
  <c r="Z38" i="16"/>
  <c r="Y39" i="16"/>
  <c r="Z39" i="16"/>
  <c r="Y11" i="17"/>
  <c r="Z11" i="17"/>
  <c r="Y12" i="17"/>
  <c r="Z12" i="17"/>
  <c r="Y13" i="17"/>
  <c r="Z13" i="17"/>
  <c r="Y14" i="17"/>
  <c r="Z14" i="17"/>
  <c r="Y15" i="17"/>
  <c r="Z15" i="17"/>
  <c r="Y16" i="17"/>
  <c r="Z16" i="17"/>
  <c r="Y17" i="17"/>
  <c r="Z17" i="17"/>
  <c r="Y18" i="17"/>
  <c r="Z18" i="17"/>
  <c r="Y19" i="17"/>
  <c r="Z19" i="17"/>
  <c r="Y20" i="17"/>
  <c r="Z20" i="17"/>
  <c r="Y21" i="17"/>
  <c r="Z21" i="17"/>
  <c r="Y22" i="17"/>
  <c r="Z22" i="17"/>
  <c r="Y23" i="17"/>
  <c r="Z23" i="17"/>
  <c r="Y24" i="17"/>
  <c r="Z24" i="17"/>
  <c r="Y25" i="17"/>
  <c r="Z25" i="17"/>
  <c r="Y26" i="17"/>
  <c r="Z26" i="17"/>
  <c r="Y27" i="17"/>
  <c r="Z27" i="17"/>
  <c r="Y28" i="17"/>
  <c r="Z28" i="17"/>
  <c r="Y29" i="17"/>
  <c r="Z29" i="17"/>
  <c r="Y30" i="17"/>
  <c r="Z30" i="17"/>
  <c r="Y31" i="17"/>
  <c r="Z31" i="17"/>
  <c r="Y32" i="17"/>
  <c r="Z32" i="17"/>
  <c r="Y33" i="17"/>
  <c r="Z33" i="17"/>
  <c r="Y34" i="17"/>
  <c r="Z34" i="17"/>
  <c r="Y35" i="17"/>
  <c r="Z35" i="17"/>
  <c r="Y36" i="17"/>
  <c r="Z36" i="17"/>
  <c r="Y37" i="17"/>
  <c r="Z37" i="17"/>
  <c r="Y38" i="17"/>
  <c r="Z38" i="17"/>
  <c r="Y39" i="17"/>
  <c r="Z39" i="17"/>
  <c r="Y11" i="3"/>
  <c r="Z11" i="3"/>
  <c r="Y12" i="3"/>
  <c r="Z12" i="3"/>
  <c r="Y13" i="3"/>
  <c r="Z13" i="3"/>
  <c r="Y14" i="3"/>
  <c r="Z14" i="3"/>
  <c r="Y15" i="3"/>
  <c r="Z15" i="3"/>
  <c r="Y16" i="3"/>
  <c r="Z16" i="3"/>
  <c r="Y17" i="3"/>
  <c r="Z17" i="3"/>
  <c r="Y18" i="3"/>
  <c r="Z18" i="3"/>
  <c r="Y19" i="3"/>
  <c r="Z19" i="3"/>
  <c r="Y20" i="3"/>
  <c r="Z20" i="3"/>
  <c r="Y21" i="3"/>
  <c r="Z21" i="3"/>
  <c r="Y22" i="3"/>
  <c r="Z22" i="3"/>
  <c r="Y23" i="3"/>
  <c r="Z23" i="3"/>
  <c r="Y24" i="3"/>
  <c r="Z24" i="3"/>
  <c r="Y25" i="3"/>
  <c r="Z25" i="3"/>
  <c r="Y26" i="3"/>
  <c r="Z26" i="3"/>
  <c r="Y27" i="3"/>
  <c r="Z27" i="3"/>
  <c r="Y28" i="3"/>
  <c r="Z28" i="3"/>
  <c r="Y29" i="3"/>
  <c r="Z29" i="3"/>
  <c r="Y30" i="3"/>
  <c r="Z30" i="3"/>
  <c r="Y31" i="3"/>
  <c r="Z31" i="3"/>
  <c r="Y32" i="3"/>
  <c r="Z32" i="3"/>
  <c r="Y33" i="3"/>
  <c r="Z33" i="3"/>
  <c r="Y34" i="3"/>
  <c r="Z34" i="3"/>
  <c r="Y35" i="3"/>
  <c r="Z35" i="3"/>
  <c r="Y36" i="3"/>
  <c r="Z36" i="3"/>
  <c r="Y37" i="3"/>
  <c r="Z37" i="3"/>
  <c r="Y38" i="3"/>
  <c r="Z38" i="3"/>
  <c r="Y39" i="3"/>
  <c r="Z39" i="3"/>
  <c r="Z10" i="4"/>
  <c r="Z10" i="5"/>
  <c r="Z10" i="6"/>
  <c r="Z10" i="7"/>
  <c r="Z10" i="8"/>
  <c r="Z10" i="9"/>
  <c r="Z10" i="10"/>
  <c r="Z10" i="11"/>
  <c r="Z10" i="12"/>
  <c r="Z10" i="13"/>
  <c r="Z10" i="14"/>
  <c r="Z10" i="18"/>
  <c r="Z10" i="15"/>
  <c r="Z10" i="16"/>
  <c r="Z10" i="17"/>
  <c r="Z10" i="3"/>
  <c r="Y10" i="4"/>
  <c r="Y10" i="5"/>
  <c r="Y10" i="6"/>
  <c r="Y10" i="7"/>
  <c r="Y10" i="8"/>
  <c r="Y10" i="9"/>
  <c r="Y10" i="10"/>
  <c r="Y10" i="11"/>
  <c r="Y10" i="12"/>
  <c r="Y10" i="13"/>
  <c r="Y10" i="14"/>
  <c r="Y10" i="18"/>
  <c r="Y10" i="15"/>
  <c r="Y10" i="16"/>
  <c r="Y10" i="17"/>
  <c r="Y10" i="3"/>
  <c r="M1" i="4"/>
  <c r="M1" i="5"/>
  <c r="M1" i="6"/>
  <c r="M1" i="7"/>
  <c r="M1" i="8"/>
  <c r="M1" i="9"/>
  <c r="M1" i="10"/>
  <c r="M1" i="11"/>
  <c r="M1" i="12"/>
  <c r="M1" i="13"/>
  <c r="M1" i="14"/>
  <c r="M1" i="18"/>
  <c r="M1" i="15"/>
  <c r="M1" i="16"/>
  <c r="M1" i="17"/>
  <c r="M1" i="3"/>
  <c r="M11" i="4"/>
  <c r="N11" i="4"/>
  <c r="M12" i="4"/>
  <c r="N12" i="4"/>
  <c r="M13" i="4"/>
  <c r="N13" i="4"/>
  <c r="M14" i="4"/>
  <c r="N14" i="4"/>
  <c r="M15" i="4"/>
  <c r="N15" i="4"/>
  <c r="M16" i="4"/>
  <c r="N16" i="4"/>
  <c r="M17" i="4"/>
  <c r="N17" i="4"/>
  <c r="M18" i="4"/>
  <c r="N18" i="4"/>
  <c r="M19" i="4"/>
  <c r="N19" i="4"/>
  <c r="M20" i="4"/>
  <c r="N20" i="4"/>
  <c r="M21" i="4"/>
  <c r="N21" i="4"/>
  <c r="M22" i="4"/>
  <c r="N22" i="4"/>
  <c r="M23" i="4"/>
  <c r="N23" i="4"/>
  <c r="M24" i="4"/>
  <c r="N24" i="4"/>
  <c r="M25" i="4"/>
  <c r="N25" i="4"/>
  <c r="M26" i="4"/>
  <c r="N26" i="4"/>
  <c r="M27" i="4"/>
  <c r="N27" i="4"/>
  <c r="M28" i="4"/>
  <c r="N28" i="4"/>
  <c r="M29" i="4"/>
  <c r="N29" i="4"/>
  <c r="M30" i="4"/>
  <c r="N30" i="4"/>
  <c r="M31" i="4"/>
  <c r="N31" i="4"/>
  <c r="M32" i="4"/>
  <c r="N32" i="4"/>
  <c r="M33" i="4"/>
  <c r="N33" i="4"/>
  <c r="M34" i="4"/>
  <c r="N34" i="4"/>
  <c r="M35" i="4"/>
  <c r="N35" i="4"/>
  <c r="M36" i="4"/>
  <c r="N36" i="4"/>
  <c r="M37" i="4"/>
  <c r="N37" i="4"/>
  <c r="M38" i="4"/>
  <c r="N38" i="4"/>
  <c r="M39" i="4"/>
  <c r="N39" i="4"/>
  <c r="M11" i="5"/>
  <c r="N11" i="5"/>
  <c r="M12" i="5"/>
  <c r="N12" i="5"/>
  <c r="M13" i="5"/>
  <c r="N13" i="5"/>
  <c r="M14" i="5"/>
  <c r="N14" i="5"/>
  <c r="M15" i="5"/>
  <c r="N15" i="5"/>
  <c r="M16" i="5"/>
  <c r="N16" i="5"/>
  <c r="M17" i="5"/>
  <c r="N17" i="5"/>
  <c r="M18" i="5"/>
  <c r="N18" i="5"/>
  <c r="M19" i="5"/>
  <c r="N19" i="5"/>
  <c r="M20" i="5"/>
  <c r="N20" i="5"/>
  <c r="M21" i="5"/>
  <c r="N21" i="5"/>
  <c r="M22" i="5"/>
  <c r="N22" i="5"/>
  <c r="M23" i="5"/>
  <c r="N23" i="5"/>
  <c r="M24" i="5"/>
  <c r="N24" i="5"/>
  <c r="M25" i="5"/>
  <c r="N25" i="5"/>
  <c r="M26" i="5"/>
  <c r="N26" i="5"/>
  <c r="M27" i="5"/>
  <c r="N27" i="5"/>
  <c r="M28" i="5"/>
  <c r="N28" i="5"/>
  <c r="M29" i="5"/>
  <c r="N29" i="5"/>
  <c r="M30" i="5"/>
  <c r="N30" i="5"/>
  <c r="M31" i="5"/>
  <c r="N31" i="5"/>
  <c r="M32" i="5"/>
  <c r="N32" i="5"/>
  <c r="M33" i="5"/>
  <c r="N33" i="5"/>
  <c r="M34" i="5"/>
  <c r="N34" i="5"/>
  <c r="M35" i="5"/>
  <c r="N35" i="5"/>
  <c r="M36" i="5"/>
  <c r="N36" i="5"/>
  <c r="M37" i="5"/>
  <c r="N37" i="5"/>
  <c r="M38" i="5"/>
  <c r="N38" i="5"/>
  <c r="M39" i="5"/>
  <c r="N39" i="5"/>
  <c r="M11" i="6"/>
  <c r="N11" i="6"/>
  <c r="M12" i="6"/>
  <c r="N12" i="6"/>
  <c r="M13" i="6"/>
  <c r="N13" i="6"/>
  <c r="M14" i="6"/>
  <c r="N14" i="6"/>
  <c r="M15" i="6"/>
  <c r="N15" i="6"/>
  <c r="M16" i="6"/>
  <c r="N16" i="6"/>
  <c r="M17" i="6"/>
  <c r="N17" i="6"/>
  <c r="M18" i="6"/>
  <c r="N18" i="6"/>
  <c r="M19" i="6"/>
  <c r="N19" i="6"/>
  <c r="M20" i="6"/>
  <c r="N20" i="6"/>
  <c r="M21" i="6"/>
  <c r="N21" i="6"/>
  <c r="M22" i="6"/>
  <c r="N22" i="6"/>
  <c r="M23" i="6"/>
  <c r="N23" i="6"/>
  <c r="M24" i="6"/>
  <c r="N24" i="6"/>
  <c r="M25" i="6"/>
  <c r="N25" i="6"/>
  <c r="M26" i="6"/>
  <c r="N26" i="6"/>
  <c r="M27" i="6"/>
  <c r="N27" i="6"/>
  <c r="M28" i="6"/>
  <c r="N28" i="6"/>
  <c r="M29" i="6"/>
  <c r="N29" i="6"/>
  <c r="M30" i="6"/>
  <c r="N30" i="6"/>
  <c r="M31" i="6"/>
  <c r="N31" i="6"/>
  <c r="M32" i="6"/>
  <c r="N32" i="6"/>
  <c r="M33" i="6"/>
  <c r="N33" i="6"/>
  <c r="M34" i="6"/>
  <c r="N34" i="6"/>
  <c r="M35" i="6"/>
  <c r="N35" i="6"/>
  <c r="M36" i="6"/>
  <c r="N36" i="6"/>
  <c r="M37" i="6"/>
  <c r="N37" i="6"/>
  <c r="M38" i="6"/>
  <c r="N38" i="6"/>
  <c r="M39" i="6"/>
  <c r="N39" i="6"/>
  <c r="M11" i="7"/>
  <c r="N11" i="7"/>
  <c r="M12" i="7"/>
  <c r="N12" i="7"/>
  <c r="M13" i="7"/>
  <c r="N13" i="7"/>
  <c r="M14" i="7"/>
  <c r="N14" i="7"/>
  <c r="M15" i="7"/>
  <c r="N15" i="7"/>
  <c r="M16" i="7"/>
  <c r="N16" i="7"/>
  <c r="M17" i="7"/>
  <c r="N17" i="7"/>
  <c r="M18" i="7"/>
  <c r="N18" i="7"/>
  <c r="M19" i="7"/>
  <c r="N19" i="7"/>
  <c r="M20" i="7"/>
  <c r="N20" i="7"/>
  <c r="M21" i="7"/>
  <c r="N21" i="7"/>
  <c r="M22" i="7"/>
  <c r="N22" i="7"/>
  <c r="M23" i="7"/>
  <c r="N23" i="7"/>
  <c r="M24" i="7"/>
  <c r="N24" i="7"/>
  <c r="M25" i="7"/>
  <c r="N25" i="7"/>
  <c r="M26" i="7"/>
  <c r="N26" i="7"/>
  <c r="M27" i="7"/>
  <c r="N27" i="7"/>
  <c r="M28" i="7"/>
  <c r="N28" i="7"/>
  <c r="M29" i="7"/>
  <c r="N29" i="7"/>
  <c r="M30" i="7"/>
  <c r="N30" i="7"/>
  <c r="M31" i="7"/>
  <c r="N31" i="7"/>
  <c r="M32" i="7"/>
  <c r="N32" i="7"/>
  <c r="M33" i="7"/>
  <c r="N33" i="7"/>
  <c r="M34" i="7"/>
  <c r="N34" i="7"/>
  <c r="M35" i="7"/>
  <c r="N35" i="7"/>
  <c r="M36" i="7"/>
  <c r="N36" i="7"/>
  <c r="M37" i="7"/>
  <c r="N37" i="7"/>
  <c r="M38" i="7"/>
  <c r="N38" i="7"/>
  <c r="M39" i="7"/>
  <c r="N39" i="7"/>
  <c r="M11" i="8"/>
  <c r="N11" i="8"/>
  <c r="M12" i="8"/>
  <c r="N12" i="8"/>
  <c r="M13" i="8"/>
  <c r="N13" i="8"/>
  <c r="M14" i="8"/>
  <c r="N14" i="8"/>
  <c r="M15" i="8"/>
  <c r="N15" i="8"/>
  <c r="M16" i="8"/>
  <c r="N16" i="8"/>
  <c r="M17" i="8"/>
  <c r="N17" i="8"/>
  <c r="M18" i="8"/>
  <c r="N18" i="8"/>
  <c r="M19" i="8"/>
  <c r="N19" i="8"/>
  <c r="M20" i="8"/>
  <c r="N20" i="8"/>
  <c r="M21" i="8"/>
  <c r="N21" i="8"/>
  <c r="M22" i="8"/>
  <c r="N22" i="8"/>
  <c r="M23" i="8"/>
  <c r="N23" i="8"/>
  <c r="M24" i="8"/>
  <c r="N24" i="8"/>
  <c r="M25" i="8"/>
  <c r="N25" i="8"/>
  <c r="M26" i="8"/>
  <c r="N26" i="8"/>
  <c r="M27" i="8"/>
  <c r="N27" i="8"/>
  <c r="M28" i="8"/>
  <c r="N28" i="8"/>
  <c r="M29" i="8"/>
  <c r="N29" i="8"/>
  <c r="M30" i="8"/>
  <c r="N30" i="8"/>
  <c r="M31" i="8"/>
  <c r="N31" i="8"/>
  <c r="M32" i="8"/>
  <c r="N32" i="8"/>
  <c r="M33" i="8"/>
  <c r="N33" i="8"/>
  <c r="M34" i="8"/>
  <c r="N34" i="8"/>
  <c r="M35" i="8"/>
  <c r="N35" i="8"/>
  <c r="M36" i="8"/>
  <c r="N36" i="8"/>
  <c r="M37" i="8"/>
  <c r="N37" i="8"/>
  <c r="M38" i="8"/>
  <c r="N38" i="8"/>
  <c r="M39" i="8"/>
  <c r="N39" i="8"/>
  <c r="M11" i="9"/>
  <c r="N11" i="9"/>
  <c r="M12" i="9"/>
  <c r="N12" i="9"/>
  <c r="M13" i="9"/>
  <c r="N13" i="9"/>
  <c r="M14" i="9"/>
  <c r="N14" i="9"/>
  <c r="M15" i="9"/>
  <c r="N15" i="9"/>
  <c r="M16" i="9"/>
  <c r="N16" i="9"/>
  <c r="M17" i="9"/>
  <c r="N17" i="9"/>
  <c r="M18" i="9"/>
  <c r="N18" i="9"/>
  <c r="M19" i="9"/>
  <c r="N19" i="9"/>
  <c r="M20" i="9"/>
  <c r="N20" i="9"/>
  <c r="M21" i="9"/>
  <c r="N21" i="9"/>
  <c r="M22" i="9"/>
  <c r="N22" i="9"/>
  <c r="M23" i="9"/>
  <c r="N23" i="9"/>
  <c r="M24" i="9"/>
  <c r="N24" i="9"/>
  <c r="M25" i="9"/>
  <c r="N25" i="9"/>
  <c r="M26" i="9"/>
  <c r="N26" i="9"/>
  <c r="M27" i="9"/>
  <c r="N27" i="9"/>
  <c r="M28" i="9"/>
  <c r="N28" i="9"/>
  <c r="M29" i="9"/>
  <c r="N29" i="9"/>
  <c r="M30" i="9"/>
  <c r="N30" i="9"/>
  <c r="M31" i="9"/>
  <c r="N31" i="9"/>
  <c r="M32" i="9"/>
  <c r="N32" i="9"/>
  <c r="M33" i="9"/>
  <c r="N33" i="9"/>
  <c r="M34" i="9"/>
  <c r="N34" i="9"/>
  <c r="M35" i="9"/>
  <c r="N35" i="9"/>
  <c r="M36" i="9"/>
  <c r="N36" i="9"/>
  <c r="M37" i="9"/>
  <c r="N37" i="9"/>
  <c r="M38" i="9"/>
  <c r="N38" i="9"/>
  <c r="M39" i="9"/>
  <c r="N39" i="9"/>
  <c r="M11" i="10"/>
  <c r="N11" i="10"/>
  <c r="M12" i="10"/>
  <c r="N12" i="10"/>
  <c r="M13" i="10"/>
  <c r="N13" i="10"/>
  <c r="M14" i="10"/>
  <c r="N14" i="10"/>
  <c r="M15" i="10"/>
  <c r="N15" i="10"/>
  <c r="M16" i="10"/>
  <c r="N16" i="10"/>
  <c r="M17" i="10"/>
  <c r="N17" i="10"/>
  <c r="M18" i="10"/>
  <c r="N18" i="10"/>
  <c r="M19" i="10"/>
  <c r="N19" i="10"/>
  <c r="M20" i="10"/>
  <c r="N20" i="10"/>
  <c r="M21" i="10"/>
  <c r="N21" i="10"/>
  <c r="M22" i="10"/>
  <c r="N22" i="10"/>
  <c r="M23" i="10"/>
  <c r="N23" i="10"/>
  <c r="M24" i="10"/>
  <c r="N24" i="10"/>
  <c r="M25" i="10"/>
  <c r="N25" i="10"/>
  <c r="M26" i="10"/>
  <c r="N26" i="10"/>
  <c r="M27" i="10"/>
  <c r="N27" i="10"/>
  <c r="M28" i="10"/>
  <c r="N28" i="10"/>
  <c r="M29" i="10"/>
  <c r="N29" i="10"/>
  <c r="M30" i="10"/>
  <c r="N30" i="10"/>
  <c r="M31" i="10"/>
  <c r="N31" i="10"/>
  <c r="M32" i="10"/>
  <c r="N32" i="10"/>
  <c r="M33" i="10"/>
  <c r="N33" i="10"/>
  <c r="M34" i="10"/>
  <c r="N34" i="10"/>
  <c r="M35" i="10"/>
  <c r="N35" i="10"/>
  <c r="M36" i="10"/>
  <c r="N36" i="10"/>
  <c r="M37" i="10"/>
  <c r="N37" i="10"/>
  <c r="M38" i="10"/>
  <c r="N38" i="10"/>
  <c r="M39" i="10"/>
  <c r="N39" i="10"/>
  <c r="M11" i="11"/>
  <c r="N11" i="11"/>
  <c r="M12" i="11"/>
  <c r="N12" i="11"/>
  <c r="M13" i="11"/>
  <c r="N13" i="11"/>
  <c r="M14" i="11"/>
  <c r="N14" i="11"/>
  <c r="M15" i="11"/>
  <c r="N15" i="11"/>
  <c r="M16" i="11"/>
  <c r="N16" i="11"/>
  <c r="M17" i="11"/>
  <c r="N17" i="11"/>
  <c r="M18" i="11"/>
  <c r="N18" i="11"/>
  <c r="M19" i="11"/>
  <c r="N19" i="11"/>
  <c r="M20" i="11"/>
  <c r="N20" i="11"/>
  <c r="M21" i="11"/>
  <c r="N21" i="11"/>
  <c r="M22" i="11"/>
  <c r="N22" i="11"/>
  <c r="M23" i="11"/>
  <c r="N23" i="11"/>
  <c r="M24" i="11"/>
  <c r="N24" i="11"/>
  <c r="M25" i="11"/>
  <c r="N25" i="11"/>
  <c r="M26" i="11"/>
  <c r="N26" i="11"/>
  <c r="M27" i="11"/>
  <c r="N27" i="11"/>
  <c r="M28" i="11"/>
  <c r="N28" i="11"/>
  <c r="M29" i="11"/>
  <c r="N29" i="11"/>
  <c r="M30" i="11"/>
  <c r="N30" i="11"/>
  <c r="M31" i="11"/>
  <c r="N31" i="11"/>
  <c r="M32" i="11"/>
  <c r="N32" i="11"/>
  <c r="M33" i="11"/>
  <c r="N33" i="11"/>
  <c r="M34" i="11"/>
  <c r="N34" i="11"/>
  <c r="M35" i="11"/>
  <c r="N35" i="11"/>
  <c r="M36" i="11"/>
  <c r="N36" i="11"/>
  <c r="M37" i="11"/>
  <c r="N37" i="11"/>
  <c r="M38" i="11"/>
  <c r="N38" i="11"/>
  <c r="M39" i="11"/>
  <c r="N39" i="11"/>
  <c r="M11" i="12"/>
  <c r="N11" i="12"/>
  <c r="M12" i="12"/>
  <c r="N12" i="12"/>
  <c r="M13" i="12"/>
  <c r="N13" i="12"/>
  <c r="M14" i="12"/>
  <c r="N14" i="12"/>
  <c r="M15" i="12"/>
  <c r="N15" i="12"/>
  <c r="M16" i="12"/>
  <c r="N16" i="12"/>
  <c r="M17" i="12"/>
  <c r="N17" i="12"/>
  <c r="M18" i="12"/>
  <c r="N18" i="12"/>
  <c r="M19" i="12"/>
  <c r="N19" i="12"/>
  <c r="M20" i="12"/>
  <c r="N20" i="12"/>
  <c r="M21" i="12"/>
  <c r="N21" i="12"/>
  <c r="M22" i="12"/>
  <c r="N22" i="12"/>
  <c r="M23" i="12"/>
  <c r="N23" i="12"/>
  <c r="M24" i="12"/>
  <c r="N24" i="12"/>
  <c r="M25" i="12"/>
  <c r="N25" i="12"/>
  <c r="M26" i="12"/>
  <c r="N26" i="12"/>
  <c r="M27" i="12"/>
  <c r="N27" i="12"/>
  <c r="M28" i="12"/>
  <c r="N28" i="12"/>
  <c r="M29" i="12"/>
  <c r="N29" i="12"/>
  <c r="M30" i="12"/>
  <c r="N30" i="12"/>
  <c r="M31" i="12"/>
  <c r="N31" i="12"/>
  <c r="M32" i="12"/>
  <c r="N32" i="12"/>
  <c r="M33" i="12"/>
  <c r="N33" i="12"/>
  <c r="M34" i="12"/>
  <c r="N34" i="12"/>
  <c r="M35" i="12"/>
  <c r="N35" i="12"/>
  <c r="M36" i="12"/>
  <c r="N36" i="12"/>
  <c r="M37" i="12"/>
  <c r="N37" i="12"/>
  <c r="M38" i="12"/>
  <c r="N38" i="12"/>
  <c r="M39" i="12"/>
  <c r="N39" i="12"/>
  <c r="M11" i="13"/>
  <c r="N11" i="13"/>
  <c r="M12" i="13"/>
  <c r="N12" i="13"/>
  <c r="M13" i="13"/>
  <c r="N13" i="13"/>
  <c r="M14" i="13"/>
  <c r="N14" i="13"/>
  <c r="M15" i="13"/>
  <c r="N15" i="13"/>
  <c r="M16" i="13"/>
  <c r="N16" i="13"/>
  <c r="M17" i="13"/>
  <c r="N17" i="13"/>
  <c r="M18" i="13"/>
  <c r="N18" i="13"/>
  <c r="M19" i="13"/>
  <c r="N19" i="13"/>
  <c r="M20" i="13"/>
  <c r="N20" i="13"/>
  <c r="M21" i="13"/>
  <c r="N21" i="13"/>
  <c r="M22" i="13"/>
  <c r="N22" i="13"/>
  <c r="M23" i="13"/>
  <c r="N23" i="13"/>
  <c r="M24" i="13"/>
  <c r="N24" i="13"/>
  <c r="M25" i="13"/>
  <c r="N25" i="13"/>
  <c r="M26" i="13"/>
  <c r="N26" i="13"/>
  <c r="M27" i="13"/>
  <c r="N27" i="13"/>
  <c r="M28" i="13"/>
  <c r="N28" i="13"/>
  <c r="M29" i="13"/>
  <c r="N29" i="13"/>
  <c r="M30" i="13"/>
  <c r="N30" i="13"/>
  <c r="M31" i="13"/>
  <c r="N31" i="13"/>
  <c r="M32" i="13"/>
  <c r="N32" i="13"/>
  <c r="M33" i="13"/>
  <c r="N33" i="13"/>
  <c r="M34" i="13"/>
  <c r="N34" i="13"/>
  <c r="M35" i="13"/>
  <c r="N35" i="13"/>
  <c r="M36" i="13"/>
  <c r="N36" i="13"/>
  <c r="M37" i="13"/>
  <c r="N37" i="13"/>
  <c r="M38" i="13"/>
  <c r="N38" i="13"/>
  <c r="M39" i="13"/>
  <c r="N39" i="13"/>
  <c r="M11" i="14"/>
  <c r="N11" i="14"/>
  <c r="M12" i="14"/>
  <c r="N12" i="14"/>
  <c r="M13" i="14"/>
  <c r="N13" i="14"/>
  <c r="M14" i="14"/>
  <c r="N14" i="14"/>
  <c r="M15" i="14"/>
  <c r="N15" i="14"/>
  <c r="M16" i="14"/>
  <c r="N16" i="14"/>
  <c r="M17" i="14"/>
  <c r="N17" i="14"/>
  <c r="M18" i="14"/>
  <c r="N18" i="14"/>
  <c r="M19" i="14"/>
  <c r="N19" i="14"/>
  <c r="M20" i="14"/>
  <c r="N20" i="14"/>
  <c r="M21" i="14"/>
  <c r="N21" i="14"/>
  <c r="M22" i="14"/>
  <c r="N22" i="14"/>
  <c r="M23" i="14"/>
  <c r="N23" i="14"/>
  <c r="M24" i="14"/>
  <c r="N24" i="14"/>
  <c r="M25" i="14"/>
  <c r="N25" i="14"/>
  <c r="M26" i="14"/>
  <c r="N26" i="14"/>
  <c r="M27" i="14"/>
  <c r="N27" i="14"/>
  <c r="M28" i="14"/>
  <c r="N28" i="14"/>
  <c r="M29" i="14"/>
  <c r="N29" i="14"/>
  <c r="M30" i="14"/>
  <c r="N30" i="14"/>
  <c r="M31" i="14"/>
  <c r="N31" i="14"/>
  <c r="M32" i="14"/>
  <c r="N32" i="14"/>
  <c r="M33" i="14"/>
  <c r="N33" i="14"/>
  <c r="M34" i="14"/>
  <c r="N34" i="14"/>
  <c r="M35" i="14"/>
  <c r="N35" i="14"/>
  <c r="M36" i="14"/>
  <c r="N36" i="14"/>
  <c r="M37" i="14"/>
  <c r="N37" i="14"/>
  <c r="M38" i="14"/>
  <c r="N38" i="14"/>
  <c r="M39" i="14"/>
  <c r="N39" i="14"/>
  <c r="M11" i="18"/>
  <c r="N11" i="18"/>
  <c r="M12" i="18"/>
  <c r="N12" i="18"/>
  <c r="M13" i="18"/>
  <c r="N13" i="18"/>
  <c r="M14" i="18"/>
  <c r="N14" i="18"/>
  <c r="M15" i="18"/>
  <c r="N15" i="18"/>
  <c r="M16" i="18"/>
  <c r="N16" i="18"/>
  <c r="M17" i="18"/>
  <c r="N17" i="18"/>
  <c r="M18" i="18"/>
  <c r="N18" i="18"/>
  <c r="M19" i="18"/>
  <c r="N19" i="18"/>
  <c r="M20" i="18"/>
  <c r="N20" i="18"/>
  <c r="M21" i="18"/>
  <c r="N21" i="18"/>
  <c r="M22" i="18"/>
  <c r="N22" i="18"/>
  <c r="M23" i="18"/>
  <c r="N23" i="18"/>
  <c r="M24" i="18"/>
  <c r="N24" i="18"/>
  <c r="M25" i="18"/>
  <c r="N25" i="18"/>
  <c r="M26" i="18"/>
  <c r="N26" i="18"/>
  <c r="M27" i="18"/>
  <c r="N27" i="18"/>
  <c r="M28" i="18"/>
  <c r="N28" i="18"/>
  <c r="M29" i="18"/>
  <c r="N29" i="18"/>
  <c r="M30" i="18"/>
  <c r="N30" i="18"/>
  <c r="M31" i="18"/>
  <c r="N31" i="18"/>
  <c r="M32" i="18"/>
  <c r="N32" i="18"/>
  <c r="M33" i="18"/>
  <c r="N33" i="18"/>
  <c r="M34" i="18"/>
  <c r="N34" i="18"/>
  <c r="M35" i="18"/>
  <c r="N35" i="18"/>
  <c r="M36" i="18"/>
  <c r="N36" i="18"/>
  <c r="M37" i="18"/>
  <c r="N37" i="18"/>
  <c r="M38" i="18"/>
  <c r="N38" i="18"/>
  <c r="M39" i="18"/>
  <c r="N39" i="18"/>
  <c r="M11" i="15"/>
  <c r="N11" i="15"/>
  <c r="M12" i="15"/>
  <c r="N12" i="15"/>
  <c r="M13" i="15"/>
  <c r="N13" i="15"/>
  <c r="M14" i="15"/>
  <c r="N14" i="15"/>
  <c r="M15" i="15"/>
  <c r="N15" i="15"/>
  <c r="M16" i="15"/>
  <c r="N16" i="15"/>
  <c r="M17" i="15"/>
  <c r="N17" i="15"/>
  <c r="M18" i="15"/>
  <c r="N18" i="15"/>
  <c r="M19" i="15"/>
  <c r="N19" i="15"/>
  <c r="M20" i="15"/>
  <c r="N20" i="15"/>
  <c r="M21" i="15"/>
  <c r="N21" i="15"/>
  <c r="M22" i="15"/>
  <c r="N22" i="15"/>
  <c r="M23" i="15"/>
  <c r="N23" i="15"/>
  <c r="M24" i="15"/>
  <c r="N24" i="15"/>
  <c r="M25" i="15"/>
  <c r="N25" i="15"/>
  <c r="M26" i="15"/>
  <c r="N26" i="15"/>
  <c r="M27" i="15"/>
  <c r="N27" i="15"/>
  <c r="M28" i="15"/>
  <c r="N28" i="15"/>
  <c r="M29" i="15"/>
  <c r="N29" i="15"/>
  <c r="M30" i="15"/>
  <c r="N30" i="15"/>
  <c r="M31" i="15"/>
  <c r="N31" i="15"/>
  <c r="M32" i="15"/>
  <c r="N32" i="15"/>
  <c r="M33" i="15"/>
  <c r="N33" i="15"/>
  <c r="M34" i="15"/>
  <c r="N34" i="15"/>
  <c r="M35" i="15"/>
  <c r="N35" i="15"/>
  <c r="M36" i="15"/>
  <c r="N36" i="15"/>
  <c r="M37" i="15"/>
  <c r="N37" i="15"/>
  <c r="M38" i="15"/>
  <c r="N38" i="15"/>
  <c r="M39" i="15"/>
  <c r="N39" i="15"/>
  <c r="M11" i="16"/>
  <c r="N11" i="16"/>
  <c r="M12" i="16"/>
  <c r="N12" i="16"/>
  <c r="M13" i="16"/>
  <c r="N13" i="16"/>
  <c r="M14" i="16"/>
  <c r="N14" i="16"/>
  <c r="M15" i="16"/>
  <c r="N15" i="16"/>
  <c r="M16" i="16"/>
  <c r="N16" i="16"/>
  <c r="M17" i="16"/>
  <c r="N17" i="16"/>
  <c r="M18" i="16"/>
  <c r="N18" i="16"/>
  <c r="M19" i="16"/>
  <c r="N19" i="16"/>
  <c r="M20" i="16"/>
  <c r="N20" i="16"/>
  <c r="M21" i="16"/>
  <c r="N21" i="16"/>
  <c r="M22" i="16"/>
  <c r="N22" i="16"/>
  <c r="M23" i="16"/>
  <c r="N23" i="16"/>
  <c r="M24" i="16"/>
  <c r="N24" i="16"/>
  <c r="M25" i="16"/>
  <c r="N25" i="16"/>
  <c r="M26" i="16"/>
  <c r="N26" i="16"/>
  <c r="M27" i="16"/>
  <c r="N27" i="16"/>
  <c r="M28" i="16"/>
  <c r="N28" i="16"/>
  <c r="M29" i="16"/>
  <c r="N29" i="16"/>
  <c r="M30" i="16"/>
  <c r="N30" i="16"/>
  <c r="M31" i="16"/>
  <c r="N31" i="16"/>
  <c r="M32" i="16"/>
  <c r="N32" i="16"/>
  <c r="M33" i="16"/>
  <c r="N33" i="16"/>
  <c r="M34" i="16"/>
  <c r="N34" i="16"/>
  <c r="M35" i="16"/>
  <c r="N35" i="16"/>
  <c r="M36" i="16"/>
  <c r="N36" i="16"/>
  <c r="M37" i="16"/>
  <c r="N37" i="16"/>
  <c r="M38" i="16"/>
  <c r="N38" i="16"/>
  <c r="M39" i="16"/>
  <c r="N39" i="16"/>
  <c r="M11" i="17"/>
  <c r="N11" i="17"/>
  <c r="M12" i="17"/>
  <c r="N12" i="17"/>
  <c r="M13" i="17"/>
  <c r="N13" i="17"/>
  <c r="M14" i="17"/>
  <c r="N14" i="17"/>
  <c r="M15" i="17"/>
  <c r="N15" i="17"/>
  <c r="M16" i="17"/>
  <c r="N16" i="17"/>
  <c r="M17" i="17"/>
  <c r="N17" i="17"/>
  <c r="M18" i="17"/>
  <c r="N18" i="17"/>
  <c r="M19" i="17"/>
  <c r="N19" i="17"/>
  <c r="M20" i="17"/>
  <c r="N20" i="17"/>
  <c r="M21" i="17"/>
  <c r="N21" i="17"/>
  <c r="M22" i="17"/>
  <c r="N22" i="17"/>
  <c r="M23" i="17"/>
  <c r="N23" i="17"/>
  <c r="M24" i="17"/>
  <c r="N24" i="17"/>
  <c r="M25" i="17"/>
  <c r="N25" i="17"/>
  <c r="M26" i="17"/>
  <c r="N26" i="17"/>
  <c r="M27" i="17"/>
  <c r="N27" i="17"/>
  <c r="M28" i="17"/>
  <c r="N28" i="17"/>
  <c r="M29" i="17"/>
  <c r="N29" i="17"/>
  <c r="M30" i="17"/>
  <c r="N30" i="17"/>
  <c r="M31" i="17"/>
  <c r="N31" i="17"/>
  <c r="M32" i="17"/>
  <c r="N32" i="17"/>
  <c r="M33" i="17"/>
  <c r="N33" i="17"/>
  <c r="M34" i="17"/>
  <c r="N34" i="17"/>
  <c r="M35" i="17"/>
  <c r="N35" i="17"/>
  <c r="M36" i="17"/>
  <c r="N36" i="17"/>
  <c r="M37" i="17"/>
  <c r="N37" i="17"/>
  <c r="M38" i="17"/>
  <c r="N38" i="17"/>
  <c r="M39" i="17"/>
  <c r="N39" i="17"/>
  <c r="M11" i="3"/>
  <c r="N11" i="3"/>
  <c r="M12" i="3"/>
  <c r="N12" i="3"/>
  <c r="M13" i="3"/>
  <c r="N13" i="3"/>
  <c r="M14" i="3"/>
  <c r="N14" i="3"/>
  <c r="M15" i="3"/>
  <c r="N15" i="3"/>
  <c r="M16" i="3"/>
  <c r="N16" i="3"/>
  <c r="M17" i="3"/>
  <c r="N17" i="3"/>
  <c r="M18" i="3"/>
  <c r="N18" i="3"/>
  <c r="M19" i="3"/>
  <c r="N19" i="3"/>
  <c r="M20" i="3"/>
  <c r="N20" i="3"/>
  <c r="M21" i="3"/>
  <c r="N21" i="3"/>
  <c r="M22" i="3"/>
  <c r="N22" i="3"/>
  <c r="M23" i="3"/>
  <c r="N23" i="3"/>
  <c r="M24" i="3"/>
  <c r="N24" i="3"/>
  <c r="M25" i="3"/>
  <c r="N25" i="3"/>
  <c r="M26" i="3"/>
  <c r="N26" i="3"/>
  <c r="M27" i="3"/>
  <c r="N27" i="3"/>
  <c r="M28" i="3"/>
  <c r="N28" i="3"/>
  <c r="M29" i="3"/>
  <c r="N29" i="3"/>
  <c r="M30" i="3"/>
  <c r="N30" i="3"/>
  <c r="M31" i="3"/>
  <c r="N31" i="3"/>
  <c r="M32" i="3"/>
  <c r="N32" i="3"/>
  <c r="M33" i="3"/>
  <c r="N33" i="3"/>
  <c r="M34" i="3"/>
  <c r="N34" i="3"/>
  <c r="M35" i="3"/>
  <c r="N35" i="3"/>
  <c r="M36" i="3"/>
  <c r="N36" i="3"/>
  <c r="M37" i="3"/>
  <c r="N37" i="3"/>
  <c r="M38" i="3"/>
  <c r="N38" i="3"/>
  <c r="M39" i="3"/>
  <c r="N39" i="3"/>
  <c r="N10" i="4"/>
  <c r="N10" i="5"/>
  <c r="N10" i="6"/>
  <c r="N10" i="7"/>
  <c r="N10" i="8"/>
  <c r="N10" i="9"/>
  <c r="N10" i="10"/>
  <c r="N10" i="11"/>
  <c r="N10" i="12"/>
  <c r="N10" i="13"/>
  <c r="N10" i="14"/>
  <c r="N10" i="18"/>
  <c r="N10" i="15"/>
  <c r="N10" i="16"/>
  <c r="N10" i="17"/>
  <c r="N10" i="3"/>
  <c r="M10" i="4"/>
  <c r="M10" i="5"/>
  <c r="M10" i="6"/>
  <c r="M10" i="7"/>
  <c r="M10" i="8"/>
  <c r="M10" i="9"/>
  <c r="M10" i="10"/>
  <c r="M10" i="11"/>
  <c r="M10" i="12"/>
  <c r="M10" i="13"/>
  <c r="M10" i="14"/>
  <c r="M10" i="18"/>
  <c r="M10" i="15"/>
  <c r="M10" i="16"/>
  <c r="M10" i="17"/>
  <c r="M10" i="3"/>
  <c r="AG39" i="4"/>
  <c r="AG38" i="4"/>
  <c r="AG37" i="4"/>
  <c r="AG36" i="4"/>
  <c r="AG35" i="4"/>
  <c r="AG34" i="4"/>
  <c r="AG33" i="4"/>
  <c r="AG32" i="4"/>
  <c r="AG31" i="4"/>
  <c r="AG30" i="4"/>
  <c r="AG29" i="4"/>
  <c r="AG28" i="4"/>
  <c r="AG27" i="4"/>
  <c r="AG26" i="4"/>
  <c r="AG25" i="4"/>
  <c r="AG24" i="4"/>
  <c r="AG23" i="4"/>
  <c r="AG22" i="4"/>
  <c r="AG21" i="4"/>
  <c r="AG20" i="4"/>
  <c r="AG19" i="4"/>
  <c r="AG18" i="4"/>
  <c r="AG17" i="4"/>
  <c r="AG16" i="4"/>
  <c r="AG15" i="4"/>
  <c r="AG14" i="4"/>
  <c r="AG13" i="4"/>
  <c r="AG12" i="4"/>
  <c r="AG11" i="4"/>
  <c r="AG10" i="4"/>
  <c r="AG39" i="5"/>
  <c r="AG38" i="5"/>
  <c r="AG37" i="5"/>
  <c r="AG36" i="5"/>
  <c r="AG35" i="5"/>
  <c r="AG34" i="5"/>
  <c r="AG33" i="5"/>
  <c r="AG32" i="5"/>
  <c r="AG31" i="5"/>
  <c r="AG30" i="5"/>
  <c r="AG29" i="5"/>
  <c r="AG28" i="5"/>
  <c r="AG27" i="5"/>
  <c r="AG26" i="5"/>
  <c r="AG25" i="5"/>
  <c r="AG24" i="5"/>
  <c r="AG23" i="5"/>
  <c r="AG22" i="5"/>
  <c r="AG21" i="5"/>
  <c r="AG20" i="5"/>
  <c r="AG19" i="5"/>
  <c r="AG18" i="5"/>
  <c r="AG17" i="5"/>
  <c r="AG16" i="5"/>
  <c r="AG15" i="5"/>
  <c r="AG14" i="5"/>
  <c r="AG13" i="5"/>
  <c r="AG12" i="5"/>
  <c r="AG11" i="5"/>
  <c r="AG10" i="5"/>
  <c r="AG39" i="6"/>
  <c r="AG38" i="6"/>
  <c r="AG37" i="6"/>
  <c r="AG36" i="6"/>
  <c r="AG35" i="6"/>
  <c r="AG34" i="6"/>
  <c r="AG33" i="6"/>
  <c r="AG32" i="6"/>
  <c r="AG31" i="6"/>
  <c r="AG30" i="6"/>
  <c r="AG29" i="6"/>
  <c r="AG28" i="6"/>
  <c r="AG27" i="6"/>
  <c r="AG26" i="6"/>
  <c r="AG25" i="6"/>
  <c r="AG24" i="6"/>
  <c r="AG23" i="6"/>
  <c r="AG22" i="6"/>
  <c r="AG21" i="6"/>
  <c r="AG20" i="6"/>
  <c r="AG19" i="6"/>
  <c r="AG18" i="6"/>
  <c r="AG17" i="6"/>
  <c r="AG16" i="6"/>
  <c r="AG15" i="6"/>
  <c r="AG14" i="6"/>
  <c r="AG13" i="6"/>
  <c r="AG12" i="6"/>
  <c r="AG11" i="6"/>
  <c r="AG10" i="6"/>
  <c r="AG39" i="7"/>
  <c r="AG38" i="7"/>
  <c r="AG37" i="7"/>
  <c r="AG36" i="7"/>
  <c r="AG35" i="7"/>
  <c r="AG34" i="7"/>
  <c r="AG33" i="7"/>
  <c r="AG32" i="7"/>
  <c r="AG31" i="7"/>
  <c r="AG30" i="7"/>
  <c r="AG29" i="7"/>
  <c r="AG28" i="7"/>
  <c r="AG27" i="7"/>
  <c r="AG26" i="7"/>
  <c r="AG25" i="7"/>
  <c r="AG24" i="7"/>
  <c r="AG23" i="7"/>
  <c r="AG22" i="7"/>
  <c r="AG21" i="7"/>
  <c r="AG20" i="7"/>
  <c r="AG19" i="7"/>
  <c r="AG18" i="7"/>
  <c r="AG17" i="7"/>
  <c r="AG16" i="7"/>
  <c r="AG15" i="7"/>
  <c r="AG14" i="7"/>
  <c r="AG13" i="7"/>
  <c r="AG12" i="7"/>
  <c r="AG11" i="7"/>
  <c r="AG10" i="7"/>
  <c r="AG39" i="8"/>
  <c r="AG38" i="8"/>
  <c r="AG37" i="8"/>
  <c r="AG36" i="8"/>
  <c r="AG35" i="8"/>
  <c r="AG34" i="8"/>
  <c r="AG33" i="8"/>
  <c r="AG32" i="8"/>
  <c r="AG31" i="8"/>
  <c r="AG30" i="8"/>
  <c r="AG29" i="8"/>
  <c r="AG28" i="8"/>
  <c r="AG27" i="8"/>
  <c r="AG26" i="8"/>
  <c r="AG25" i="8"/>
  <c r="AG24" i="8"/>
  <c r="AG23" i="8"/>
  <c r="AG22" i="8"/>
  <c r="AG21" i="8"/>
  <c r="AG20" i="8"/>
  <c r="AG19" i="8"/>
  <c r="AG18" i="8"/>
  <c r="AG17" i="8"/>
  <c r="AG16" i="8"/>
  <c r="AG15" i="8"/>
  <c r="AG14" i="8"/>
  <c r="AG13" i="8"/>
  <c r="AG12" i="8"/>
  <c r="AG11" i="8"/>
  <c r="AG10" i="8"/>
  <c r="AG39" i="9"/>
  <c r="AG38" i="9"/>
  <c r="AG37" i="9"/>
  <c r="AG36" i="9"/>
  <c r="AG35" i="9"/>
  <c r="AG34" i="9"/>
  <c r="AG33" i="9"/>
  <c r="AG32" i="9"/>
  <c r="AG31" i="9"/>
  <c r="AG30" i="9"/>
  <c r="AG29" i="9"/>
  <c r="AG28" i="9"/>
  <c r="AG27" i="9"/>
  <c r="AG26" i="9"/>
  <c r="AG25" i="9"/>
  <c r="AG24" i="9"/>
  <c r="AG23" i="9"/>
  <c r="AG22" i="9"/>
  <c r="AG21" i="9"/>
  <c r="AG20" i="9"/>
  <c r="AG19" i="9"/>
  <c r="AG18" i="9"/>
  <c r="AG17" i="9"/>
  <c r="AG16" i="9"/>
  <c r="AG15" i="9"/>
  <c r="AG14" i="9"/>
  <c r="AG13" i="9"/>
  <c r="AG12" i="9"/>
  <c r="AG11" i="9"/>
  <c r="AG10" i="9"/>
  <c r="AG39" i="10"/>
  <c r="AG38" i="10"/>
  <c r="AG37" i="10"/>
  <c r="AG36" i="10"/>
  <c r="AG35" i="10"/>
  <c r="AG34" i="10"/>
  <c r="AG33" i="10"/>
  <c r="AG32" i="10"/>
  <c r="AG31" i="10"/>
  <c r="AG30" i="10"/>
  <c r="AG29" i="10"/>
  <c r="AG28" i="10"/>
  <c r="AG27" i="10"/>
  <c r="AG26" i="10"/>
  <c r="AG25" i="10"/>
  <c r="AG24" i="10"/>
  <c r="AG23" i="10"/>
  <c r="AG22" i="10"/>
  <c r="AG21" i="10"/>
  <c r="AG20" i="10"/>
  <c r="AG19" i="10"/>
  <c r="AG18" i="10"/>
  <c r="AG17" i="10"/>
  <c r="AG16" i="10"/>
  <c r="AG15" i="10"/>
  <c r="AG14" i="10"/>
  <c r="AG13" i="10"/>
  <c r="AG12" i="10"/>
  <c r="AG11" i="10"/>
  <c r="AG10" i="10"/>
  <c r="AG39" i="11"/>
  <c r="AG38" i="11"/>
  <c r="AG37" i="11"/>
  <c r="AG36" i="11"/>
  <c r="AG35" i="11"/>
  <c r="AG34" i="11"/>
  <c r="AG33" i="11"/>
  <c r="AG32" i="11"/>
  <c r="AG31" i="11"/>
  <c r="AG30" i="11"/>
  <c r="AG29" i="11"/>
  <c r="AG28" i="11"/>
  <c r="AG27" i="11"/>
  <c r="AG26" i="11"/>
  <c r="AG25" i="11"/>
  <c r="AG24" i="11"/>
  <c r="AG23" i="11"/>
  <c r="AG22" i="11"/>
  <c r="AG21" i="11"/>
  <c r="AG20" i="11"/>
  <c r="AG19" i="11"/>
  <c r="AG18" i="11"/>
  <c r="AG17" i="11"/>
  <c r="AG16" i="11"/>
  <c r="AG15" i="11"/>
  <c r="AG14" i="11"/>
  <c r="AG13" i="11"/>
  <c r="AG12" i="11"/>
  <c r="AG11" i="11"/>
  <c r="AG10" i="11"/>
  <c r="AG39" i="12"/>
  <c r="AG38" i="12"/>
  <c r="AG37" i="12"/>
  <c r="AG36" i="12"/>
  <c r="AG35" i="12"/>
  <c r="AG34" i="12"/>
  <c r="AG33" i="12"/>
  <c r="AG32" i="12"/>
  <c r="AG31" i="12"/>
  <c r="AG30" i="12"/>
  <c r="AG29" i="12"/>
  <c r="AG28" i="12"/>
  <c r="AG27" i="12"/>
  <c r="AG26" i="12"/>
  <c r="AG25" i="12"/>
  <c r="AG24" i="12"/>
  <c r="AG23" i="12"/>
  <c r="AG22" i="12"/>
  <c r="AG21" i="12"/>
  <c r="AG20" i="12"/>
  <c r="AG19" i="12"/>
  <c r="AG18" i="12"/>
  <c r="AG17" i="12"/>
  <c r="AG16" i="12"/>
  <c r="AG15" i="12"/>
  <c r="AG14" i="12"/>
  <c r="AG13" i="12"/>
  <c r="AG12" i="12"/>
  <c r="AG11" i="12"/>
  <c r="AG10" i="12"/>
  <c r="AG39" i="13"/>
  <c r="AG38" i="13"/>
  <c r="AG37" i="13"/>
  <c r="AG36" i="13"/>
  <c r="AG35" i="13"/>
  <c r="AG34" i="13"/>
  <c r="AG33" i="13"/>
  <c r="AG32" i="13"/>
  <c r="AG31" i="13"/>
  <c r="AG30" i="13"/>
  <c r="AG29" i="13"/>
  <c r="AG28" i="13"/>
  <c r="AG27" i="13"/>
  <c r="AG26" i="13"/>
  <c r="AG25" i="13"/>
  <c r="AG24" i="13"/>
  <c r="AG23" i="13"/>
  <c r="AG22" i="13"/>
  <c r="AG21" i="13"/>
  <c r="AG20" i="13"/>
  <c r="AG19" i="13"/>
  <c r="AG18" i="13"/>
  <c r="AG17" i="13"/>
  <c r="AG16" i="13"/>
  <c r="AG15" i="13"/>
  <c r="AG14" i="13"/>
  <c r="AG13" i="13"/>
  <c r="AG12" i="13"/>
  <c r="AG11" i="13"/>
  <c r="AG10" i="13"/>
  <c r="AG39" i="14"/>
  <c r="AG38" i="14"/>
  <c r="AG37" i="14"/>
  <c r="AG36" i="14"/>
  <c r="AG35" i="14"/>
  <c r="AG34" i="14"/>
  <c r="AG33" i="14"/>
  <c r="AG32" i="14"/>
  <c r="AG31" i="14"/>
  <c r="AG30" i="14"/>
  <c r="AG29" i="14"/>
  <c r="AG28" i="14"/>
  <c r="AG27" i="14"/>
  <c r="AG26" i="14"/>
  <c r="AG25" i="14"/>
  <c r="AG24" i="14"/>
  <c r="AG23" i="14"/>
  <c r="AG22" i="14"/>
  <c r="AG21" i="14"/>
  <c r="AG20" i="14"/>
  <c r="AG19" i="14"/>
  <c r="AG18" i="14"/>
  <c r="AG17" i="14"/>
  <c r="AG16" i="14"/>
  <c r="AG15" i="14"/>
  <c r="AG14" i="14"/>
  <c r="AG13" i="14"/>
  <c r="AG12" i="14"/>
  <c r="AG11" i="14"/>
  <c r="AG10" i="14"/>
  <c r="AG39" i="18"/>
  <c r="AG38" i="18"/>
  <c r="AG37" i="18"/>
  <c r="AG36" i="18"/>
  <c r="AG35" i="18"/>
  <c r="AG34" i="18"/>
  <c r="AG33" i="18"/>
  <c r="AG32" i="18"/>
  <c r="AG31" i="18"/>
  <c r="AG30" i="18"/>
  <c r="AG29" i="18"/>
  <c r="AG28" i="18"/>
  <c r="AG27" i="18"/>
  <c r="AG26" i="18"/>
  <c r="AG25" i="18"/>
  <c r="AG24" i="18"/>
  <c r="AG23" i="18"/>
  <c r="AG22" i="18"/>
  <c r="AG21" i="18"/>
  <c r="AG20" i="18"/>
  <c r="AG19" i="18"/>
  <c r="AG18" i="18"/>
  <c r="AG17" i="18"/>
  <c r="AG16" i="18"/>
  <c r="AG15" i="18"/>
  <c r="AG14" i="18"/>
  <c r="AG13" i="18"/>
  <c r="AG12" i="18"/>
  <c r="AG11" i="18"/>
  <c r="AG10" i="18"/>
  <c r="AG39" i="15"/>
  <c r="AG38" i="15"/>
  <c r="AG37" i="15"/>
  <c r="AG36" i="15"/>
  <c r="AG35" i="15"/>
  <c r="AG34" i="15"/>
  <c r="AG33" i="15"/>
  <c r="AG32" i="15"/>
  <c r="AG31" i="15"/>
  <c r="AG30" i="15"/>
  <c r="AG29" i="15"/>
  <c r="AG28" i="15"/>
  <c r="AG27" i="15"/>
  <c r="AG26" i="15"/>
  <c r="AG25" i="15"/>
  <c r="AG24" i="15"/>
  <c r="AG23" i="15"/>
  <c r="AG22" i="15"/>
  <c r="AG21" i="15"/>
  <c r="AG20" i="15"/>
  <c r="AG19" i="15"/>
  <c r="AG18" i="15"/>
  <c r="AG17" i="15"/>
  <c r="AG16" i="15"/>
  <c r="AG15" i="15"/>
  <c r="AG14" i="15"/>
  <c r="AG13" i="15"/>
  <c r="AG12" i="15"/>
  <c r="AG11" i="15"/>
  <c r="AG10" i="15"/>
  <c r="AG39" i="16"/>
  <c r="AG38" i="16"/>
  <c r="AG37" i="16"/>
  <c r="AG36" i="16"/>
  <c r="AG35" i="16"/>
  <c r="AG34" i="16"/>
  <c r="AG33" i="16"/>
  <c r="AG32" i="16"/>
  <c r="AG31" i="16"/>
  <c r="AG30" i="16"/>
  <c r="AG29" i="16"/>
  <c r="AG28" i="16"/>
  <c r="AG27" i="16"/>
  <c r="AG26" i="16"/>
  <c r="AG25" i="16"/>
  <c r="AG24" i="16"/>
  <c r="AG23" i="16"/>
  <c r="AG22" i="16"/>
  <c r="AG21" i="16"/>
  <c r="AG20" i="16"/>
  <c r="AG19" i="16"/>
  <c r="AG18" i="16"/>
  <c r="AG17" i="16"/>
  <c r="AG16" i="16"/>
  <c r="AG15" i="16"/>
  <c r="AG14" i="16"/>
  <c r="AG13" i="16"/>
  <c r="AG12" i="16"/>
  <c r="AG11" i="16"/>
  <c r="AG10" i="16"/>
  <c r="AG39" i="17"/>
  <c r="AG38" i="17"/>
  <c r="AG37" i="17"/>
  <c r="AG36" i="17"/>
  <c r="AG35" i="17"/>
  <c r="AG34" i="17"/>
  <c r="AG33" i="17"/>
  <c r="AG32" i="17"/>
  <c r="AG31" i="17"/>
  <c r="AG30" i="17"/>
  <c r="AG29" i="17"/>
  <c r="AG28" i="17"/>
  <c r="AG27" i="17"/>
  <c r="AG26" i="17"/>
  <c r="AG25" i="17"/>
  <c r="AG24" i="17"/>
  <c r="AG23" i="17"/>
  <c r="AG22" i="17"/>
  <c r="AG21" i="17"/>
  <c r="AG20" i="17"/>
  <c r="AG19" i="17"/>
  <c r="AG18" i="17"/>
  <c r="AG17" i="17"/>
  <c r="AG16" i="17"/>
  <c r="AG15" i="17"/>
  <c r="AG14" i="17"/>
  <c r="AG13" i="17"/>
  <c r="AG12" i="17"/>
  <c r="AG11" i="17"/>
  <c r="AG10" i="17"/>
  <c r="AG39" i="3"/>
  <c r="AG38" i="3"/>
  <c r="AG37" i="3"/>
  <c r="AG36" i="3"/>
  <c r="AG35" i="3"/>
  <c r="AG34" i="3"/>
  <c r="AG33" i="3"/>
  <c r="AG32" i="3"/>
  <c r="AG31" i="3"/>
  <c r="AG30" i="3"/>
  <c r="AG29" i="3"/>
  <c r="AG28" i="3"/>
  <c r="AG27" i="3"/>
  <c r="AG26" i="3"/>
  <c r="AG25" i="3"/>
  <c r="AG24" i="3"/>
  <c r="AG23" i="3"/>
  <c r="AG22" i="3"/>
  <c r="AG21" i="3"/>
  <c r="AG20" i="3"/>
  <c r="AG19" i="3"/>
  <c r="AG18" i="3"/>
  <c r="AG17" i="3"/>
  <c r="AG16" i="3"/>
  <c r="AG15" i="3"/>
  <c r="AG14" i="3"/>
  <c r="AG13" i="3"/>
  <c r="AG12" i="3"/>
  <c r="AG11" i="3"/>
  <c r="AG10" i="3"/>
  <c r="U39" i="4"/>
  <c r="U38" i="4"/>
  <c r="U37" i="4"/>
  <c r="U36" i="4"/>
  <c r="U35" i="4"/>
  <c r="U34" i="4"/>
  <c r="U33" i="4"/>
  <c r="U32" i="4"/>
  <c r="U31" i="4"/>
  <c r="U30" i="4"/>
  <c r="U29" i="4"/>
  <c r="U28" i="4"/>
  <c r="U27" i="4"/>
  <c r="U26" i="4"/>
  <c r="U25" i="4"/>
  <c r="U24" i="4"/>
  <c r="U23" i="4"/>
  <c r="U22" i="4"/>
  <c r="U21" i="4"/>
  <c r="U20" i="4"/>
  <c r="U19" i="4"/>
  <c r="U18" i="4"/>
  <c r="U17" i="4"/>
  <c r="U16" i="4"/>
  <c r="U15" i="4"/>
  <c r="U14" i="4"/>
  <c r="U13" i="4"/>
  <c r="U12" i="4"/>
  <c r="U11" i="4"/>
  <c r="U10" i="4"/>
  <c r="U39" i="5"/>
  <c r="U38" i="5"/>
  <c r="U37" i="5"/>
  <c r="U36" i="5"/>
  <c r="U35" i="5"/>
  <c r="U34" i="5"/>
  <c r="U33" i="5"/>
  <c r="U32" i="5"/>
  <c r="U31" i="5"/>
  <c r="U30" i="5"/>
  <c r="U29" i="5"/>
  <c r="U28" i="5"/>
  <c r="U27" i="5"/>
  <c r="U26" i="5"/>
  <c r="U25" i="5"/>
  <c r="U24" i="5"/>
  <c r="U23" i="5"/>
  <c r="U22" i="5"/>
  <c r="U21" i="5"/>
  <c r="U20" i="5"/>
  <c r="U19" i="5"/>
  <c r="U18" i="5"/>
  <c r="U17" i="5"/>
  <c r="U16" i="5"/>
  <c r="U15" i="5"/>
  <c r="U14" i="5"/>
  <c r="U13" i="5"/>
  <c r="U12" i="5"/>
  <c r="U11" i="5"/>
  <c r="U10" i="5"/>
  <c r="U39" i="6"/>
  <c r="U38" i="6"/>
  <c r="U37" i="6"/>
  <c r="U36" i="6"/>
  <c r="U35" i="6"/>
  <c r="U34" i="6"/>
  <c r="U33" i="6"/>
  <c r="U32" i="6"/>
  <c r="U31" i="6"/>
  <c r="U30" i="6"/>
  <c r="U29" i="6"/>
  <c r="U28" i="6"/>
  <c r="U27" i="6"/>
  <c r="U26" i="6"/>
  <c r="U25" i="6"/>
  <c r="U24" i="6"/>
  <c r="U23" i="6"/>
  <c r="U22" i="6"/>
  <c r="U21" i="6"/>
  <c r="U20" i="6"/>
  <c r="U19" i="6"/>
  <c r="U18" i="6"/>
  <c r="U17" i="6"/>
  <c r="U16" i="6"/>
  <c r="U15" i="6"/>
  <c r="U14" i="6"/>
  <c r="U13" i="6"/>
  <c r="U12" i="6"/>
  <c r="U11" i="6"/>
  <c r="U10" i="6"/>
  <c r="U39" i="7"/>
  <c r="U38" i="7"/>
  <c r="U37" i="7"/>
  <c r="U36" i="7"/>
  <c r="U35" i="7"/>
  <c r="U34" i="7"/>
  <c r="U33" i="7"/>
  <c r="U32" i="7"/>
  <c r="U31" i="7"/>
  <c r="U30" i="7"/>
  <c r="U29" i="7"/>
  <c r="U28" i="7"/>
  <c r="U27" i="7"/>
  <c r="U26" i="7"/>
  <c r="U25" i="7"/>
  <c r="U24" i="7"/>
  <c r="U23" i="7"/>
  <c r="U22" i="7"/>
  <c r="U21" i="7"/>
  <c r="U20" i="7"/>
  <c r="U19" i="7"/>
  <c r="U18" i="7"/>
  <c r="U17" i="7"/>
  <c r="U16" i="7"/>
  <c r="U15" i="7"/>
  <c r="U14" i="7"/>
  <c r="U13" i="7"/>
  <c r="U12" i="7"/>
  <c r="U11" i="7"/>
  <c r="U10" i="7"/>
  <c r="U39" i="8"/>
  <c r="U38" i="8"/>
  <c r="U37" i="8"/>
  <c r="U36" i="8"/>
  <c r="U35" i="8"/>
  <c r="U34" i="8"/>
  <c r="U33" i="8"/>
  <c r="U32" i="8"/>
  <c r="U31" i="8"/>
  <c r="U30" i="8"/>
  <c r="U29" i="8"/>
  <c r="U28" i="8"/>
  <c r="U27" i="8"/>
  <c r="U26" i="8"/>
  <c r="U25" i="8"/>
  <c r="U24" i="8"/>
  <c r="U23" i="8"/>
  <c r="U22" i="8"/>
  <c r="U21" i="8"/>
  <c r="U20" i="8"/>
  <c r="U19" i="8"/>
  <c r="U18" i="8"/>
  <c r="U17" i="8"/>
  <c r="U16" i="8"/>
  <c r="U15" i="8"/>
  <c r="U14" i="8"/>
  <c r="U13" i="8"/>
  <c r="U12" i="8"/>
  <c r="U11" i="8"/>
  <c r="U10" i="8"/>
  <c r="U39" i="9"/>
  <c r="U38" i="9"/>
  <c r="U37" i="9"/>
  <c r="U36" i="9"/>
  <c r="U35" i="9"/>
  <c r="U34" i="9"/>
  <c r="U33" i="9"/>
  <c r="U32" i="9"/>
  <c r="U31" i="9"/>
  <c r="U30" i="9"/>
  <c r="U29" i="9"/>
  <c r="U28" i="9"/>
  <c r="U27" i="9"/>
  <c r="U26" i="9"/>
  <c r="U25" i="9"/>
  <c r="U24" i="9"/>
  <c r="U23" i="9"/>
  <c r="U22" i="9"/>
  <c r="U21" i="9"/>
  <c r="U20" i="9"/>
  <c r="U19" i="9"/>
  <c r="U18" i="9"/>
  <c r="U17" i="9"/>
  <c r="U16" i="9"/>
  <c r="U15" i="9"/>
  <c r="U14" i="9"/>
  <c r="U13" i="9"/>
  <c r="U12" i="9"/>
  <c r="U11" i="9"/>
  <c r="U10" i="9"/>
  <c r="U39" i="10"/>
  <c r="U38" i="10"/>
  <c r="U37" i="10"/>
  <c r="U36" i="10"/>
  <c r="U35" i="10"/>
  <c r="U34" i="10"/>
  <c r="U33" i="10"/>
  <c r="U32" i="10"/>
  <c r="U31" i="10"/>
  <c r="U30" i="10"/>
  <c r="U29" i="10"/>
  <c r="U28" i="10"/>
  <c r="U27" i="10"/>
  <c r="U26" i="10"/>
  <c r="U25" i="10"/>
  <c r="U24" i="10"/>
  <c r="U23" i="10"/>
  <c r="U22" i="10"/>
  <c r="U21" i="10"/>
  <c r="U20" i="10"/>
  <c r="U19" i="10"/>
  <c r="U18" i="10"/>
  <c r="U17" i="10"/>
  <c r="U16" i="10"/>
  <c r="U15" i="10"/>
  <c r="U14" i="10"/>
  <c r="U13" i="10"/>
  <c r="U12" i="10"/>
  <c r="U11" i="10"/>
  <c r="U10" i="10"/>
  <c r="U39" i="11"/>
  <c r="U38" i="11"/>
  <c r="U37" i="11"/>
  <c r="U36" i="11"/>
  <c r="U35" i="11"/>
  <c r="U34" i="11"/>
  <c r="U33" i="11"/>
  <c r="U32" i="11"/>
  <c r="U31" i="11"/>
  <c r="U30" i="11"/>
  <c r="U29" i="11"/>
  <c r="U28" i="11"/>
  <c r="U27" i="11"/>
  <c r="U26" i="11"/>
  <c r="U25" i="11"/>
  <c r="U24" i="11"/>
  <c r="U23" i="11"/>
  <c r="U22" i="11"/>
  <c r="U21" i="11"/>
  <c r="U20" i="11"/>
  <c r="U19" i="11"/>
  <c r="U18" i="11"/>
  <c r="U17" i="11"/>
  <c r="U16" i="11"/>
  <c r="U15" i="11"/>
  <c r="U14" i="11"/>
  <c r="U13" i="11"/>
  <c r="U12" i="11"/>
  <c r="U11" i="11"/>
  <c r="U10" i="11"/>
  <c r="U39" i="12"/>
  <c r="U38" i="12"/>
  <c r="U37" i="12"/>
  <c r="U36" i="12"/>
  <c r="U35" i="12"/>
  <c r="U34" i="12"/>
  <c r="U33" i="12"/>
  <c r="U32" i="12"/>
  <c r="U31" i="12"/>
  <c r="U30" i="12"/>
  <c r="U29" i="12"/>
  <c r="U28" i="12"/>
  <c r="U27" i="12"/>
  <c r="U26" i="12"/>
  <c r="U25" i="12"/>
  <c r="U24" i="12"/>
  <c r="U23" i="12"/>
  <c r="U22" i="12"/>
  <c r="U21" i="12"/>
  <c r="U20" i="12"/>
  <c r="U19" i="12"/>
  <c r="U18" i="12"/>
  <c r="U17" i="12"/>
  <c r="U16" i="12"/>
  <c r="U15" i="12"/>
  <c r="U14" i="12"/>
  <c r="U13" i="12"/>
  <c r="U12" i="12"/>
  <c r="U11" i="12"/>
  <c r="U10" i="12"/>
  <c r="U39" i="13"/>
  <c r="U38" i="13"/>
  <c r="U37" i="13"/>
  <c r="U36" i="13"/>
  <c r="U35" i="13"/>
  <c r="U34" i="13"/>
  <c r="U33" i="13"/>
  <c r="U32" i="13"/>
  <c r="U31" i="13"/>
  <c r="U30" i="13"/>
  <c r="U29" i="13"/>
  <c r="U28" i="13"/>
  <c r="U27" i="13"/>
  <c r="U26" i="13"/>
  <c r="U25" i="13"/>
  <c r="U24" i="13"/>
  <c r="U23" i="13"/>
  <c r="U22" i="13"/>
  <c r="U21" i="13"/>
  <c r="U20" i="13"/>
  <c r="U19" i="13"/>
  <c r="U18" i="13"/>
  <c r="U17" i="13"/>
  <c r="U16" i="13"/>
  <c r="U15" i="13"/>
  <c r="U14" i="13"/>
  <c r="U13" i="13"/>
  <c r="U12" i="13"/>
  <c r="U11" i="13"/>
  <c r="U10" i="13"/>
  <c r="U39" i="14"/>
  <c r="U38" i="14"/>
  <c r="U37" i="14"/>
  <c r="U36" i="14"/>
  <c r="U35" i="14"/>
  <c r="U34" i="14"/>
  <c r="U33" i="14"/>
  <c r="U32" i="14"/>
  <c r="U31" i="14"/>
  <c r="U30" i="14"/>
  <c r="U29" i="14"/>
  <c r="U28" i="14"/>
  <c r="U27" i="14"/>
  <c r="U26" i="14"/>
  <c r="U25" i="14"/>
  <c r="U24" i="14"/>
  <c r="U23" i="14"/>
  <c r="U22" i="14"/>
  <c r="U21" i="14"/>
  <c r="U20" i="14"/>
  <c r="U19" i="14"/>
  <c r="U18" i="14"/>
  <c r="U17" i="14"/>
  <c r="U16" i="14"/>
  <c r="U15" i="14"/>
  <c r="U14" i="14"/>
  <c r="U13" i="14"/>
  <c r="U12" i="14"/>
  <c r="U11" i="14"/>
  <c r="U10" i="14"/>
  <c r="U39" i="18"/>
  <c r="U38" i="18"/>
  <c r="U37" i="18"/>
  <c r="U36" i="18"/>
  <c r="U35" i="18"/>
  <c r="U34" i="18"/>
  <c r="U33" i="18"/>
  <c r="U32" i="18"/>
  <c r="U31" i="18"/>
  <c r="U30" i="18"/>
  <c r="U29" i="18"/>
  <c r="U28" i="18"/>
  <c r="U27" i="18"/>
  <c r="U26" i="18"/>
  <c r="U25" i="18"/>
  <c r="U24" i="18"/>
  <c r="U23" i="18"/>
  <c r="U22" i="18"/>
  <c r="U21" i="18"/>
  <c r="U20" i="18"/>
  <c r="U19" i="18"/>
  <c r="U18" i="18"/>
  <c r="U17" i="18"/>
  <c r="U16" i="18"/>
  <c r="U15" i="18"/>
  <c r="U14" i="18"/>
  <c r="U13" i="18"/>
  <c r="U12" i="18"/>
  <c r="U11" i="18"/>
  <c r="U10" i="18"/>
  <c r="U39" i="15"/>
  <c r="U38" i="15"/>
  <c r="U37" i="15"/>
  <c r="U36" i="15"/>
  <c r="U35" i="15"/>
  <c r="U34" i="15"/>
  <c r="U33" i="15"/>
  <c r="U32" i="15"/>
  <c r="U31" i="15"/>
  <c r="U30" i="15"/>
  <c r="U29" i="15"/>
  <c r="U28" i="15"/>
  <c r="U27" i="15"/>
  <c r="U26" i="15"/>
  <c r="U25" i="15"/>
  <c r="U24" i="15"/>
  <c r="U23" i="15"/>
  <c r="U22" i="15"/>
  <c r="U21" i="15"/>
  <c r="U20" i="15"/>
  <c r="U19" i="15"/>
  <c r="U18" i="15"/>
  <c r="U17" i="15"/>
  <c r="U16" i="15"/>
  <c r="U15" i="15"/>
  <c r="U14" i="15"/>
  <c r="U13" i="15"/>
  <c r="U12" i="15"/>
  <c r="U11" i="15"/>
  <c r="U10" i="15"/>
  <c r="U39" i="16"/>
  <c r="U38" i="16"/>
  <c r="U37" i="16"/>
  <c r="U36" i="16"/>
  <c r="U35" i="16"/>
  <c r="U34" i="16"/>
  <c r="U33" i="16"/>
  <c r="U32" i="16"/>
  <c r="U31" i="16"/>
  <c r="U30" i="16"/>
  <c r="U29" i="16"/>
  <c r="U28" i="16"/>
  <c r="U27" i="16"/>
  <c r="U26" i="16"/>
  <c r="U25" i="16"/>
  <c r="U24" i="16"/>
  <c r="U23" i="16"/>
  <c r="U22" i="16"/>
  <c r="U21" i="16"/>
  <c r="U20" i="16"/>
  <c r="U19" i="16"/>
  <c r="U18" i="16"/>
  <c r="U17" i="16"/>
  <c r="U16" i="16"/>
  <c r="U15" i="16"/>
  <c r="U14" i="16"/>
  <c r="U13" i="16"/>
  <c r="U12" i="16"/>
  <c r="U11" i="16"/>
  <c r="U10" i="16"/>
  <c r="U39" i="17"/>
  <c r="U38" i="17"/>
  <c r="U37" i="17"/>
  <c r="U36" i="17"/>
  <c r="U35" i="17"/>
  <c r="U34" i="17"/>
  <c r="U33" i="17"/>
  <c r="U32" i="17"/>
  <c r="U31" i="17"/>
  <c r="U30" i="17"/>
  <c r="U29" i="17"/>
  <c r="U28" i="17"/>
  <c r="U27" i="17"/>
  <c r="U26" i="17"/>
  <c r="U25" i="17"/>
  <c r="U24" i="17"/>
  <c r="U23" i="17"/>
  <c r="U22" i="17"/>
  <c r="U21" i="17"/>
  <c r="U20" i="17"/>
  <c r="U19" i="17"/>
  <c r="U18" i="17"/>
  <c r="U17" i="17"/>
  <c r="U16" i="17"/>
  <c r="U15" i="17"/>
  <c r="U14" i="17"/>
  <c r="U13" i="17"/>
  <c r="U12" i="17"/>
  <c r="U11" i="17"/>
  <c r="U10" i="17"/>
  <c r="U39" i="3"/>
  <c r="U38" i="3"/>
  <c r="U37" i="3"/>
  <c r="U36" i="3"/>
  <c r="U35" i="3"/>
  <c r="U34" i="3"/>
  <c r="U33" i="3"/>
  <c r="U32" i="3"/>
  <c r="U31" i="3"/>
  <c r="U30" i="3"/>
  <c r="U29" i="3"/>
  <c r="U28" i="3"/>
  <c r="U27" i="3"/>
  <c r="U26" i="3"/>
  <c r="U25" i="3"/>
  <c r="U24" i="3"/>
  <c r="U23" i="3"/>
  <c r="U22" i="3"/>
  <c r="U21" i="3"/>
  <c r="U20" i="3"/>
  <c r="U19" i="3"/>
  <c r="U18" i="3"/>
  <c r="U17" i="3"/>
  <c r="U16" i="3"/>
  <c r="U15" i="3"/>
  <c r="U14" i="3"/>
  <c r="U13" i="3"/>
  <c r="U12" i="3"/>
  <c r="U11" i="3"/>
  <c r="U10" i="3"/>
  <c r="E1" i="3"/>
  <c r="A1" i="3"/>
  <c r="M81" i="1"/>
  <c r="M42" i="1"/>
  <c r="A1" i="19"/>
  <c r="I39" i="18" l="1"/>
  <c r="B39" i="18"/>
  <c r="A39" i="18"/>
  <c r="I38" i="18"/>
  <c r="B38" i="18"/>
  <c r="A38" i="18"/>
  <c r="I37" i="18"/>
  <c r="B37" i="18"/>
  <c r="A37" i="18"/>
  <c r="I36" i="18"/>
  <c r="B36" i="18"/>
  <c r="A36" i="18"/>
  <c r="I35" i="18"/>
  <c r="B35" i="18"/>
  <c r="A35" i="18"/>
  <c r="I34" i="18"/>
  <c r="B34" i="18"/>
  <c r="A34" i="18"/>
  <c r="I33" i="18"/>
  <c r="B33" i="18"/>
  <c r="A33" i="18"/>
  <c r="I32" i="18"/>
  <c r="B32" i="18"/>
  <c r="A32" i="18"/>
  <c r="I31" i="18"/>
  <c r="B31" i="18"/>
  <c r="A31" i="18"/>
  <c r="I30" i="18"/>
  <c r="B30" i="18"/>
  <c r="A30" i="18"/>
  <c r="I29" i="18"/>
  <c r="B29" i="18"/>
  <c r="A29" i="18"/>
  <c r="I28" i="18"/>
  <c r="B28" i="18"/>
  <c r="A28" i="18"/>
  <c r="I27" i="18"/>
  <c r="B27" i="18"/>
  <c r="A27" i="18"/>
  <c r="I26" i="18"/>
  <c r="B26" i="18"/>
  <c r="A26" i="18"/>
  <c r="I25" i="18"/>
  <c r="B25" i="18"/>
  <c r="A25" i="18"/>
  <c r="I24" i="18"/>
  <c r="B24" i="18"/>
  <c r="A24" i="18"/>
  <c r="I23" i="18"/>
  <c r="B23" i="18"/>
  <c r="A23" i="18"/>
  <c r="I22" i="18"/>
  <c r="B22" i="18"/>
  <c r="A22" i="18"/>
  <c r="I21" i="18"/>
  <c r="B21" i="18"/>
  <c r="A21" i="18"/>
  <c r="I20" i="18"/>
  <c r="B20" i="18"/>
  <c r="A20" i="18"/>
  <c r="I19" i="18"/>
  <c r="B19" i="18"/>
  <c r="A19" i="18"/>
  <c r="I18" i="18"/>
  <c r="B18" i="18"/>
  <c r="A18" i="18"/>
  <c r="I17" i="18"/>
  <c r="B17" i="18"/>
  <c r="A17" i="18"/>
  <c r="I16" i="18"/>
  <c r="B16" i="18"/>
  <c r="A16" i="18"/>
  <c r="I15" i="18"/>
  <c r="B15" i="18"/>
  <c r="A15" i="18"/>
  <c r="I14" i="18"/>
  <c r="B14" i="18"/>
  <c r="A14" i="18"/>
  <c r="I13" i="18"/>
  <c r="B13" i="18"/>
  <c r="A13" i="18"/>
  <c r="I12" i="18"/>
  <c r="B12" i="18"/>
  <c r="A12" i="18"/>
  <c r="I11" i="18"/>
  <c r="B11" i="18"/>
  <c r="A11" i="18"/>
  <c r="I10" i="18"/>
  <c r="B10" i="18"/>
  <c r="A10" i="18"/>
  <c r="E1" i="18"/>
  <c r="A1" i="18"/>
  <c r="I39" i="17" l="1"/>
  <c r="B39" i="17"/>
  <c r="A39" i="17"/>
  <c r="I38" i="17"/>
  <c r="B38" i="17"/>
  <c r="A38" i="17"/>
  <c r="I37" i="17"/>
  <c r="B37" i="17"/>
  <c r="A37" i="17"/>
  <c r="I36" i="17"/>
  <c r="B36" i="17"/>
  <c r="A36" i="17"/>
  <c r="I35" i="17"/>
  <c r="B35" i="17"/>
  <c r="A35" i="17"/>
  <c r="I34" i="17"/>
  <c r="B34" i="17"/>
  <c r="A34" i="17"/>
  <c r="I33" i="17"/>
  <c r="B33" i="17"/>
  <c r="A33" i="17"/>
  <c r="I32" i="17"/>
  <c r="B32" i="17"/>
  <c r="A32" i="17"/>
  <c r="I31" i="17"/>
  <c r="B31" i="17"/>
  <c r="A31" i="17"/>
  <c r="I30" i="17"/>
  <c r="B30" i="17"/>
  <c r="A30" i="17"/>
  <c r="I29" i="17"/>
  <c r="B29" i="17"/>
  <c r="A29" i="17"/>
  <c r="I28" i="17"/>
  <c r="B28" i="17"/>
  <c r="A28" i="17"/>
  <c r="I27" i="17"/>
  <c r="B27" i="17"/>
  <c r="A27" i="17"/>
  <c r="I26" i="17"/>
  <c r="B26" i="17"/>
  <c r="A26" i="17"/>
  <c r="I25" i="17"/>
  <c r="B25" i="17"/>
  <c r="A25" i="17"/>
  <c r="I24" i="17"/>
  <c r="B24" i="17"/>
  <c r="A24" i="17"/>
  <c r="I23" i="17"/>
  <c r="B23" i="17"/>
  <c r="A23" i="17"/>
  <c r="I22" i="17"/>
  <c r="B22" i="17"/>
  <c r="A22" i="17"/>
  <c r="I21" i="17"/>
  <c r="B21" i="17"/>
  <c r="A21" i="17"/>
  <c r="I20" i="17"/>
  <c r="B20" i="17"/>
  <c r="A20" i="17"/>
  <c r="I19" i="17"/>
  <c r="B19" i="17"/>
  <c r="A19" i="17"/>
  <c r="I18" i="17"/>
  <c r="B18" i="17"/>
  <c r="A18" i="17"/>
  <c r="I17" i="17"/>
  <c r="B17" i="17"/>
  <c r="A17" i="17"/>
  <c r="I16" i="17"/>
  <c r="B16" i="17"/>
  <c r="A16" i="17"/>
  <c r="I15" i="17"/>
  <c r="B15" i="17"/>
  <c r="A15" i="17"/>
  <c r="I14" i="17"/>
  <c r="B14" i="17"/>
  <c r="A14" i="17"/>
  <c r="I13" i="17"/>
  <c r="B13" i="17"/>
  <c r="A13" i="17"/>
  <c r="I12" i="17"/>
  <c r="B12" i="17"/>
  <c r="A12" i="17"/>
  <c r="I11" i="17"/>
  <c r="B11" i="17"/>
  <c r="A11" i="17"/>
  <c r="I10" i="17"/>
  <c r="B10" i="17"/>
  <c r="A10" i="17"/>
  <c r="E1" i="17"/>
  <c r="A1" i="17"/>
  <c r="I39" i="16"/>
  <c r="B39" i="16"/>
  <c r="A39" i="16"/>
  <c r="I38" i="16"/>
  <c r="B38" i="16"/>
  <c r="A38" i="16"/>
  <c r="I37" i="16"/>
  <c r="B37" i="16"/>
  <c r="A37" i="16"/>
  <c r="I36" i="16"/>
  <c r="B36" i="16"/>
  <c r="A36" i="16"/>
  <c r="I35" i="16"/>
  <c r="B35" i="16"/>
  <c r="A35" i="16"/>
  <c r="I34" i="16"/>
  <c r="B34" i="16"/>
  <c r="A34" i="16"/>
  <c r="I33" i="16"/>
  <c r="B33" i="16"/>
  <c r="A33" i="16"/>
  <c r="I32" i="16"/>
  <c r="B32" i="16"/>
  <c r="A32" i="16"/>
  <c r="I31" i="16"/>
  <c r="B31" i="16"/>
  <c r="A31" i="16"/>
  <c r="I30" i="16"/>
  <c r="B30" i="16"/>
  <c r="A30" i="16"/>
  <c r="I29" i="16"/>
  <c r="B29" i="16"/>
  <c r="A29" i="16"/>
  <c r="I28" i="16"/>
  <c r="B28" i="16"/>
  <c r="A28" i="16"/>
  <c r="I27" i="16"/>
  <c r="B27" i="16"/>
  <c r="A27" i="16"/>
  <c r="I26" i="16"/>
  <c r="B26" i="16"/>
  <c r="A26" i="16"/>
  <c r="I25" i="16"/>
  <c r="B25" i="16"/>
  <c r="A25" i="16"/>
  <c r="I24" i="16"/>
  <c r="B24" i="16"/>
  <c r="A24" i="16"/>
  <c r="I23" i="16"/>
  <c r="B23" i="16"/>
  <c r="A23" i="16"/>
  <c r="I22" i="16"/>
  <c r="B22" i="16"/>
  <c r="A22" i="16"/>
  <c r="I21" i="16"/>
  <c r="B21" i="16"/>
  <c r="A21" i="16"/>
  <c r="I20" i="16"/>
  <c r="B20" i="16"/>
  <c r="A20" i="16"/>
  <c r="I19" i="16"/>
  <c r="B19" i="16"/>
  <c r="A19" i="16"/>
  <c r="I18" i="16"/>
  <c r="B18" i="16"/>
  <c r="A18" i="16"/>
  <c r="I17" i="16"/>
  <c r="B17" i="16"/>
  <c r="A17" i="16"/>
  <c r="I16" i="16"/>
  <c r="B16" i="16"/>
  <c r="A16" i="16"/>
  <c r="I15" i="16"/>
  <c r="B15" i="16"/>
  <c r="A15" i="16"/>
  <c r="I14" i="16"/>
  <c r="B14" i="16"/>
  <c r="A14" i="16"/>
  <c r="I13" i="16"/>
  <c r="B13" i="16"/>
  <c r="A13" i="16"/>
  <c r="I12" i="16"/>
  <c r="B12" i="16"/>
  <c r="A12" i="16"/>
  <c r="I11" i="16"/>
  <c r="B11" i="16"/>
  <c r="A11" i="16"/>
  <c r="I10" i="16"/>
  <c r="B10" i="16"/>
  <c r="A10" i="16"/>
  <c r="E1" i="16"/>
  <c r="A1" i="16"/>
  <c r="I39" i="15"/>
  <c r="B39" i="15"/>
  <c r="A39" i="15"/>
  <c r="I38" i="15"/>
  <c r="B38" i="15"/>
  <c r="A38" i="15"/>
  <c r="I37" i="15"/>
  <c r="B37" i="15"/>
  <c r="A37" i="15"/>
  <c r="I36" i="15"/>
  <c r="B36" i="15"/>
  <c r="A36" i="15"/>
  <c r="I35" i="15"/>
  <c r="B35" i="15"/>
  <c r="A35" i="15"/>
  <c r="I34" i="15"/>
  <c r="B34" i="15"/>
  <c r="A34" i="15"/>
  <c r="I33" i="15"/>
  <c r="B33" i="15"/>
  <c r="A33" i="15"/>
  <c r="I32" i="15"/>
  <c r="B32" i="15"/>
  <c r="A32" i="15"/>
  <c r="I31" i="15"/>
  <c r="B31" i="15"/>
  <c r="A31" i="15"/>
  <c r="I30" i="15"/>
  <c r="B30" i="15"/>
  <c r="A30" i="15"/>
  <c r="I29" i="15"/>
  <c r="B29" i="15"/>
  <c r="A29" i="15"/>
  <c r="I28" i="15"/>
  <c r="B28" i="15"/>
  <c r="A28" i="15"/>
  <c r="I27" i="15"/>
  <c r="B27" i="15"/>
  <c r="A27" i="15"/>
  <c r="I26" i="15"/>
  <c r="B26" i="15"/>
  <c r="A26" i="15"/>
  <c r="I25" i="15"/>
  <c r="B25" i="15"/>
  <c r="A25" i="15"/>
  <c r="I24" i="15"/>
  <c r="B24" i="15"/>
  <c r="A24" i="15"/>
  <c r="I23" i="15"/>
  <c r="B23" i="15"/>
  <c r="A23" i="15"/>
  <c r="I22" i="15"/>
  <c r="B22" i="15"/>
  <c r="A22" i="15"/>
  <c r="I21" i="15"/>
  <c r="B21" i="15"/>
  <c r="A21" i="15"/>
  <c r="I20" i="15"/>
  <c r="B20" i="15"/>
  <c r="A20" i="15"/>
  <c r="I19" i="15"/>
  <c r="B19" i="15"/>
  <c r="A19" i="15"/>
  <c r="I18" i="15"/>
  <c r="B18" i="15"/>
  <c r="A18" i="15"/>
  <c r="I17" i="15"/>
  <c r="B17" i="15"/>
  <c r="A17" i="15"/>
  <c r="I16" i="15"/>
  <c r="B16" i="15"/>
  <c r="A16" i="15"/>
  <c r="I15" i="15"/>
  <c r="B15" i="15"/>
  <c r="A15" i="15"/>
  <c r="I14" i="15"/>
  <c r="B14" i="15"/>
  <c r="A14" i="15"/>
  <c r="I13" i="15"/>
  <c r="B13" i="15"/>
  <c r="A13" i="15"/>
  <c r="I12" i="15"/>
  <c r="B12" i="15"/>
  <c r="A12" i="15"/>
  <c r="I11" i="15"/>
  <c r="B11" i="15"/>
  <c r="A11" i="15"/>
  <c r="I10" i="15"/>
  <c r="B10" i="15"/>
  <c r="A10" i="15"/>
  <c r="E1" i="15"/>
  <c r="A1" i="15"/>
  <c r="I39" i="14"/>
  <c r="B39" i="14"/>
  <c r="A39" i="14"/>
  <c r="I38" i="14"/>
  <c r="B38" i="14"/>
  <c r="A38" i="14"/>
  <c r="I37" i="14"/>
  <c r="B37" i="14"/>
  <c r="A37" i="14"/>
  <c r="I36" i="14"/>
  <c r="B36" i="14"/>
  <c r="A36" i="14"/>
  <c r="I35" i="14"/>
  <c r="B35" i="14"/>
  <c r="A35" i="14"/>
  <c r="I34" i="14"/>
  <c r="B34" i="14"/>
  <c r="A34" i="14"/>
  <c r="I33" i="14"/>
  <c r="B33" i="14"/>
  <c r="A33" i="14"/>
  <c r="I32" i="14"/>
  <c r="B32" i="14"/>
  <c r="A32" i="14"/>
  <c r="I31" i="14"/>
  <c r="B31" i="14"/>
  <c r="A31" i="14"/>
  <c r="I30" i="14"/>
  <c r="B30" i="14"/>
  <c r="A30" i="14"/>
  <c r="I29" i="14"/>
  <c r="B29" i="14"/>
  <c r="A29" i="14"/>
  <c r="I28" i="14"/>
  <c r="B28" i="14"/>
  <c r="A28" i="14"/>
  <c r="I27" i="14"/>
  <c r="B27" i="14"/>
  <c r="A27" i="14"/>
  <c r="I26" i="14"/>
  <c r="B26" i="14"/>
  <c r="A26" i="14"/>
  <c r="I25" i="14"/>
  <c r="B25" i="14"/>
  <c r="A25" i="14"/>
  <c r="I24" i="14"/>
  <c r="B24" i="14"/>
  <c r="A24" i="14"/>
  <c r="I23" i="14"/>
  <c r="B23" i="14"/>
  <c r="A23" i="14"/>
  <c r="I22" i="14"/>
  <c r="B22" i="14"/>
  <c r="A22" i="14"/>
  <c r="I21" i="14"/>
  <c r="B21" i="14"/>
  <c r="A21" i="14"/>
  <c r="I20" i="14"/>
  <c r="B20" i="14"/>
  <c r="A20" i="14"/>
  <c r="I19" i="14"/>
  <c r="B19" i="14"/>
  <c r="A19" i="14"/>
  <c r="I18" i="14"/>
  <c r="B18" i="14"/>
  <c r="A18" i="14"/>
  <c r="I17" i="14"/>
  <c r="B17" i="14"/>
  <c r="A17" i="14"/>
  <c r="I16" i="14"/>
  <c r="B16" i="14"/>
  <c r="A16" i="14"/>
  <c r="I15" i="14"/>
  <c r="B15" i="14"/>
  <c r="A15" i="14"/>
  <c r="I14" i="14"/>
  <c r="B14" i="14"/>
  <c r="A14" i="14"/>
  <c r="I13" i="14"/>
  <c r="B13" i="14"/>
  <c r="A13" i="14"/>
  <c r="I12" i="14"/>
  <c r="B12" i="14"/>
  <c r="A12" i="14"/>
  <c r="I11" i="14"/>
  <c r="B11" i="14"/>
  <c r="A11" i="14"/>
  <c r="I10" i="14"/>
  <c r="B10" i="14"/>
  <c r="A10" i="14"/>
  <c r="E1" i="14"/>
  <c r="A1" i="14"/>
  <c r="I39" i="13"/>
  <c r="B39" i="13"/>
  <c r="A39" i="13"/>
  <c r="I38" i="13"/>
  <c r="B38" i="13"/>
  <c r="A38" i="13"/>
  <c r="I37" i="13"/>
  <c r="B37" i="13"/>
  <c r="A37" i="13"/>
  <c r="I36" i="13"/>
  <c r="B36" i="13"/>
  <c r="A36" i="13"/>
  <c r="I35" i="13"/>
  <c r="B35" i="13"/>
  <c r="A35" i="13"/>
  <c r="I34" i="13"/>
  <c r="B34" i="13"/>
  <c r="A34" i="13"/>
  <c r="I33" i="13"/>
  <c r="B33" i="13"/>
  <c r="A33" i="13"/>
  <c r="I32" i="13"/>
  <c r="B32" i="13"/>
  <c r="A32" i="13"/>
  <c r="I31" i="13"/>
  <c r="B31" i="13"/>
  <c r="A31" i="13"/>
  <c r="I30" i="13"/>
  <c r="B30" i="13"/>
  <c r="A30" i="13"/>
  <c r="I29" i="13"/>
  <c r="B29" i="13"/>
  <c r="A29" i="13"/>
  <c r="I28" i="13"/>
  <c r="B28" i="13"/>
  <c r="A28" i="13"/>
  <c r="I27" i="13"/>
  <c r="B27" i="13"/>
  <c r="A27" i="13"/>
  <c r="I26" i="13"/>
  <c r="B26" i="13"/>
  <c r="A26" i="13"/>
  <c r="I25" i="13"/>
  <c r="B25" i="13"/>
  <c r="A25" i="13"/>
  <c r="I24" i="13"/>
  <c r="B24" i="13"/>
  <c r="A24" i="13"/>
  <c r="I23" i="13"/>
  <c r="B23" i="13"/>
  <c r="A23" i="13"/>
  <c r="I22" i="13"/>
  <c r="B22" i="13"/>
  <c r="A22" i="13"/>
  <c r="I21" i="13"/>
  <c r="B21" i="13"/>
  <c r="A21" i="13"/>
  <c r="I20" i="13"/>
  <c r="B20" i="13"/>
  <c r="A20" i="13"/>
  <c r="I19" i="13"/>
  <c r="B19" i="13"/>
  <c r="A19" i="13"/>
  <c r="I18" i="13"/>
  <c r="B18" i="13"/>
  <c r="A18" i="13"/>
  <c r="I17" i="13"/>
  <c r="B17" i="13"/>
  <c r="A17" i="13"/>
  <c r="I16" i="13"/>
  <c r="B16" i="13"/>
  <c r="A16" i="13"/>
  <c r="I15" i="13"/>
  <c r="B15" i="13"/>
  <c r="A15" i="13"/>
  <c r="I14" i="13"/>
  <c r="B14" i="13"/>
  <c r="A14" i="13"/>
  <c r="I13" i="13"/>
  <c r="B13" i="13"/>
  <c r="A13" i="13"/>
  <c r="I12" i="13"/>
  <c r="B12" i="13"/>
  <c r="A12" i="13"/>
  <c r="I11" i="13"/>
  <c r="B11" i="13"/>
  <c r="A11" i="13"/>
  <c r="I10" i="13"/>
  <c r="B10" i="13"/>
  <c r="A10" i="13"/>
  <c r="E1" i="13"/>
  <c r="A1" i="13"/>
  <c r="I39" i="12"/>
  <c r="B39" i="12"/>
  <c r="A39" i="12"/>
  <c r="I38" i="12"/>
  <c r="B38" i="12"/>
  <c r="A38" i="12"/>
  <c r="I37" i="12"/>
  <c r="B37" i="12"/>
  <c r="A37" i="12"/>
  <c r="I36" i="12"/>
  <c r="B36" i="12"/>
  <c r="A36" i="12"/>
  <c r="I35" i="12"/>
  <c r="B35" i="12"/>
  <c r="A35" i="12"/>
  <c r="I34" i="12"/>
  <c r="B34" i="12"/>
  <c r="A34" i="12"/>
  <c r="I33" i="12"/>
  <c r="B33" i="12"/>
  <c r="A33" i="12"/>
  <c r="I32" i="12"/>
  <c r="B32" i="12"/>
  <c r="A32" i="12"/>
  <c r="I31" i="12"/>
  <c r="B31" i="12"/>
  <c r="A31" i="12"/>
  <c r="I30" i="12"/>
  <c r="B30" i="12"/>
  <c r="A30" i="12"/>
  <c r="I29" i="12"/>
  <c r="B29" i="12"/>
  <c r="A29" i="12"/>
  <c r="I28" i="12"/>
  <c r="B28" i="12"/>
  <c r="A28" i="12"/>
  <c r="I27" i="12"/>
  <c r="B27" i="12"/>
  <c r="A27" i="12"/>
  <c r="I26" i="12"/>
  <c r="B26" i="12"/>
  <c r="A26" i="12"/>
  <c r="I25" i="12"/>
  <c r="B25" i="12"/>
  <c r="A25" i="12"/>
  <c r="I24" i="12"/>
  <c r="B24" i="12"/>
  <c r="A24" i="12"/>
  <c r="I23" i="12"/>
  <c r="B23" i="12"/>
  <c r="A23" i="12"/>
  <c r="I22" i="12"/>
  <c r="B22" i="12"/>
  <c r="A22" i="12"/>
  <c r="I21" i="12"/>
  <c r="B21" i="12"/>
  <c r="A21" i="12"/>
  <c r="I20" i="12"/>
  <c r="B20" i="12"/>
  <c r="A20" i="12"/>
  <c r="I19" i="12"/>
  <c r="B19" i="12"/>
  <c r="A19" i="12"/>
  <c r="I18" i="12"/>
  <c r="B18" i="12"/>
  <c r="A18" i="12"/>
  <c r="I17" i="12"/>
  <c r="B17" i="12"/>
  <c r="A17" i="12"/>
  <c r="I16" i="12"/>
  <c r="B16" i="12"/>
  <c r="A16" i="12"/>
  <c r="I15" i="12"/>
  <c r="B15" i="12"/>
  <c r="A15" i="12"/>
  <c r="I14" i="12"/>
  <c r="B14" i="12"/>
  <c r="A14" i="12"/>
  <c r="I13" i="12"/>
  <c r="B13" i="12"/>
  <c r="A13" i="12"/>
  <c r="I12" i="12"/>
  <c r="B12" i="12"/>
  <c r="A12" i="12"/>
  <c r="I11" i="12"/>
  <c r="B11" i="12"/>
  <c r="A11" i="12"/>
  <c r="I10" i="12"/>
  <c r="B10" i="12"/>
  <c r="A10" i="12"/>
  <c r="E1" i="12"/>
  <c r="A1" i="12"/>
  <c r="I39" i="11"/>
  <c r="B39" i="11"/>
  <c r="A39" i="11"/>
  <c r="I38" i="11"/>
  <c r="B38" i="11"/>
  <c r="A38" i="11"/>
  <c r="I37" i="11"/>
  <c r="B37" i="11"/>
  <c r="A37" i="11"/>
  <c r="I36" i="11"/>
  <c r="B36" i="11"/>
  <c r="A36" i="11"/>
  <c r="I35" i="11"/>
  <c r="B35" i="11"/>
  <c r="A35" i="11"/>
  <c r="I34" i="11"/>
  <c r="B34" i="11"/>
  <c r="A34" i="11"/>
  <c r="I33" i="11"/>
  <c r="B33" i="11"/>
  <c r="A33" i="11"/>
  <c r="I32" i="11"/>
  <c r="B32" i="11"/>
  <c r="A32" i="11"/>
  <c r="I31" i="11"/>
  <c r="B31" i="11"/>
  <c r="A31" i="11"/>
  <c r="I30" i="11"/>
  <c r="B30" i="11"/>
  <c r="A30" i="11"/>
  <c r="I29" i="11"/>
  <c r="B29" i="11"/>
  <c r="A29" i="11"/>
  <c r="I28" i="11"/>
  <c r="B28" i="11"/>
  <c r="A28" i="11"/>
  <c r="I27" i="11"/>
  <c r="B27" i="11"/>
  <c r="A27" i="11"/>
  <c r="I26" i="11"/>
  <c r="B26" i="11"/>
  <c r="A26" i="11"/>
  <c r="I25" i="11"/>
  <c r="B25" i="11"/>
  <c r="A25" i="11"/>
  <c r="I24" i="11"/>
  <c r="B24" i="11"/>
  <c r="A24" i="11"/>
  <c r="I23" i="11"/>
  <c r="B23" i="11"/>
  <c r="A23" i="11"/>
  <c r="I22" i="11"/>
  <c r="B22" i="11"/>
  <c r="A22" i="11"/>
  <c r="I21" i="11"/>
  <c r="B21" i="11"/>
  <c r="A21" i="11"/>
  <c r="I20" i="11"/>
  <c r="B20" i="11"/>
  <c r="A20" i="11"/>
  <c r="I19" i="11"/>
  <c r="B19" i="11"/>
  <c r="A19" i="11"/>
  <c r="I18" i="11"/>
  <c r="B18" i="11"/>
  <c r="A18" i="11"/>
  <c r="I17" i="11"/>
  <c r="B17" i="11"/>
  <c r="A17" i="11"/>
  <c r="I16" i="11"/>
  <c r="B16" i="11"/>
  <c r="A16" i="11"/>
  <c r="I15" i="11"/>
  <c r="B15" i="11"/>
  <c r="A15" i="11"/>
  <c r="I14" i="11"/>
  <c r="B14" i="11"/>
  <c r="A14" i="11"/>
  <c r="I13" i="11"/>
  <c r="B13" i="11"/>
  <c r="A13" i="11"/>
  <c r="I12" i="11"/>
  <c r="B12" i="11"/>
  <c r="A12" i="11"/>
  <c r="I11" i="11"/>
  <c r="B11" i="11"/>
  <c r="A11" i="11"/>
  <c r="I10" i="11"/>
  <c r="B10" i="11"/>
  <c r="A10" i="11"/>
  <c r="E1" i="11"/>
  <c r="A1" i="11"/>
  <c r="I39" i="10"/>
  <c r="B39" i="10"/>
  <c r="A39" i="10"/>
  <c r="I38" i="10"/>
  <c r="B38" i="10"/>
  <c r="A38" i="10"/>
  <c r="I37" i="10"/>
  <c r="B37" i="10"/>
  <c r="A37" i="10"/>
  <c r="I36" i="10"/>
  <c r="B36" i="10"/>
  <c r="A36" i="10"/>
  <c r="I35" i="10"/>
  <c r="B35" i="10"/>
  <c r="A35" i="10"/>
  <c r="I34" i="10"/>
  <c r="B34" i="10"/>
  <c r="A34" i="10"/>
  <c r="I33" i="10"/>
  <c r="B33" i="10"/>
  <c r="A33" i="10"/>
  <c r="I32" i="10"/>
  <c r="B32" i="10"/>
  <c r="A32" i="10"/>
  <c r="I31" i="10"/>
  <c r="B31" i="10"/>
  <c r="A31" i="10"/>
  <c r="I30" i="10"/>
  <c r="B30" i="10"/>
  <c r="A30" i="10"/>
  <c r="I29" i="10"/>
  <c r="B29" i="10"/>
  <c r="A29" i="10"/>
  <c r="I28" i="10"/>
  <c r="B28" i="10"/>
  <c r="A28" i="10"/>
  <c r="I27" i="10"/>
  <c r="B27" i="10"/>
  <c r="A27" i="10"/>
  <c r="I26" i="10"/>
  <c r="B26" i="10"/>
  <c r="A26" i="10"/>
  <c r="I25" i="10"/>
  <c r="B25" i="10"/>
  <c r="A25" i="10"/>
  <c r="I24" i="10"/>
  <c r="B24" i="10"/>
  <c r="A24" i="10"/>
  <c r="I23" i="10"/>
  <c r="B23" i="10"/>
  <c r="A23" i="10"/>
  <c r="I22" i="10"/>
  <c r="B22" i="10"/>
  <c r="A22" i="10"/>
  <c r="I21" i="10"/>
  <c r="B21" i="10"/>
  <c r="A21" i="10"/>
  <c r="I20" i="10"/>
  <c r="B20" i="10"/>
  <c r="A20" i="10"/>
  <c r="I19" i="10"/>
  <c r="B19" i="10"/>
  <c r="A19" i="10"/>
  <c r="I18" i="10"/>
  <c r="B18" i="10"/>
  <c r="A18" i="10"/>
  <c r="I17" i="10"/>
  <c r="B17" i="10"/>
  <c r="A17" i="10"/>
  <c r="I16" i="10"/>
  <c r="B16" i="10"/>
  <c r="A16" i="10"/>
  <c r="I15" i="10"/>
  <c r="B15" i="10"/>
  <c r="A15" i="10"/>
  <c r="I14" i="10"/>
  <c r="B14" i="10"/>
  <c r="A14" i="10"/>
  <c r="I13" i="10"/>
  <c r="B13" i="10"/>
  <c r="A13" i="10"/>
  <c r="I12" i="10"/>
  <c r="B12" i="10"/>
  <c r="A12" i="10"/>
  <c r="I11" i="10"/>
  <c r="B11" i="10"/>
  <c r="A11" i="10"/>
  <c r="I10" i="10"/>
  <c r="B10" i="10"/>
  <c r="A10" i="10"/>
  <c r="E1" i="10"/>
  <c r="A1" i="10"/>
  <c r="I39" i="9"/>
  <c r="B39" i="9"/>
  <c r="A39" i="9"/>
  <c r="I38" i="9"/>
  <c r="B38" i="9"/>
  <c r="A38" i="9"/>
  <c r="I37" i="9"/>
  <c r="B37" i="9"/>
  <c r="A37" i="9"/>
  <c r="I36" i="9"/>
  <c r="B36" i="9"/>
  <c r="A36" i="9"/>
  <c r="I35" i="9"/>
  <c r="B35" i="9"/>
  <c r="A35" i="9"/>
  <c r="I34" i="9"/>
  <c r="B34" i="9"/>
  <c r="A34" i="9"/>
  <c r="I33" i="9"/>
  <c r="B33" i="9"/>
  <c r="A33" i="9"/>
  <c r="I32" i="9"/>
  <c r="B32" i="9"/>
  <c r="A32" i="9"/>
  <c r="I31" i="9"/>
  <c r="B31" i="9"/>
  <c r="A31" i="9"/>
  <c r="I30" i="9"/>
  <c r="B30" i="9"/>
  <c r="A30" i="9"/>
  <c r="I29" i="9"/>
  <c r="B29" i="9"/>
  <c r="A29" i="9"/>
  <c r="I28" i="9"/>
  <c r="B28" i="9"/>
  <c r="A28" i="9"/>
  <c r="I27" i="9"/>
  <c r="B27" i="9"/>
  <c r="A27" i="9"/>
  <c r="I26" i="9"/>
  <c r="B26" i="9"/>
  <c r="A26" i="9"/>
  <c r="I25" i="9"/>
  <c r="B25" i="9"/>
  <c r="A25" i="9"/>
  <c r="I24" i="9"/>
  <c r="B24" i="9"/>
  <c r="A24" i="9"/>
  <c r="I23" i="9"/>
  <c r="B23" i="9"/>
  <c r="A23" i="9"/>
  <c r="I22" i="9"/>
  <c r="B22" i="9"/>
  <c r="A22" i="9"/>
  <c r="I21" i="9"/>
  <c r="B21" i="9"/>
  <c r="A21" i="9"/>
  <c r="I20" i="9"/>
  <c r="B20" i="9"/>
  <c r="A20" i="9"/>
  <c r="I19" i="9"/>
  <c r="B19" i="9"/>
  <c r="A19" i="9"/>
  <c r="I18" i="9"/>
  <c r="B18" i="9"/>
  <c r="A18" i="9"/>
  <c r="I17" i="9"/>
  <c r="B17" i="9"/>
  <c r="A17" i="9"/>
  <c r="I16" i="9"/>
  <c r="B16" i="9"/>
  <c r="A16" i="9"/>
  <c r="I15" i="9"/>
  <c r="B15" i="9"/>
  <c r="A15" i="9"/>
  <c r="I14" i="9"/>
  <c r="B14" i="9"/>
  <c r="A14" i="9"/>
  <c r="I13" i="9"/>
  <c r="B13" i="9"/>
  <c r="A13" i="9"/>
  <c r="I12" i="9"/>
  <c r="B12" i="9"/>
  <c r="A12" i="9"/>
  <c r="I11" i="9"/>
  <c r="B11" i="9"/>
  <c r="A11" i="9"/>
  <c r="I10" i="9"/>
  <c r="B10" i="9"/>
  <c r="A10" i="9"/>
  <c r="E1" i="9"/>
  <c r="A1" i="9"/>
  <c r="I39" i="8"/>
  <c r="B39" i="8"/>
  <c r="A39" i="8"/>
  <c r="I38" i="8"/>
  <c r="B38" i="8"/>
  <c r="A38" i="8"/>
  <c r="I37" i="8"/>
  <c r="B37" i="8"/>
  <c r="A37" i="8"/>
  <c r="I36" i="8"/>
  <c r="B36" i="8"/>
  <c r="A36" i="8"/>
  <c r="I35" i="8"/>
  <c r="B35" i="8"/>
  <c r="A35" i="8"/>
  <c r="I34" i="8"/>
  <c r="B34" i="8"/>
  <c r="A34" i="8"/>
  <c r="I33" i="8"/>
  <c r="B33" i="8"/>
  <c r="A33" i="8"/>
  <c r="I32" i="8"/>
  <c r="B32" i="8"/>
  <c r="A32" i="8"/>
  <c r="I31" i="8"/>
  <c r="B31" i="8"/>
  <c r="A31" i="8"/>
  <c r="I30" i="8"/>
  <c r="B30" i="8"/>
  <c r="A30" i="8"/>
  <c r="I29" i="8"/>
  <c r="B29" i="8"/>
  <c r="A29" i="8"/>
  <c r="I28" i="8"/>
  <c r="B28" i="8"/>
  <c r="A28" i="8"/>
  <c r="I27" i="8"/>
  <c r="B27" i="8"/>
  <c r="A27" i="8"/>
  <c r="I26" i="8"/>
  <c r="B26" i="8"/>
  <c r="A26" i="8"/>
  <c r="I25" i="8"/>
  <c r="B25" i="8"/>
  <c r="A25" i="8"/>
  <c r="I24" i="8"/>
  <c r="B24" i="8"/>
  <c r="A24" i="8"/>
  <c r="I23" i="8"/>
  <c r="B23" i="8"/>
  <c r="A23" i="8"/>
  <c r="I22" i="8"/>
  <c r="B22" i="8"/>
  <c r="A22" i="8"/>
  <c r="I21" i="8"/>
  <c r="B21" i="8"/>
  <c r="A21" i="8"/>
  <c r="I20" i="8"/>
  <c r="B20" i="8"/>
  <c r="A20" i="8"/>
  <c r="I19" i="8"/>
  <c r="B19" i="8"/>
  <c r="A19" i="8"/>
  <c r="I18" i="8"/>
  <c r="B18" i="8"/>
  <c r="A18" i="8"/>
  <c r="I17" i="8"/>
  <c r="B17" i="8"/>
  <c r="A17" i="8"/>
  <c r="I16" i="8"/>
  <c r="B16" i="8"/>
  <c r="A16" i="8"/>
  <c r="I15" i="8"/>
  <c r="B15" i="8"/>
  <c r="A15" i="8"/>
  <c r="I14" i="8"/>
  <c r="B14" i="8"/>
  <c r="A14" i="8"/>
  <c r="I13" i="8"/>
  <c r="B13" i="8"/>
  <c r="A13" i="8"/>
  <c r="I12" i="8"/>
  <c r="B12" i="8"/>
  <c r="A12" i="8"/>
  <c r="I11" i="8"/>
  <c r="B11" i="8"/>
  <c r="A11" i="8"/>
  <c r="I10" i="8"/>
  <c r="B10" i="8"/>
  <c r="A10" i="8"/>
  <c r="E1" i="8"/>
  <c r="A1" i="8"/>
  <c r="I39" i="7"/>
  <c r="B39" i="7"/>
  <c r="A39" i="7"/>
  <c r="I38" i="7"/>
  <c r="B38" i="7"/>
  <c r="A38" i="7"/>
  <c r="I37" i="7"/>
  <c r="B37" i="7"/>
  <c r="A37" i="7"/>
  <c r="I36" i="7"/>
  <c r="B36" i="7"/>
  <c r="A36" i="7"/>
  <c r="I35" i="7"/>
  <c r="B35" i="7"/>
  <c r="A35" i="7"/>
  <c r="I34" i="7"/>
  <c r="B34" i="7"/>
  <c r="A34" i="7"/>
  <c r="I33" i="7"/>
  <c r="B33" i="7"/>
  <c r="A33" i="7"/>
  <c r="I32" i="7"/>
  <c r="B32" i="7"/>
  <c r="A32" i="7"/>
  <c r="I31" i="7"/>
  <c r="B31" i="7"/>
  <c r="A31" i="7"/>
  <c r="I30" i="7"/>
  <c r="B30" i="7"/>
  <c r="A30" i="7"/>
  <c r="I29" i="7"/>
  <c r="B29" i="7"/>
  <c r="A29" i="7"/>
  <c r="I28" i="7"/>
  <c r="B28" i="7"/>
  <c r="A28" i="7"/>
  <c r="I27" i="7"/>
  <c r="B27" i="7"/>
  <c r="A27" i="7"/>
  <c r="I26" i="7"/>
  <c r="B26" i="7"/>
  <c r="A26" i="7"/>
  <c r="I25" i="7"/>
  <c r="B25" i="7"/>
  <c r="A25" i="7"/>
  <c r="I24" i="7"/>
  <c r="B24" i="7"/>
  <c r="A24" i="7"/>
  <c r="I23" i="7"/>
  <c r="B23" i="7"/>
  <c r="A23" i="7"/>
  <c r="I22" i="7"/>
  <c r="B22" i="7"/>
  <c r="A22" i="7"/>
  <c r="I21" i="7"/>
  <c r="B21" i="7"/>
  <c r="A21" i="7"/>
  <c r="I20" i="7"/>
  <c r="B20" i="7"/>
  <c r="A20" i="7"/>
  <c r="I19" i="7"/>
  <c r="B19" i="7"/>
  <c r="A19" i="7"/>
  <c r="I18" i="7"/>
  <c r="B18" i="7"/>
  <c r="A18" i="7"/>
  <c r="I17" i="7"/>
  <c r="B17" i="7"/>
  <c r="A17" i="7"/>
  <c r="I16" i="7"/>
  <c r="B16" i="7"/>
  <c r="A16" i="7"/>
  <c r="I15" i="7"/>
  <c r="B15" i="7"/>
  <c r="A15" i="7"/>
  <c r="I14" i="7"/>
  <c r="B14" i="7"/>
  <c r="A14" i="7"/>
  <c r="I13" i="7"/>
  <c r="B13" i="7"/>
  <c r="A13" i="7"/>
  <c r="I12" i="7"/>
  <c r="B12" i="7"/>
  <c r="A12" i="7"/>
  <c r="I11" i="7"/>
  <c r="B11" i="7"/>
  <c r="A11" i="7"/>
  <c r="I10" i="7"/>
  <c r="B10" i="7"/>
  <c r="A10" i="7"/>
  <c r="E1" i="7"/>
  <c r="A1" i="7"/>
  <c r="I39" i="6"/>
  <c r="B39" i="6"/>
  <c r="A39" i="6"/>
  <c r="I38" i="6"/>
  <c r="B38" i="6"/>
  <c r="A38" i="6"/>
  <c r="I37" i="6"/>
  <c r="B37" i="6"/>
  <c r="A37" i="6"/>
  <c r="I36" i="6"/>
  <c r="B36" i="6"/>
  <c r="A36" i="6"/>
  <c r="I35" i="6"/>
  <c r="B35" i="6"/>
  <c r="A35" i="6"/>
  <c r="I34" i="6"/>
  <c r="B34" i="6"/>
  <c r="A34" i="6"/>
  <c r="I33" i="6"/>
  <c r="B33" i="6"/>
  <c r="A33" i="6"/>
  <c r="I32" i="6"/>
  <c r="B32" i="6"/>
  <c r="A32" i="6"/>
  <c r="I31" i="6"/>
  <c r="B31" i="6"/>
  <c r="A31" i="6"/>
  <c r="I30" i="6"/>
  <c r="B30" i="6"/>
  <c r="A30" i="6"/>
  <c r="I29" i="6"/>
  <c r="B29" i="6"/>
  <c r="A29" i="6"/>
  <c r="I28" i="6"/>
  <c r="B28" i="6"/>
  <c r="A28" i="6"/>
  <c r="I27" i="6"/>
  <c r="B27" i="6"/>
  <c r="A27" i="6"/>
  <c r="I26" i="6"/>
  <c r="B26" i="6"/>
  <c r="A26" i="6"/>
  <c r="I25" i="6"/>
  <c r="B25" i="6"/>
  <c r="A25" i="6"/>
  <c r="I24" i="6"/>
  <c r="B24" i="6"/>
  <c r="A24" i="6"/>
  <c r="I23" i="6"/>
  <c r="B23" i="6"/>
  <c r="A23" i="6"/>
  <c r="I22" i="6"/>
  <c r="B22" i="6"/>
  <c r="A22" i="6"/>
  <c r="I21" i="6"/>
  <c r="B21" i="6"/>
  <c r="A21" i="6"/>
  <c r="I20" i="6"/>
  <c r="B20" i="6"/>
  <c r="A20" i="6"/>
  <c r="I19" i="6"/>
  <c r="B19" i="6"/>
  <c r="A19" i="6"/>
  <c r="I18" i="6"/>
  <c r="B18" i="6"/>
  <c r="A18" i="6"/>
  <c r="I17" i="6"/>
  <c r="B17" i="6"/>
  <c r="A17" i="6"/>
  <c r="I16" i="6"/>
  <c r="B16" i="6"/>
  <c r="A16" i="6"/>
  <c r="I15" i="6"/>
  <c r="B15" i="6"/>
  <c r="A15" i="6"/>
  <c r="I14" i="6"/>
  <c r="B14" i="6"/>
  <c r="A14" i="6"/>
  <c r="I13" i="6"/>
  <c r="B13" i="6"/>
  <c r="A13" i="6"/>
  <c r="I12" i="6"/>
  <c r="B12" i="6"/>
  <c r="A12" i="6"/>
  <c r="I11" i="6"/>
  <c r="B11" i="6"/>
  <c r="A11" i="6"/>
  <c r="I10" i="6"/>
  <c r="B10" i="6"/>
  <c r="A10" i="6"/>
  <c r="E1" i="6"/>
  <c r="A1" i="6"/>
  <c r="I39" i="5"/>
  <c r="B39" i="5"/>
  <c r="A39" i="5"/>
  <c r="I38" i="5"/>
  <c r="B38" i="5"/>
  <c r="A38" i="5"/>
  <c r="I37" i="5"/>
  <c r="B37" i="5"/>
  <c r="A37" i="5"/>
  <c r="I36" i="5"/>
  <c r="B36" i="5"/>
  <c r="A36" i="5"/>
  <c r="I35" i="5"/>
  <c r="B35" i="5"/>
  <c r="A35" i="5"/>
  <c r="I34" i="5"/>
  <c r="B34" i="5"/>
  <c r="A34" i="5"/>
  <c r="I33" i="5"/>
  <c r="B33" i="5"/>
  <c r="A33" i="5"/>
  <c r="I32" i="5"/>
  <c r="B32" i="5"/>
  <c r="A32" i="5"/>
  <c r="I31" i="5"/>
  <c r="B31" i="5"/>
  <c r="A31" i="5"/>
  <c r="I30" i="5"/>
  <c r="B30" i="5"/>
  <c r="A30" i="5"/>
  <c r="I29" i="5"/>
  <c r="B29" i="5"/>
  <c r="A29" i="5"/>
  <c r="I28" i="5"/>
  <c r="B28" i="5"/>
  <c r="A28" i="5"/>
  <c r="I27" i="5"/>
  <c r="B27" i="5"/>
  <c r="A27" i="5"/>
  <c r="I26" i="5"/>
  <c r="B26" i="5"/>
  <c r="A26" i="5"/>
  <c r="I25" i="5"/>
  <c r="B25" i="5"/>
  <c r="A25" i="5"/>
  <c r="I24" i="5"/>
  <c r="B24" i="5"/>
  <c r="A24" i="5"/>
  <c r="I23" i="5"/>
  <c r="B23" i="5"/>
  <c r="A23" i="5"/>
  <c r="I22" i="5"/>
  <c r="B22" i="5"/>
  <c r="A22" i="5"/>
  <c r="I21" i="5"/>
  <c r="B21" i="5"/>
  <c r="A21" i="5"/>
  <c r="I20" i="5"/>
  <c r="B20" i="5"/>
  <c r="A20" i="5"/>
  <c r="I19" i="5"/>
  <c r="B19" i="5"/>
  <c r="A19" i="5"/>
  <c r="I18" i="5"/>
  <c r="B18" i="5"/>
  <c r="A18" i="5"/>
  <c r="I17" i="5"/>
  <c r="B17" i="5"/>
  <c r="A17" i="5"/>
  <c r="I16" i="5"/>
  <c r="B16" i="5"/>
  <c r="A16" i="5"/>
  <c r="I15" i="5"/>
  <c r="B15" i="5"/>
  <c r="A15" i="5"/>
  <c r="I14" i="5"/>
  <c r="B14" i="5"/>
  <c r="A14" i="5"/>
  <c r="I13" i="5"/>
  <c r="B13" i="5"/>
  <c r="A13" i="5"/>
  <c r="I12" i="5"/>
  <c r="B12" i="5"/>
  <c r="A12" i="5"/>
  <c r="I11" i="5"/>
  <c r="B11" i="5"/>
  <c r="A11" i="5"/>
  <c r="I10" i="5"/>
  <c r="B10" i="5"/>
  <c r="A10" i="5"/>
  <c r="E1" i="5"/>
  <c r="A1" i="5"/>
  <c r="I39" i="4"/>
  <c r="B39" i="4"/>
  <c r="A39" i="4"/>
  <c r="I38" i="4"/>
  <c r="B38" i="4"/>
  <c r="A38" i="4"/>
  <c r="I37" i="4"/>
  <c r="B37" i="4"/>
  <c r="A37" i="4"/>
  <c r="I36" i="4"/>
  <c r="B36" i="4"/>
  <c r="A36" i="4"/>
  <c r="I35" i="4"/>
  <c r="B35" i="4"/>
  <c r="A35" i="4"/>
  <c r="I34" i="4"/>
  <c r="B34" i="4"/>
  <c r="A34" i="4"/>
  <c r="I33" i="4"/>
  <c r="B33" i="4"/>
  <c r="A33" i="4"/>
  <c r="I32" i="4"/>
  <c r="B32" i="4"/>
  <c r="A32" i="4"/>
  <c r="I31" i="4"/>
  <c r="B31" i="4"/>
  <c r="A31" i="4"/>
  <c r="I30" i="4"/>
  <c r="B30" i="4"/>
  <c r="A30" i="4"/>
  <c r="I29" i="4"/>
  <c r="B29" i="4"/>
  <c r="A29" i="4"/>
  <c r="I28" i="4"/>
  <c r="B28" i="4"/>
  <c r="A28" i="4"/>
  <c r="I27" i="4"/>
  <c r="B27" i="4"/>
  <c r="A27" i="4"/>
  <c r="I26" i="4"/>
  <c r="B26" i="4"/>
  <c r="A26" i="4"/>
  <c r="I25" i="4"/>
  <c r="B25" i="4"/>
  <c r="A25" i="4"/>
  <c r="I24" i="4"/>
  <c r="B24" i="4"/>
  <c r="A24" i="4"/>
  <c r="I23" i="4"/>
  <c r="B23" i="4"/>
  <c r="A23" i="4"/>
  <c r="I22" i="4"/>
  <c r="B22" i="4"/>
  <c r="A22" i="4"/>
  <c r="I21" i="4"/>
  <c r="B21" i="4"/>
  <c r="A21" i="4"/>
  <c r="I20" i="4"/>
  <c r="B20" i="4"/>
  <c r="A20" i="4"/>
  <c r="I19" i="4"/>
  <c r="B19" i="4"/>
  <c r="A19" i="4"/>
  <c r="I18" i="4"/>
  <c r="B18" i="4"/>
  <c r="A18" i="4"/>
  <c r="I17" i="4"/>
  <c r="B17" i="4"/>
  <c r="A17" i="4"/>
  <c r="I16" i="4"/>
  <c r="B16" i="4"/>
  <c r="A16" i="4"/>
  <c r="I15" i="4"/>
  <c r="B15" i="4"/>
  <c r="A15" i="4"/>
  <c r="I14" i="4"/>
  <c r="B14" i="4"/>
  <c r="A14" i="4"/>
  <c r="I13" i="4"/>
  <c r="B13" i="4"/>
  <c r="A13" i="4"/>
  <c r="I12" i="4"/>
  <c r="B12" i="4"/>
  <c r="A12" i="4"/>
  <c r="I11" i="4"/>
  <c r="B11" i="4"/>
  <c r="A11" i="4"/>
  <c r="I10" i="4"/>
  <c r="B10" i="4"/>
  <c r="A10" i="4"/>
  <c r="E1" i="4"/>
  <c r="A1" i="4"/>
  <c r="I11" i="3" l="1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10" i="3"/>
  <c r="A11" i="3"/>
  <c r="B11" i="3"/>
  <c r="A12" i="3"/>
  <c r="B12" i="3"/>
  <c r="A13" i="3"/>
  <c r="B13" i="3"/>
  <c r="A14" i="3"/>
  <c r="B14" i="3"/>
  <c r="A15" i="3"/>
  <c r="B15" i="3"/>
  <c r="A16" i="3"/>
  <c r="B16" i="3"/>
  <c r="A17" i="3"/>
  <c r="B17" i="3"/>
  <c r="A18" i="3"/>
  <c r="B18" i="3"/>
  <c r="A19" i="3"/>
  <c r="B19" i="3"/>
  <c r="A20" i="3"/>
  <c r="B20" i="3"/>
  <c r="A21" i="3"/>
  <c r="B21" i="3"/>
  <c r="A22" i="3"/>
  <c r="B22" i="3"/>
  <c r="A23" i="3"/>
  <c r="B23" i="3"/>
  <c r="A24" i="3"/>
  <c r="B24" i="3"/>
  <c r="A25" i="3"/>
  <c r="B25" i="3"/>
  <c r="A26" i="3"/>
  <c r="B26" i="3"/>
  <c r="A27" i="3"/>
  <c r="B27" i="3"/>
  <c r="A28" i="3"/>
  <c r="B28" i="3"/>
  <c r="A29" i="3"/>
  <c r="B29" i="3"/>
  <c r="A30" i="3"/>
  <c r="B30" i="3"/>
  <c r="A31" i="3"/>
  <c r="B31" i="3"/>
  <c r="A32" i="3"/>
  <c r="B32" i="3"/>
  <c r="A33" i="3"/>
  <c r="B33" i="3"/>
  <c r="A34" i="3"/>
  <c r="B34" i="3"/>
  <c r="A35" i="3"/>
  <c r="B35" i="3"/>
  <c r="A36" i="3"/>
  <c r="B36" i="3"/>
  <c r="A37" i="3"/>
  <c r="B37" i="3"/>
  <c r="A38" i="3"/>
  <c r="B38" i="3"/>
  <c r="A39" i="3"/>
  <c r="B39" i="3"/>
  <c r="B10" i="3"/>
  <c r="A10" i="3"/>
  <c r="M3" i="1" l="1"/>
  <c r="G2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1" i="2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8" i="1"/>
  <c r="C2" i="2"/>
  <c r="D2" i="2" s="1"/>
  <c r="C3" i="2"/>
  <c r="D3" i="2" s="1"/>
  <c r="C4" i="2"/>
  <c r="D4" i="2" s="1"/>
  <c r="C5" i="2"/>
  <c r="D5" i="2" s="1"/>
  <c r="C6" i="2"/>
  <c r="D6" i="2" s="1"/>
  <c r="C7" i="2"/>
  <c r="D7" i="2" s="1"/>
  <c r="C8" i="2"/>
  <c r="D8" i="2" s="1"/>
  <c r="C9" i="2"/>
  <c r="D9" i="2" s="1"/>
  <c r="C10" i="2"/>
  <c r="D10" i="2" s="1"/>
  <c r="C11" i="2"/>
  <c r="D11" i="2" s="1"/>
  <c r="C12" i="2"/>
  <c r="D12" i="2" s="1"/>
  <c r="C13" i="2"/>
  <c r="D13" i="2" s="1"/>
  <c r="C14" i="2"/>
  <c r="D14" i="2" s="1"/>
  <c r="C15" i="2"/>
  <c r="D15" i="2" s="1"/>
  <c r="C16" i="2"/>
  <c r="D16" i="2" s="1"/>
  <c r="C17" i="2"/>
  <c r="D17" i="2" s="1"/>
  <c r="C18" i="2"/>
  <c r="D18" i="2" s="1"/>
  <c r="C19" i="2"/>
  <c r="D19" i="2" s="1"/>
  <c r="C20" i="2"/>
  <c r="D20" i="2" s="1"/>
  <c r="C21" i="2"/>
  <c r="D21" i="2" s="1"/>
  <c r="C22" i="2"/>
  <c r="D22" i="2" s="1"/>
  <c r="C23" i="2"/>
  <c r="D23" i="2" s="1"/>
  <c r="C24" i="2"/>
  <c r="D24" i="2" s="1"/>
  <c r="C25" i="2"/>
  <c r="D25" i="2" s="1"/>
  <c r="C26" i="2"/>
  <c r="D26" i="2" s="1"/>
  <c r="C27" i="2"/>
  <c r="D27" i="2" s="1"/>
  <c r="C28" i="2"/>
  <c r="D28" i="2" s="1"/>
  <c r="C29" i="2"/>
  <c r="D29" i="2" s="1"/>
  <c r="C30" i="2"/>
  <c r="D30" i="2" s="1"/>
  <c r="C31" i="2"/>
  <c r="D31" i="2" s="1"/>
  <c r="C32" i="2"/>
  <c r="D32" i="2" s="1"/>
  <c r="C33" i="2"/>
  <c r="D33" i="2" s="1"/>
  <c r="C34" i="2"/>
  <c r="D34" i="2" s="1"/>
  <c r="C35" i="2"/>
  <c r="D35" i="2" s="1"/>
  <c r="C36" i="2"/>
  <c r="D36" i="2" s="1"/>
  <c r="C37" i="2"/>
  <c r="D37" i="2" s="1"/>
  <c r="C38" i="2"/>
  <c r="D38" i="2" s="1"/>
  <c r="C39" i="2"/>
  <c r="D39" i="2" s="1"/>
  <c r="C40" i="2"/>
  <c r="D40" i="2" s="1"/>
  <c r="C41" i="2"/>
  <c r="D41" i="2" s="1"/>
  <c r="C42" i="2"/>
  <c r="D42" i="2" s="1"/>
  <c r="C1" i="2"/>
  <c r="D1" i="2" s="1"/>
  <c r="C115" i="1" l="1"/>
  <c r="C76" i="1"/>
  <c r="C39" i="18"/>
  <c r="C39" i="14"/>
  <c r="C39" i="10"/>
  <c r="C39" i="17"/>
  <c r="C39" i="13"/>
  <c r="C39" i="9"/>
  <c r="C39" i="16"/>
  <c r="C39" i="12"/>
  <c r="C39" i="15"/>
  <c r="C39" i="11"/>
  <c r="C39" i="7"/>
  <c r="C39" i="6"/>
  <c r="C39" i="5"/>
  <c r="C39" i="8"/>
  <c r="C39" i="4"/>
  <c r="C39" i="3"/>
  <c r="C72" i="1"/>
  <c r="C111" i="1"/>
  <c r="C35" i="18"/>
  <c r="C35" i="14"/>
  <c r="C35" i="10"/>
  <c r="C35" i="17"/>
  <c r="C35" i="13"/>
  <c r="C35" i="9"/>
  <c r="C35" i="16"/>
  <c r="C35" i="12"/>
  <c r="C35" i="15"/>
  <c r="C35" i="11"/>
  <c r="C35" i="7"/>
  <c r="C35" i="6"/>
  <c r="C35" i="5"/>
  <c r="C35" i="8"/>
  <c r="C35" i="4"/>
  <c r="C35" i="3"/>
  <c r="C107" i="1"/>
  <c r="C68" i="1"/>
  <c r="C31" i="18"/>
  <c r="C31" i="14"/>
  <c r="C31" i="10"/>
  <c r="C31" i="17"/>
  <c r="C31" i="13"/>
  <c r="C31" i="9"/>
  <c r="C31" i="16"/>
  <c r="C31" i="12"/>
  <c r="C31" i="15"/>
  <c r="C31" i="11"/>
  <c r="C31" i="7"/>
  <c r="C31" i="6"/>
  <c r="C31" i="5"/>
  <c r="C31" i="8"/>
  <c r="C31" i="4"/>
  <c r="C31" i="3"/>
  <c r="C64" i="1"/>
  <c r="C103" i="1"/>
  <c r="C27" i="18"/>
  <c r="C27" i="14"/>
  <c r="C27" i="10"/>
  <c r="C27" i="17"/>
  <c r="C27" i="13"/>
  <c r="C27" i="9"/>
  <c r="C27" i="16"/>
  <c r="C27" i="12"/>
  <c r="C27" i="15"/>
  <c r="C27" i="11"/>
  <c r="C27" i="7"/>
  <c r="C27" i="6"/>
  <c r="C27" i="5"/>
  <c r="C27" i="8"/>
  <c r="C27" i="4"/>
  <c r="C27" i="3"/>
  <c r="C99" i="1"/>
  <c r="C60" i="1"/>
  <c r="C23" i="18"/>
  <c r="C23" i="14"/>
  <c r="C23" i="10"/>
  <c r="C23" i="17"/>
  <c r="C23" i="13"/>
  <c r="C23" i="9"/>
  <c r="C23" i="16"/>
  <c r="C23" i="12"/>
  <c r="C23" i="15"/>
  <c r="C23" i="11"/>
  <c r="C23" i="7"/>
  <c r="C23" i="6"/>
  <c r="C23" i="5"/>
  <c r="C23" i="8"/>
  <c r="C23" i="4"/>
  <c r="C23" i="3"/>
  <c r="C56" i="1"/>
  <c r="C95" i="1"/>
  <c r="C19" i="18"/>
  <c r="C19" i="14"/>
  <c r="C19" i="10"/>
  <c r="C19" i="17"/>
  <c r="C19" i="13"/>
  <c r="C19" i="9"/>
  <c r="C19" i="16"/>
  <c r="C19" i="12"/>
  <c r="C19" i="15"/>
  <c r="C19" i="11"/>
  <c r="C19" i="7"/>
  <c r="C19" i="6"/>
  <c r="C19" i="5"/>
  <c r="C19" i="8"/>
  <c r="C19" i="4"/>
  <c r="C19" i="3"/>
  <c r="C91" i="1"/>
  <c r="C52" i="1"/>
  <c r="C15" i="18"/>
  <c r="C15" i="14"/>
  <c r="C15" i="10"/>
  <c r="C15" i="17"/>
  <c r="C15" i="13"/>
  <c r="C15" i="9"/>
  <c r="C15" i="16"/>
  <c r="C15" i="12"/>
  <c r="C15" i="15"/>
  <c r="C15" i="11"/>
  <c r="C15" i="7"/>
  <c r="C15" i="6"/>
  <c r="C15" i="5"/>
  <c r="C15" i="8"/>
  <c r="C15" i="4"/>
  <c r="C15" i="3"/>
  <c r="C48" i="1"/>
  <c r="C87" i="1"/>
  <c r="C11" i="18"/>
  <c r="C11" i="14"/>
  <c r="C11" i="10"/>
  <c r="C11" i="17"/>
  <c r="C11" i="13"/>
  <c r="C11" i="16"/>
  <c r="C11" i="12"/>
  <c r="C11" i="15"/>
  <c r="C11" i="11"/>
  <c r="C11" i="7"/>
  <c r="C11" i="6"/>
  <c r="C11" i="9"/>
  <c r="C11" i="5"/>
  <c r="C11" i="8"/>
  <c r="C11" i="4"/>
  <c r="C11" i="3"/>
  <c r="C75" i="1"/>
  <c r="C114" i="1"/>
  <c r="C38" i="18"/>
  <c r="C38" i="14"/>
  <c r="C38" i="10"/>
  <c r="C38" i="17"/>
  <c r="C38" i="13"/>
  <c r="C38" i="9"/>
  <c r="C38" i="16"/>
  <c r="C38" i="12"/>
  <c r="C38" i="15"/>
  <c r="C38" i="11"/>
  <c r="C38" i="7"/>
  <c r="C38" i="6"/>
  <c r="C38" i="5"/>
  <c r="C38" i="8"/>
  <c r="C38" i="4"/>
  <c r="C38" i="3"/>
  <c r="C71" i="1"/>
  <c r="C110" i="1"/>
  <c r="C34" i="18"/>
  <c r="C34" i="14"/>
  <c r="C34" i="10"/>
  <c r="C34" i="17"/>
  <c r="C34" i="13"/>
  <c r="C34" i="9"/>
  <c r="C34" i="16"/>
  <c r="C34" i="12"/>
  <c r="C34" i="15"/>
  <c r="C34" i="11"/>
  <c r="C34" i="7"/>
  <c r="C34" i="6"/>
  <c r="C34" i="5"/>
  <c r="C34" i="8"/>
  <c r="C34" i="4"/>
  <c r="C34" i="3"/>
  <c r="C67" i="1"/>
  <c r="C106" i="1"/>
  <c r="C30" i="18"/>
  <c r="C30" i="14"/>
  <c r="C30" i="10"/>
  <c r="C30" i="17"/>
  <c r="C30" i="13"/>
  <c r="C30" i="9"/>
  <c r="C30" i="16"/>
  <c r="C30" i="12"/>
  <c r="C30" i="15"/>
  <c r="C30" i="11"/>
  <c r="C30" i="7"/>
  <c r="C30" i="6"/>
  <c r="C30" i="5"/>
  <c r="C30" i="8"/>
  <c r="C30" i="4"/>
  <c r="C30" i="3"/>
  <c r="C63" i="1"/>
  <c r="C102" i="1"/>
  <c r="C26" i="18"/>
  <c r="C26" i="14"/>
  <c r="C26" i="10"/>
  <c r="C26" i="17"/>
  <c r="C26" i="13"/>
  <c r="C26" i="9"/>
  <c r="C26" i="16"/>
  <c r="C26" i="12"/>
  <c r="C26" i="15"/>
  <c r="C26" i="11"/>
  <c r="C26" i="7"/>
  <c r="C26" i="6"/>
  <c r="C26" i="5"/>
  <c r="C26" i="8"/>
  <c r="C26" i="4"/>
  <c r="C26" i="3"/>
  <c r="C59" i="1"/>
  <c r="C98" i="1"/>
  <c r="C22" i="18"/>
  <c r="C22" i="14"/>
  <c r="C22" i="10"/>
  <c r="C22" i="17"/>
  <c r="C22" i="13"/>
  <c r="C22" i="9"/>
  <c r="C22" i="16"/>
  <c r="C22" i="12"/>
  <c r="C22" i="15"/>
  <c r="C22" i="11"/>
  <c r="C22" i="7"/>
  <c r="C22" i="6"/>
  <c r="C22" i="5"/>
  <c r="C22" i="8"/>
  <c r="C22" i="4"/>
  <c r="C22" i="3"/>
  <c r="C55" i="1"/>
  <c r="C94" i="1"/>
  <c r="C18" i="18"/>
  <c r="C18" i="14"/>
  <c r="C18" i="10"/>
  <c r="C18" i="17"/>
  <c r="C18" i="13"/>
  <c r="C18" i="9"/>
  <c r="C18" i="16"/>
  <c r="C18" i="12"/>
  <c r="C18" i="15"/>
  <c r="C18" i="11"/>
  <c r="C18" i="7"/>
  <c r="C18" i="6"/>
  <c r="C18" i="5"/>
  <c r="C18" i="8"/>
  <c r="C18" i="4"/>
  <c r="C18" i="3"/>
  <c r="C51" i="1"/>
  <c r="C90" i="1"/>
  <c r="C14" i="18"/>
  <c r="C14" i="14"/>
  <c r="C14" i="10"/>
  <c r="C14" i="17"/>
  <c r="C14" i="13"/>
  <c r="C14" i="9"/>
  <c r="C14" i="16"/>
  <c r="C14" i="12"/>
  <c r="C14" i="15"/>
  <c r="C14" i="11"/>
  <c r="C14" i="7"/>
  <c r="C14" i="6"/>
  <c r="C14" i="5"/>
  <c r="C14" i="8"/>
  <c r="C14" i="4"/>
  <c r="C14" i="3"/>
  <c r="C113" i="1"/>
  <c r="C74" i="1"/>
  <c r="C37" i="18"/>
  <c r="C37" i="14"/>
  <c r="C37" i="10"/>
  <c r="C37" i="17"/>
  <c r="C37" i="13"/>
  <c r="C37" i="9"/>
  <c r="C37" i="16"/>
  <c r="C37" i="12"/>
  <c r="C37" i="15"/>
  <c r="C37" i="11"/>
  <c r="C37" i="7"/>
  <c r="C37" i="6"/>
  <c r="C37" i="5"/>
  <c r="C37" i="8"/>
  <c r="C37" i="4"/>
  <c r="C37" i="3"/>
  <c r="C109" i="1"/>
  <c r="C70" i="1"/>
  <c r="C33" i="18"/>
  <c r="C33" i="14"/>
  <c r="C33" i="10"/>
  <c r="C33" i="17"/>
  <c r="C33" i="13"/>
  <c r="C33" i="9"/>
  <c r="C33" i="16"/>
  <c r="C33" i="12"/>
  <c r="C33" i="15"/>
  <c r="C33" i="11"/>
  <c r="C33" i="7"/>
  <c r="C33" i="6"/>
  <c r="C33" i="5"/>
  <c r="C33" i="8"/>
  <c r="C33" i="4"/>
  <c r="C33" i="3"/>
  <c r="C105" i="1"/>
  <c r="C66" i="1"/>
  <c r="C29" i="18"/>
  <c r="C29" i="14"/>
  <c r="C29" i="10"/>
  <c r="C29" i="17"/>
  <c r="C29" i="13"/>
  <c r="C29" i="9"/>
  <c r="C29" i="16"/>
  <c r="C29" i="12"/>
  <c r="C29" i="15"/>
  <c r="C29" i="11"/>
  <c r="C29" i="7"/>
  <c r="C29" i="6"/>
  <c r="C29" i="5"/>
  <c r="C29" i="8"/>
  <c r="C29" i="4"/>
  <c r="C29" i="3"/>
  <c r="C101" i="1"/>
  <c r="C62" i="1"/>
  <c r="C25" i="18"/>
  <c r="C25" i="14"/>
  <c r="C25" i="10"/>
  <c r="C25" i="17"/>
  <c r="C25" i="13"/>
  <c r="C25" i="9"/>
  <c r="C25" i="16"/>
  <c r="C25" i="12"/>
  <c r="C25" i="15"/>
  <c r="C25" i="11"/>
  <c r="C25" i="7"/>
  <c r="C25" i="6"/>
  <c r="C25" i="5"/>
  <c r="C25" i="8"/>
  <c r="C25" i="4"/>
  <c r="C25" i="3"/>
  <c r="C97" i="1"/>
  <c r="C58" i="1"/>
  <c r="C21" i="18"/>
  <c r="C21" i="14"/>
  <c r="C21" i="10"/>
  <c r="C21" i="17"/>
  <c r="C21" i="13"/>
  <c r="C21" i="9"/>
  <c r="C21" i="16"/>
  <c r="C21" i="12"/>
  <c r="C21" i="15"/>
  <c r="C21" i="11"/>
  <c r="C21" i="7"/>
  <c r="C21" i="6"/>
  <c r="C21" i="5"/>
  <c r="C21" i="8"/>
  <c r="C21" i="4"/>
  <c r="C21" i="3"/>
  <c r="C93" i="1"/>
  <c r="C54" i="1"/>
  <c r="C17" i="18"/>
  <c r="C17" i="14"/>
  <c r="C17" i="10"/>
  <c r="C17" i="17"/>
  <c r="C17" i="13"/>
  <c r="C17" i="9"/>
  <c r="C17" i="16"/>
  <c r="C17" i="12"/>
  <c r="C17" i="15"/>
  <c r="C17" i="11"/>
  <c r="C17" i="7"/>
  <c r="C17" i="6"/>
  <c r="C17" i="5"/>
  <c r="C17" i="8"/>
  <c r="C17" i="4"/>
  <c r="C17" i="3"/>
  <c r="C89" i="1"/>
  <c r="C50" i="1"/>
  <c r="C13" i="18"/>
  <c r="C13" i="14"/>
  <c r="C13" i="10"/>
  <c r="C13" i="17"/>
  <c r="C13" i="13"/>
  <c r="C13" i="9"/>
  <c r="C13" i="16"/>
  <c r="C13" i="12"/>
  <c r="C13" i="15"/>
  <c r="C13" i="11"/>
  <c r="C13" i="7"/>
  <c r="C13" i="6"/>
  <c r="C13" i="5"/>
  <c r="C13" i="8"/>
  <c r="C13" i="4"/>
  <c r="C13" i="3"/>
  <c r="C112" i="1"/>
  <c r="C73" i="1"/>
  <c r="C36" i="18"/>
  <c r="C36" i="14"/>
  <c r="C36" i="10"/>
  <c r="C36" i="17"/>
  <c r="C36" i="13"/>
  <c r="C36" i="9"/>
  <c r="C36" i="16"/>
  <c r="C36" i="12"/>
  <c r="C36" i="15"/>
  <c r="C36" i="11"/>
  <c r="C36" i="7"/>
  <c r="C36" i="6"/>
  <c r="C36" i="5"/>
  <c r="C36" i="8"/>
  <c r="C36" i="4"/>
  <c r="C36" i="3"/>
  <c r="C108" i="1"/>
  <c r="C69" i="1"/>
  <c r="C32" i="18"/>
  <c r="C32" i="14"/>
  <c r="C32" i="10"/>
  <c r="C32" i="17"/>
  <c r="C32" i="13"/>
  <c r="C32" i="9"/>
  <c r="C32" i="16"/>
  <c r="C32" i="12"/>
  <c r="C32" i="15"/>
  <c r="C32" i="11"/>
  <c r="C32" i="7"/>
  <c r="C32" i="6"/>
  <c r="C32" i="5"/>
  <c r="C32" i="8"/>
  <c r="C32" i="4"/>
  <c r="C32" i="3"/>
  <c r="C104" i="1"/>
  <c r="C65" i="1"/>
  <c r="C28" i="18"/>
  <c r="C28" i="14"/>
  <c r="C28" i="10"/>
  <c r="C28" i="17"/>
  <c r="C28" i="13"/>
  <c r="C28" i="9"/>
  <c r="C28" i="16"/>
  <c r="C28" i="12"/>
  <c r="C28" i="15"/>
  <c r="C28" i="11"/>
  <c r="C28" i="7"/>
  <c r="C28" i="6"/>
  <c r="C28" i="5"/>
  <c r="C28" i="8"/>
  <c r="C28" i="4"/>
  <c r="C28" i="3"/>
  <c r="C100" i="1"/>
  <c r="C61" i="1"/>
  <c r="C24" i="18"/>
  <c r="C24" i="14"/>
  <c r="C24" i="10"/>
  <c r="C24" i="17"/>
  <c r="C24" i="13"/>
  <c r="C24" i="9"/>
  <c r="C24" i="16"/>
  <c r="C24" i="12"/>
  <c r="C24" i="15"/>
  <c r="C24" i="11"/>
  <c r="C24" i="7"/>
  <c r="C24" i="6"/>
  <c r="C24" i="5"/>
  <c r="C24" i="8"/>
  <c r="C24" i="4"/>
  <c r="C24" i="3"/>
  <c r="C96" i="1"/>
  <c r="C57" i="1"/>
  <c r="C20" i="18"/>
  <c r="C20" i="14"/>
  <c r="C20" i="10"/>
  <c r="C20" i="17"/>
  <c r="C20" i="13"/>
  <c r="C20" i="9"/>
  <c r="C20" i="16"/>
  <c r="C20" i="12"/>
  <c r="C20" i="15"/>
  <c r="C20" i="11"/>
  <c r="C20" i="7"/>
  <c r="C20" i="6"/>
  <c r="C20" i="5"/>
  <c r="C20" i="8"/>
  <c r="C20" i="4"/>
  <c r="C20" i="3"/>
  <c r="C92" i="1"/>
  <c r="C53" i="1"/>
  <c r="C16" i="18"/>
  <c r="C16" i="14"/>
  <c r="C16" i="10"/>
  <c r="C16" i="17"/>
  <c r="C16" i="13"/>
  <c r="C16" i="9"/>
  <c r="C16" i="16"/>
  <c r="C16" i="12"/>
  <c r="C16" i="15"/>
  <c r="C16" i="11"/>
  <c r="C16" i="7"/>
  <c r="C16" i="6"/>
  <c r="C16" i="5"/>
  <c r="C16" i="8"/>
  <c r="C16" i="4"/>
  <c r="C16" i="3"/>
  <c r="C88" i="1"/>
  <c r="C49" i="1"/>
  <c r="C12" i="18"/>
  <c r="C12" i="14"/>
  <c r="C12" i="10"/>
  <c r="C12" i="17"/>
  <c r="C12" i="13"/>
  <c r="C12" i="16"/>
  <c r="C12" i="12"/>
  <c r="C12" i="15"/>
  <c r="C12" i="11"/>
  <c r="C12" i="7"/>
  <c r="C12" i="6"/>
  <c r="C12" i="9"/>
  <c r="C12" i="5"/>
  <c r="C12" i="8"/>
  <c r="C12" i="4"/>
  <c r="C12" i="3"/>
  <c r="C86" i="1"/>
  <c r="C47" i="1"/>
  <c r="C10" i="18"/>
  <c r="C10" i="14"/>
  <c r="C10" i="12"/>
  <c r="C10" i="8"/>
  <c r="C10" i="4"/>
  <c r="C10" i="16"/>
  <c r="C10" i="10"/>
  <c r="C10" i="6"/>
  <c r="C10" i="11"/>
  <c r="C10" i="17"/>
  <c r="C10" i="9"/>
  <c r="C10" i="13"/>
  <c r="C10" i="5"/>
  <c r="AF8" i="1"/>
  <c r="C10" i="15"/>
  <c r="C10" i="7"/>
  <c r="AB8" i="1"/>
  <c r="AH8" i="1"/>
  <c r="H8" i="1"/>
  <c r="V8" i="1"/>
  <c r="L8" i="1"/>
  <c r="F8" i="1"/>
  <c r="J8" i="1"/>
  <c r="T8" i="1"/>
  <c r="R8" i="1"/>
  <c r="P8" i="1"/>
  <c r="X8" i="1"/>
  <c r="C10" i="3"/>
  <c r="D8" i="1" s="1"/>
  <c r="O16" i="6" l="1"/>
  <c r="O16" i="5"/>
  <c r="O16" i="9"/>
  <c r="O16" i="4"/>
  <c r="O16" i="8"/>
  <c r="O16" i="7"/>
  <c r="O16" i="13"/>
  <c r="O16" i="16"/>
  <c r="O16" i="12"/>
  <c r="O16" i="15"/>
  <c r="O16" i="10"/>
  <c r="O16" i="11"/>
  <c r="O16" i="18"/>
  <c r="O16" i="3"/>
  <c r="O16" i="14"/>
  <c r="O16" i="17"/>
  <c r="O24" i="6"/>
  <c r="O24" i="5"/>
  <c r="O24" i="9"/>
  <c r="O24" i="4"/>
  <c r="O24" i="8"/>
  <c r="O24" i="7"/>
  <c r="O24" i="10"/>
  <c r="O24" i="13"/>
  <c r="O24" i="16"/>
  <c r="O24" i="12"/>
  <c r="O24" i="15"/>
  <c r="O24" i="11"/>
  <c r="O24" i="18"/>
  <c r="O24" i="3"/>
  <c r="O24" i="14"/>
  <c r="O24" i="17"/>
  <c r="O32" i="6"/>
  <c r="O32" i="5"/>
  <c r="O32" i="9"/>
  <c r="O32" i="4"/>
  <c r="O32" i="8"/>
  <c r="O32" i="7"/>
  <c r="O32" i="13"/>
  <c r="O32" i="16"/>
  <c r="O32" i="12"/>
  <c r="O32" i="15"/>
  <c r="O32" i="10"/>
  <c r="O32" i="11"/>
  <c r="O32" i="18"/>
  <c r="O32" i="3"/>
  <c r="O32" i="14"/>
  <c r="O32" i="17"/>
  <c r="O13" i="5"/>
  <c r="O13" i="4"/>
  <c r="O13" i="8"/>
  <c r="O13" i="7"/>
  <c r="O13" i="11"/>
  <c r="O13" i="6"/>
  <c r="O13" i="10"/>
  <c r="O13" i="12"/>
  <c r="O13" i="15"/>
  <c r="O13" i="18"/>
  <c r="O13" i="3"/>
  <c r="O13" i="9"/>
  <c r="O13" i="14"/>
  <c r="O13" i="17"/>
  <c r="O13" i="13"/>
  <c r="O13" i="16"/>
  <c r="O21" i="5"/>
  <c r="O21" i="4"/>
  <c r="O21" i="8"/>
  <c r="O21" i="7"/>
  <c r="O21" i="6"/>
  <c r="O21" i="10"/>
  <c r="O21" i="9"/>
  <c r="O21" i="12"/>
  <c r="O21" i="15"/>
  <c r="O21" i="11"/>
  <c r="O21" i="18"/>
  <c r="O21" i="3"/>
  <c r="O21" i="14"/>
  <c r="O21" i="17"/>
  <c r="O21" i="13"/>
  <c r="O21" i="16"/>
  <c r="O29" i="5"/>
  <c r="O29" i="4"/>
  <c r="O29" i="8"/>
  <c r="O29" i="7"/>
  <c r="O29" i="6"/>
  <c r="O29" i="10"/>
  <c r="O29" i="12"/>
  <c r="O29" i="15"/>
  <c r="O29" i="11"/>
  <c r="O29" i="18"/>
  <c r="O29" i="3"/>
  <c r="O29" i="9"/>
  <c r="O29" i="14"/>
  <c r="O29" i="17"/>
  <c r="O29" i="13"/>
  <c r="O29" i="16"/>
  <c r="O37" i="5"/>
  <c r="O37" i="4"/>
  <c r="O37" i="8"/>
  <c r="O37" i="7"/>
  <c r="O37" i="6"/>
  <c r="O37" i="10"/>
  <c r="O37" i="9"/>
  <c r="O37" i="12"/>
  <c r="O37" i="15"/>
  <c r="O37" i="11"/>
  <c r="O37" i="18"/>
  <c r="O37" i="3"/>
  <c r="O37" i="14"/>
  <c r="O37" i="17"/>
  <c r="O37" i="13"/>
  <c r="O37" i="16"/>
  <c r="AA18" i="5"/>
  <c r="AA18" i="9"/>
  <c r="AA18" i="13"/>
  <c r="AA18" i="4"/>
  <c r="AA18" i="8"/>
  <c r="AA18" i="12"/>
  <c r="AA18" i="7"/>
  <c r="AA18" i="11"/>
  <c r="AA18" i="18"/>
  <c r="AA18" i="6"/>
  <c r="AA18" i="10"/>
  <c r="AA18" i="14"/>
  <c r="AA18" i="15"/>
  <c r="AA18" i="3"/>
  <c r="AA18" i="17"/>
  <c r="AA18" i="16"/>
  <c r="AA26" i="5"/>
  <c r="AA26" i="9"/>
  <c r="AA26" i="13"/>
  <c r="AA26" i="4"/>
  <c r="AA26" i="8"/>
  <c r="AA26" i="12"/>
  <c r="AA26" i="7"/>
  <c r="AA26" i="11"/>
  <c r="AA26" i="18"/>
  <c r="AA26" i="6"/>
  <c r="AA26" i="10"/>
  <c r="AA26" i="14"/>
  <c r="AA26" i="15"/>
  <c r="AA26" i="3"/>
  <c r="AA26" i="17"/>
  <c r="AA26" i="16"/>
  <c r="AA34" i="5"/>
  <c r="AA34" i="9"/>
  <c r="AA34" i="13"/>
  <c r="AA34" i="4"/>
  <c r="AA34" i="8"/>
  <c r="AA34" i="12"/>
  <c r="AA34" i="7"/>
  <c r="AA34" i="11"/>
  <c r="AA34" i="6"/>
  <c r="AA34" i="10"/>
  <c r="AA34" i="14"/>
  <c r="AA34" i="15"/>
  <c r="AA34" i="18"/>
  <c r="AA34" i="3"/>
  <c r="AA34" i="17"/>
  <c r="AA34" i="16"/>
  <c r="AA11" i="4"/>
  <c r="AA11" i="8"/>
  <c r="AA11" i="12"/>
  <c r="AA11" i="7"/>
  <c r="AA11" i="11"/>
  <c r="AA11" i="18"/>
  <c r="AA11" i="6"/>
  <c r="AA11" i="10"/>
  <c r="AA11" i="14"/>
  <c r="AA11" i="5"/>
  <c r="AA11" i="9"/>
  <c r="AA11" i="13"/>
  <c r="AA11" i="3"/>
  <c r="AA11" i="17"/>
  <c r="AA11" i="16"/>
  <c r="AA11" i="15"/>
  <c r="AA19" i="4"/>
  <c r="AA19" i="8"/>
  <c r="AA19" i="12"/>
  <c r="AA19" i="7"/>
  <c r="AA19" i="11"/>
  <c r="AA19" i="18"/>
  <c r="AA19" i="6"/>
  <c r="AA19" i="10"/>
  <c r="AA19" i="14"/>
  <c r="AA19" i="5"/>
  <c r="AA19" i="9"/>
  <c r="AA19" i="13"/>
  <c r="AA19" i="3"/>
  <c r="AA19" i="17"/>
  <c r="AA19" i="16"/>
  <c r="AA19" i="15"/>
  <c r="AA27" i="4"/>
  <c r="AA27" i="8"/>
  <c r="AA27" i="12"/>
  <c r="AA27" i="7"/>
  <c r="AA27" i="11"/>
  <c r="AA27" i="18"/>
  <c r="AA27" i="6"/>
  <c r="AA27" i="10"/>
  <c r="AA27" i="14"/>
  <c r="AA27" i="5"/>
  <c r="AA27" i="9"/>
  <c r="AA27" i="13"/>
  <c r="AA27" i="3"/>
  <c r="AA27" i="17"/>
  <c r="AA27" i="16"/>
  <c r="AA27" i="15"/>
  <c r="AA35" i="4"/>
  <c r="AA35" i="8"/>
  <c r="AA35" i="12"/>
  <c r="AA35" i="7"/>
  <c r="AA35" i="11"/>
  <c r="AA35" i="6"/>
  <c r="AA35" i="10"/>
  <c r="AA35" i="14"/>
  <c r="AA35" i="5"/>
  <c r="AA35" i="9"/>
  <c r="AA35" i="13"/>
  <c r="AA35" i="18"/>
  <c r="AA35" i="3"/>
  <c r="AA35" i="17"/>
  <c r="AA35" i="16"/>
  <c r="AA35" i="15"/>
  <c r="AA16" i="7"/>
  <c r="AA16" i="11"/>
  <c r="AA16" i="6"/>
  <c r="AA16" i="10"/>
  <c r="AA16" i="14"/>
  <c r="AA16" i="5"/>
  <c r="AA16" i="9"/>
  <c r="AA16" i="13"/>
  <c r="AA16" i="4"/>
  <c r="AA16" i="8"/>
  <c r="AA16" i="12"/>
  <c r="AA16" i="17"/>
  <c r="AA16" i="18"/>
  <c r="AA16" i="16"/>
  <c r="AA16" i="15"/>
  <c r="AA16" i="3"/>
  <c r="AA24" i="7"/>
  <c r="AA24" i="11"/>
  <c r="AA24" i="6"/>
  <c r="AA24" i="10"/>
  <c r="AA24" i="14"/>
  <c r="AA24" i="5"/>
  <c r="AA24" i="9"/>
  <c r="AA24" i="13"/>
  <c r="AA24" i="4"/>
  <c r="AA24" i="8"/>
  <c r="AA24" i="12"/>
  <c r="AA24" i="17"/>
  <c r="AA24" i="16"/>
  <c r="AA24" i="15"/>
  <c r="AA24" i="18"/>
  <c r="AA24" i="3"/>
  <c r="AA32" i="7"/>
  <c r="AA32" i="11"/>
  <c r="AA32" i="6"/>
  <c r="AA32" i="10"/>
  <c r="AA32" i="14"/>
  <c r="AA32" i="5"/>
  <c r="AA32" i="9"/>
  <c r="AA32" i="13"/>
  <c r="AA32" i="4"/>
  <c r="AA32" i="8"/>
  <c r="AA32" i="12"/>
  <c r="AA32" i="17"/>
  <c r="AA32" i="16"/>
  <c r="AA32" i="15"/>
  <c r="AA32" i="18"/>
  <c r="AA32" i="3"/>
  <c r="AA13" i="6"/>
  <c r="AA13" i="10"/>
  <c r="AA13" i="14"/>
  <c r="AA13" i="5"/>
  <c r="AA13" i="9"/>
  <c r="AA13" i="13"/>
  <c r="AA13" i="4"/>
  <c r="AA13" i="8"/>
  <c r="AA13" i="12"/>
  <c r="AA13" i="7"/>
  <c r="AA13" i="11"/>
  <c r="AA13" i="18"/>
  <c r="AA13" i="16"/>
  <c r="AA13" i="15"/>
  <c r="AA13" i="3"/>
  <c r="AA13" i="17"/>
  <c r="AA21" i="6"/>
  <c r="AA21" i="10"/>
  <c r="AA21" i="14"/>
  <c r="AA21" i="5"/>
  <c r="AA21" i="9"/>
  <c r="AA21" i="13"/>
  <c r="AA21" i="4"/>
  <c r="AA21" i="8"/>
  <c r="AA21" i="12"/>
  <c r="AA21" i="7"/>
  <c r="AA21" i="11"/>
  <c r="AA21" i="18"/>
  <c r="AA21" i="16"/>
  <c r="AA21" i="15"/>
  <c r="AA21" i="3"/>
  <c r="AA21" i="17"/>
  <c r="AA29" i="6"/>
  <c r="AA29" i="10"/>
  <c r="AA29" i="5"/>
  <c r="AA29" i="9"/>
  <c r="AA29" i="13"/>
  <c r="AA29" i="4"/>
  <c r="AA29" i="8"/>
  <c r="AA29" i="12"/>
  <c r="AA29" i="7"/>
  <c r="AA29" i="11"/>
  <c r="AA29" i="18"/>
  <c r="AA29" i="16"/>
  <c r="AA29" i="14"/>
  <c r="AA29" i="15"/>
  <c r="AA29" i="3"/>
  <c r="AA29" i="17"/>
  <c r="AA37" i="6"/>
  <c r="AA37" i="10"/>
  <c r="AA37" i="5"/>
  <c r="AA37" i="9"/>
  <c r="AA37" i="13"/>
  <c r="AA37" i="4"/>
  <c r="AA37" i="8"/>
  <c r="AA37" i="12"/>
  <c r="AA37" i="7"/>
  <c r="AA37" i="11"/>
  <c r="AA37" i="16"/>
  <c r="AA37" i="15"/>
  <c r="AA37" i="18"/>
  <c r="AA37" i="3"/>
  <c r="AA37" i="14"/>
  <c r="AA37" i="17"/>
  <c r="O18" i="4"/>
  <c r="O18" i="8"/>
  <c r="O18" i="7"/>
  <c r="O18" i="6"/>
  <c r="O18" i="10"/>
  <c r="O18" i="5"/>
  <c r="O18" i="9"/>
  <c r="O18" i="11"/>
  <c r="O18" i="18"/>
  <c r="O18" i="3"/>
  <c r="O18" i="14"/>
  <c r="O18" i="17"/>
  <c r="O18" i="13"/>
  <c r="O18" i="16"/>
  <c r="O18" i="12"/>
  <c r="O18" i="15"/>
  <c r="O26" i="4"/>
  <c r="O26" i="8"/>
  <c r="O26" i="7"/>
  <c r="O26" i="6"/>
  <c r="O26" i="10"/>
  <c r="O26" i="5"/>
  <c r="O26" i="9"/>
  <c r="O26" i="11"/>
  <c r="O26" i="18"/>
  <c r="O26" i="3"/>
  <c r="O26" i="14"/>
  <c r="O26" i="17"/>
  <c r="O26" i="13"/>
  <c r="O26" i="16"/>
  <c r="O26" i="12"/>
  <c r="O26" i="15"/>
  <c r="O34" i="4"/>
  <c r="O34" i="8"/>
  <c r="O34" i="7"/>
  <c r="O34" i="6"/>
  <c r="O34" i="10"/>
  <c r="O34" i="5"/>
  <c r="O34" i="9"/>
  <c r="O34" i="11"/>
  <c r="O34" i="18"/>
  <c r="O34" i="3"/>
  <c r="O34" i="14"/>
  <c r="O34" i="17"/>
  <c r="O34" i="13"/>
  <c r="O34" i="16"/>
  <c r="O34" i="12"/>
  <c r="O34" i="15"/>
  <c r="O11" i="7"/>
  <c r="O11" i="6"/>
  <c r="O11" i="10"/>
  <c r="O11" i="5"/>
  <c r="O11" i="9"/>
  <c r="O11" i="4"/>
  <c r="O11" i="8"/>
  <c r="O11" i="14"/>
  <c r="O11" i="17"/>
  <c r="O11" i="11"/>
  <c r="O11" i="13"/>
  <c r="O11" i="16"/>
  <c r="O11" i="12"/>
  <c r="O11" i="15"/>
  <c r="O11" i="18"/>
  <c r="O11" i="3"/>
  <c r="O19" i="7"/>
  <c r="O19" i="6"/>
  <c r="O19" i="10"/>
  <c r="O19" i="5"/>
  <c r="O19" i="9"/>
  <c r="O19" i="4"/>
  <c r="O19" i="8"/>
  <c r="O19" i="14"/>
  <c r="O19" i="17"/>
  <c r="O19" i="13"/>
  <c r="O19" i="16"/>
  <c r="O19" i="12"/>
  <c r="O19" i="15"/>
  <c r="O19" i="11"/>
  <c r="O19" i="18"/>
  <c r="O19" i="3"/>
  <c r="O27" i="7"/>
  <c r="O27" i="6"/>
  <c r="O27" i="10"/>
  <c r="O27" i="5"/>
  <c r="O27" i="9"/>
  <c r="O27" i="4"/>
  <c r="O27" i="8"/>
  <c r="O27" i="14"/>
  <c r="O27" i="17"/>
  <c r="O27" i="13"/>
  <c r="O27" i="16"/>
  <c r="O27" i="12"/>
  <c r="O27" i="15"/>
  <c r="O27" i="11"/>
  <c r="O27" i="18"/>
  <c r="O27" i="3"/>
  <c r="O35" i="7"/>
  <c r="O35" i="6"/>
  <c r="O35" i="10"/>
  <c r="O35" i="5"/>
  <c r="O35" i="9"/>
  <c r="O35" i="4"/>
  <c r="O35" i="8"/>
  <c r="O35" i="14"/>
  <c r="O35" i="17"/>
  <c r="O35" i="13"/>
  <c r="O35" i="16"/>
  <c r="O35" i="12"/>
  <c r="O35" i="15"/>
  <c r="O35" i="11"/>
  <c r="O35" i="18"/>
  <c r="O35" i="3"/>
  <c r="O12" i="6"/>
  <c r="O12" i="5"/>
  <c r="O12" i="9"/>
  <c r="O12" i="4"/>
  <c r="O12" i="8"/>
  <c r="O12" i="7"/>
  <c r="O12" i="11"/>
  <c r="O12" i="13"/>
  <c r="O12" i="16"/>
  <c r="O12" i="10"/>
  <c r="O12" i="12"/>
  <c r="O12" i="15"/>
  <c r="O12" i="18"/>
  <c r="O12" i="3"/>
  <c r="O12" i="14"/>
  <c r="O12" i="17"/>
  <c r="O20" i="6"/>
  <c r="O20" i="5"/>
  <c r="O20" i="9"/>
  <c r="O20" i="4"/>
  <c r="O20" i="8"/>
  <c r="O20" i="7"/>
  <c r="O20" i="13"/>
  <c r="O20" i="16"/>
  <c r="O20" i="12"/>
  <c r="O20" i="15"/>
  <c r="O20" i="11"/>
  <c r="O20" i="18"/>
  <c r="O20" i="3"/>
  <c r="O20" i="10"/>
  <c r="O20" i="14"/>
  <c r="O20" i="17"/>
  <c r="O28" i="6"/>
  <c r="O28" i="5"/>
  <c r="O28" i="9"/>
  <c r="O28" i="4"/>
  <c r="O28" i="8"/>
  <c r="O28" i="7"/>
  <c r="O28" i="13"/>
  <c r="O28" i="16"/>
  <c r="O28" i="10"/>
  <c r="O28" i="12"/>
  <c r="O28" i="15"/>
  <c r="O28" i="11"/>
  <c r="O28" i="18"/>
  <c r="O28" i="3"/>
  <c r="O28" i="14"/>
  <c r="O28" i="17"/>
  <c r="O36" i="6"/>
  <c r="O36" i="5"/>
  <c r="O36" i="9"/>
  <c r="O36" i="4"/>
  <c r="O36" i="8"/>
  <c r="O36" i="7"/>
  <c r="O36" i="13"/>
  <c r="O36" i="16"/>
  <c r="O36" i="12"/>
  <c r="O36" i="15"/>
  <c r="O36" i="11"/>
  <c r="O36" i="18"/>
  <c r="O36" i="3"/>
  <c r="O36" i="10"/>
  <c r="O36" i="14"/>
  <c r="O36" i="17"/>
  <c r="O17" i="5"/>
  <c r="O17" i="4"/>
  <c r="O17" i="8"/>
  <c r="O17" i="7"/>
  <c r="O17" i="6"/>
  <c r="O17" i="10"/>
  <c r="O17" i="12"/>
  <c r="O17" i="15"/>
  <c r="O17" i="11"/>
  <c r="O17" i="18"/>
  <c r="O17" i="3"/>
  <c r="O17" i="14"/>
  <c r="O17" i="17"/>
  <c r="O17" i="9"/>
  <c r="O17" i="13"/>
  <c r="O17" i="16"/>
  <c r="O25" i="5"/>
  <c r="O25" i="4"/>
  <c r="O25" i="8"/>
  <c r="O25" i="7"/>
  <c r="O25" i="6"/>
  <c r="O25" i="10"/>
  <c r="O25" i="12"/>
  <c r="O25" i="15"/>
  <c r="O25" i="9"/>
  <c r="O25" i="11"/>
  <c r="O25" i="18"/>
  <c r="O25" i="3"/>
  <c r="O25" i="14"/>
  <c r="O25" i="17"/>
  <c r="O25" i="13"/>
  <c r="O25" i="16"/>
  <c r="O33" i="5"/>
  <c r="O33" i="4"/>
  <c r="O33" i="8"/>
  <c r="O33" i="7"/>
  <c r="O33" i="6"/>
  <c r="O33" i="10"/>
  <c r="O33" i="12"/>
  <c r="O33" i="15"/>
  <c r="O33" i="11"/>
  <c r="O33" i="18"/>
  <c r="O33" i="3"/>
  <c r="O33" i="14"/>
  <c r="O33" i="17"/>
  <c r="O33" i="9"/>
  <c r="O33" i="13"/>
  <c r="O33" i="16"/>
  <c r="AA14" i="5"/>
  <c r="AA14" i="9"/>
  <c r="AA14" i="13"/>
  <c r="AA14" i="4"/>
  <c r="AA14" i="8"/>
  <c r="AA14" i="12"/>
  <c r="AA14" i="7"/>
  <c r="AA14" i="11"/>
  <c r="AA14" i="18"/>
  <c r="AA14" i="6"/>
  <c r="AA14" i="10"/>
  <c r="AA14" i="14"/>
  <c r="AA14" i="15"/>
  <c r="AA14" i="3"/>
  <c r="AA14" i="17"/>
  <c r="AA14" i="16"/>
  <c r="AA22" i="5"/>
  <c r="AA22" i="9"/>
  <c r="AA22" i="13"/>
  <c r="AA22" i="4"/>
  <c r="AA22" i="8"/>
  <c r="AA22" i="12"/>
  <c r="AA22" i="7"/>
  <c r="AA22" i="11"/>
  <c r="AA22" i="18"/>
  <c r="AA22" i="6"/>
  <c r="AA22" i="10"/>
  <c r="AA22" i="14"/>
  <c r="AA22" i="15"/>
  <c r="AA22" i="3"/>
  <c r="AA22" i="17"/>
  <c r="AA22" i="16"/>
  <c r="AA30" i="5"/>
  <c r="AA30" i="9"/>
  <c r="AA30" i="13"/>
  <c r="AA30" i="4"/>
  <c r="AA30" i="8"/>
  <c r="AA30" i="12"/>
  <c r="AA30" i="7"/>
  <c r="AA30" i="11"/>
  <c r="AA30" i="6"/>
  <c r="AA30" i="10"/>
  <c r="AA30" i="14"/>
  <c r="AA30" i="15"/>
  <c r="AA30" i="18"/>
  <c r="AA30" i="3"/>
  <c r="AA30" i="17"/>
  <c r="AA30" i="16"/>
  <c r="AA38" i="5"/>
  <c r="AA38" i="9"/>
  <c r="AA38" i="13"/>
  <c r="AA38" i="4"/>
  <c r="AA38" i="8"/>
  <c r="AA38" i="12"/>
  <c r="AA38" i="7"/>
  <c r="AA38" i="11"/>
  <c r="AA38" i="6"/>
  <c r="AA38" i="10"/>
  <c r="AA38" i="14"/>
  <c r="AA38" i="15"/>
  <c r="AA38" i="18"/>
  <c r="AA38" i="3"/>
  <c r="AA38" i="17"/>
  <c r="AA38" i="16"/>
  <c r="O15" i="7"/>
  <c r="O15" i="6"/>
  <c r="O15" i="10"/>
  <c r="O15" i="5"/>
  <c r="O15" i="9"/>
  <c r="O15" i="4"/>
  <c r="O15" i="8"/>
  <c r="O15" i="14"/>
  <c r="O15" i="17"/>
  <c r="O15" i="13"/>
  <c r="O15" i="16"/>
  <c r="O15" i="12"/>
  <c r="O15" i="15"/>
  <c r="O15" i="11"/>
  <c r="O15" i="18"/>
  <c r="O15" i="3"/>
  <c r="O23" i="7"/>
  <c r="O23" i="6"/>
  <c r="O23" i="10"/>
  <c r="O23" i="5"/>
  <c r="O23" i="9"/>
  <c r="O23" i="4"/>
  <c r="O23" i="8"/>
  <c r="O23" i="14"/>
  <c r="O23" i="17"/>
  <c r="O23" i="13"/>
  <c r="O23" i="16"/>
  <c r="O23" i="12"/>
  <c r="O23" i="15"/>
  <c r="O23" i="11"/>
  <c r="O23" i="18"/>
  <c r="O23" i="3"/>
  <c r="O31" i="7"/>
  <c r="O31" i="6"/>
  <c r="O31" i="10"/>
  <c r="O31" i="5"/>
  <c r="O31" i="9"/>
  <c r="O31" i="4"/>
  <c r="O31" i="8"/>
  <c r="O31" i="14"/>
  <c r="O31" i="17"/>
  <c r="O31" i="13"/>
  <c r="O31" i="16"/>
  <c r="O31" i="12"/>
  <c r="O31" i="15"/>
  <c r="O31" i="11"/>
  <c r="O31" i="18"/>
  <c r="O31" i="3"/>
  <c r="O39" i="7"/>
  <c r="O39" i="6"/>
  <c r="O39" i="5"/>
  <c r="O39" i="9"/>
  <c r="O39" i="4"/>
  <c r="O39" i="8"/>
  <c r="O39" i="14"/>
  <c r="O39" i="17"/>
  <c r="O39" i="13"/>
  <c r="O39" i="16"/>
  <c r="O39" i="10"/>
  <c r="O39" i="12"/>
  <c r="O39" i="15"/>
  <c r="O39" i="11"/>
  <c r="O39" i="18"/>
  <c r="O39" i="3"/>
  <c r="AA12" i="7"/>
  <c r="AA12" i="11"/>
  <c r="AA12" i="6"/>
  <c r="AA12" i="10"/>
  <c r="AA12" i="14"/>
  <c r="AA12" i="5"/>
  <c r="AA12" i="9"/>
  <c r="AA12" i="13"/>
  <c r="AA12" i="4"/>
  <c r="AA12" i="8"/>
  <c r="AA12" i="12"/>
  <c r="AA12" i="18"/>
  <c r="AA12" i="17"/>
  <c r="AA12" i="16"/>
  <c r="AA12" i="15"/>
  <c r="AA12" i="3"/>
  <c r="AA20" i="7"/>
  <c r="AA20" i="11"/>
  <c r="AA20" i="6"/>
  <c r="AA20" i="10"/>
  <c r="AA20" i="14"/>
  <c r="AA20" i="5"/>
  <c r="AA20" i="9"/>
  <c r="AA20" i="13"/>
  <c r="AA20" i="4"/>
  <c r="AA20" i="8"/>
  <c r="AA20" i="12"/>
  <c r="AA20" i="17"/>
  <c r="AA20" i="16"/>
  <c r="AA20" i="18"/>
  <c r="AA20" i="15"/>
  <c r="AA20" i="3"/>
  <c r="AA28" i="7"/>
  <c r="AA28" i="11"/>
  <c r="AA28" i="6"/>
  <c r="AA28" i="10"/>
  <c r="AA28" i="14"/>
  <c r="AA28" i="5"/>
  <c r="AA28" i="9"/>
  <c r="AA28" i="13"/>
  <c r="AA28" i="4"/>
  <c r="AA28" i="8"/>
  <c r="AA28" i="12"/>
  <c r="AA28" i="18"/>
  <c r="AA28" i="17"/>
  <c r="AA28" i="16"/>
  <c r="AA28" i="15"/>
  <c r="AA28" i="3"/>
  <c r="AA36" i="7"/>
  <c r="AA36" i="11"/>
  <c r="AA36" i="6"/>
  <c r="AA36" i="10"/>
  <c r="AA36" i="14"/>
  <c r="AA36" i="5"/>
  <c r="AA36" i="9"/>
  <c r="AA36" i="13"/>
  <c r="AA36" i="4"/>
  <c r="AA36" i="8"/>
  <c r="AA36" i="12"/>
  <c r="AA36" i="17"/>
  <c r="AA36" i="16"/>
  <c r="AA36" i="15"/>
  <c r="AA36" i="18"/>
  <c r="AA36" i="3"/>
  <c r="AA17" i="6"/>
  <c r="AA17" i="10"/>
  <c r="AA17" i="14"/>
  <c r="AA17" i="5"/>
  <c r="AA17" i="9"/>
  <c r="AA17" i="13"/>
  <c r="AA17" i="4"/>
  <c r="AA17" i="8"/>
  <c r="AA17" i="12"/>
  <c r="AA17" i="7"/>
  <c r="AA17" i="11"/>
  <c r="AA17" i="18"/>
  <c r="AA17" i="16"/>
  <c r="AA17" i="15"/>
  <c r="AA17" i="3"/>
  <c r="AA17" i="17"/>
  <c r="AA25" i="6"/>
  <c r="AA25" i="10"/>
  <c r="AA25" i="5"/>
  <c r="AA25" i="9"/>
  <c r="AA25" i="13"/>
  <c r="AA25" i="4"/>
  <c r="AA25" i="8"/>
  <c r="AA25" i="12"/>
  <c r="AA25" i="7"/>
  <c r="AA25" i="11"/>
  <c r="AA25" i="18"/>
  <c r="AA25" i="14"/>
  <c r="AA25" i="16"/>
  <c r="AA25" i="15"/>
  <c r="AA25" i="3"/>
  <c r="AA25" i="17"/>
  <c r="AA33" i="6"/>
  <c r="AA33" i="10"/>
  <c r="AA33" i="5"/>
  <c r="AA33" i="9"/>
  <c r="AA33" i="13"/>
  <c r="AA33" i="4"/>
  <c r="AA33" i="8"/>
  <c r="AA33" i="12"/>
  <c r="AA33" i="7"/>
  <c r="AA33" i="11"/>
  <c r="AA33" i="16"/>
  <c r="AA33" i="15"/>
  <c r="AA33" i="14"/>
  <c r="AA33" i="18"/>
  <c r="AA33" i="3"/>
  <c r="AA33" i="17"/>
  <c r="O14" i="4"/>
  <c r="O14" i="8"/>
  <c r="O14" i="7"/>
  <c r="O14" i="6"/>
  <c r="O14" i="10"/>
  <c r="O14" i="5"/>
  <c r="O14" i="9"/>
  <c r="O14" i="11"/>
  <c r="O14" i="18"/>
  <c r="O14" i="3"/>
  <c r="O14" i="14"/>
  <c r="O14" i="17"/>
  <c r="O14" i="13"/>
  <c r="O14" i="16"/>
  <c r="O14" i="12"/>
  <c r="O14" i="15"/>
  <c r="O22" i="4"/>
  <c r="O22" i="8"/>
  <c r="O22" i="7"/>
  <c r="O22" i="6"/>
  <c r="O22" i="10"/>
  <c r="O22" i="5"/>
  <c r="O22" i="9"/>
  <c r="O22" i="11"/>
  <c r="O22" i="18"/>
  <c r="O22" i="3"/>
  <c r="O22" i="14"/>
  <c r="O22" i="17"/>
  <c r="O22" i="13"/>
  <c r="O22" i="16"/>
  <c r="O22" i="12"/>
  <c r="O22" i="15"/>
  <c r="O30" i="4"/>
  <c r="O30" i="8"/>
  <c r="O30" i="7"/>
  <c r="O30" i="6"/>
  <c r="O30" i="10"/>
  <c r="O30" i="5"/>
  <c r="O30" i="9"/>
  <c r="O30" i="11"/>
  <c r="O30" i="18"/>
  <c r="O30" i="3"/>
  <c r="O30" i="14"/>
  <c r="O30" i="17"/>
  <c r="O30" i="13"/>
  <c r="O30" i="16"/>
  <c r="O30" i="12"/>
  <c r="O30" i="15"/>
  <c r="O38" i="4"/>
  <c r="O38" i="8"/>
  <c r="O38" i="7"/>
  <c r="O38" i="6"/>
  <c r="O38" i="10"/>
  <c r="O38" i="5"/>
  <c r="O38" i="9"/>
  <c r="O38" i="11"/>
  <c r="O38" i="18"/>
  <c r="O38" i="3"/>
  <c r="O38" i="14"/>
  <c r="O38" i="17"/>
  <c r="O38" i="13"/>
  <c r="O38" i="16"/>
  <c r="O38" i="12"/>
  <c r="O38" i="15"/>
  <c r="AA15" i="4"/>
  <c r="AA15" i="8"/>
  <c r="AA15" i="12"/>
  <c r="AA15" i="7"/>
  <c r="AA15" i="11"/>
  <c r="AA15" i="18"/>
  <c r="AA15" i="6"/>
  <c r="AA15" i="10"/>
  <c r="AA15" i="14"/>
  <c r="AA15" i="5"/>
  <c r="AA15" i="9"/>
  <c r="AA15" i="13"/>
  <c r="AA15" i="3"/>
  <c r="AA15" i="17"/>
  <c r="AA15" i="16"/>
  <c r="AA15" i="15"/>
  <c r="AA23" i="4"/>
  <c r="AA23" i="8"/>
  <c r="AA23" i="12"/>
  <c r="AA23" i="7"/>
  <c r="AA23" i="11"/>
  <c r="AA23" i="18"/>
  <c r="AA23" i="6"/>
  <c r="AA23" i="10"/>
  <c r="AA23" i="14"/>
  <c r="AA23" i="5"/>
  <c r="AA23" i="9"/>
  <c r="AA23" i="13"/>
  <c r="AA23" i="3"/>
  <c r="AA23" i="17"/>
  <c r="AA23" i="16"/>
  <c r="AA23" i="15"/>
  <c r="AA31" i="4"/>
  <c r="AA31" i="8"/>
  <c r="AA31" i="12"/>
  <c r="AA31" i="7"/>
  <c r="AA31" i="11"/>
  <c r="AA31" i="6"/>
  <c r="AA31" i="10"/>
  <c r="AA31" i="14"/>
  <c r="AA31" i="5"/>
  <c r="AA31" i="9"/>
  <c r="AA31" i="13"/>
  <c r="AA31" i="18"/>
  <c r="AA31" i="3"/>
  <c r="AA31" i="17"/>
  <c r="AA31" i="16"/>
  <c r="AA31" i="15"/>
  <c r="AA39" i="4"/>
  <c r="AA39" i="8"/>
  <c r="AA39" i="12"/>
  <c r="AA39" i="7"/>
  <c r="AA39" i="11"/>
  <c r="AA39" i="6"/>
  <c r="AA39" i="10"/>
  <c r="AA39" i="14"/>
  <c r="AA39" i="5"/>
  <c r="AA39" i="9"/>
  <c r="AA39" i="13"/>
  <c r="AA39" i="18"/>
  <c r="AA39" i="3"/>
  <c r="AA39" i="17"/>
  <c r="AA39" i="16"/>
  <c r="AA39" i="15"/>
  <c r="N8" i="1"/>
  <c r="C42" i="19"/>
  <c r="AD12" i="1"/>
  <c r="AD16" i="1"/>
  <c r="AD20" i="1"/>
  <c r="AD24" i="1"/>
  <c r="AD28" i="1"/>
  <c r="AD32" i="1"/>
  <c r="AD36" i="1"/>
  <c r="H42" i="19"/>
  <c r="AD9" i="1"/>
  <c r="AD13" i="1"/>
  <c r="AD17" i="1"/>
  <c r="AD21" i="1"/>
  <c r="AD25" i="1"/>
  <c r="AD29" i="1"/>
  <c r="AD33" i="1"/>
  <c r="AD37" i="1"/>
  <c r="F42" i="19"/>
  <c r="E42" i="19"/>
  <c r="AD10" i="1"/>
  <c r="AD14" i="1"/>
  <c r="AD18" i="1"/>
  <c r="AD22" i="1"/>
  <c r="AD26" i="1"/>
  <c r="AD30" i="1"/>
  <c r="AD34" i="1"/>
  <c r="G42" i="19"/>
  <c r="AD23" i="1"/>
  <c r="D42" i="19"/>
  <c r="AD35" i="1"/>
  <c r="AD11" i="1"/>
  <c r="AD27" i="1"/>
  <c r="AD15" i="1"/>
  <c r="AD31" i="1"/>
  <c r="AD19" i="1"/>
  <c r="H11" i="1"/>
  <c r="E15" i="19"/>
  <c r="H30" i="1"/>
  <c r="H26" i="1"/>
  <c r="H37" i="1"/>
  <c r="H21" i="1"/>
  <c r="H36" i="1"/>
  <c r="H20" i="1"/>
  <c r="H27" i="1"/>
  <c r="C15" i="19"/>
  <c r="D15" i="19"/>
  <c r="H14" i="1"/>
  <c r="H22" i="1"/>
  <c r="H10" i="1"/>
  <c r="H33" i="1"/>
  <c r="H17" i="1"/>
  <c r="H32" i="1"/>
  <c r="H16" i="1"/>
  <c r="H15" i="19"/>
  <c r="G15" i="19"/>
  <c r="H34" i="1"/>
  <c r="H29" i="1"/>
  <c r="H13" i="1"/>
  <c r="H28" i="1"/>
  <c r="H12" i="1"/>
  <c r="H35" i="1"/>
  <c r="H19" i="1"/>
  <c r="H23" i="1"/>
  <c r="H25" i="1"/>
  <c r="H15" i="1"/>
  <c r="H31" i="1"/>
  <c r="F15" i="19"/>
  <c r="H18" i="1"/>
  <c r="H9" i="1"/>
  <c r="H24" i="1"/>
  <c r="H30" i="19"/>
  <c r="C30" i="19"/>
  <c r="V15" i="1"/>
  <c r="V31" i="1"/>
  <c r="V24" i="1"/>
  <c r="V10" i="1"/>
  <c r="V13" i="1"/>
  <c r="V29" i="1"/>
  <c r="V30" i="1"/>
  <c r="G30" i="19"/>
  <c r="E30" i="19"/>
  <c r="V19" i="1"/>
  <c r="V35" i="1"/>
  <c r="V12" i="1"/>
  <c r="V28" i="1"/>
  <c r="V22" i="1"/>
  <c r="V17" i="1"/>
  <c r="V33" i="1"/>
  <c r="F30" i="19"/>
  <c r="V23" i="1"/>
  <c r="V14" i="1"/>
  <c r="V16" i="1"/>
  <c r="V32" i="1"/>
  <c r="V34" i="1"/>
  <c r="V21" i="1"/>
  <c r="V37" i="1"/>
  <c r="V27" i="1"/>
  <c r="V9" i="1"/>
  <c r="V36" i="1"/>
  <c r="V26" i="1"/>
  <c r="V25" i="1"/>
  <c r="V20" i="1"/>
  <c r="V18" i="1"/>
  <c r="D30" i="19"/>
  <c r="V11" i="1"/>
  <c r="G14" i="19"/>
  <c r="D14" i="19"/>
  <c r="F36" i="1"/>
  <c r="F23" i="1"/>
  <c r="F22" i="1"/>
  <c r="F33" i="1"/>
  <c r="F17" i="1"/>
  <c r="C14" i="19"/>
  <c r="F20" i="1"/>
  <c r="F35" i="1"/>
  <c r="F19" i="1"/>
  <c r="F34" i="1"/>
  <c r="F18" i="1"/>
  <c r="F9" i="1"/>
  <c r="E14" i="19"/>
  <c r="F32" i="1"/>
  <c r="F28" i="1"/>
  <c r="F31" i="1"/>
  <c r="F15" i="1"/>
  <c r="F30" i="1"/>
  <c r="F14" i="1"/>
  <c r="F25" i="1"/>
  <c r="H14" i="19"/>
  <c r="F11" i="1"/>
  <c r="F26" i="1"/>
  <c r="F29" i="1"/>
  <c r="F24" i="1"/>
  <c r="F12" i="1"/>
  <c r="F10" i="1"/>
  <c r="F21" i="1"/>
  <c r="F27" i="1"/>
  <c r="F13" i="1"/>
  <c r="F14" i="19"/>
  <c r="F16" i="1"/>
  <c r="F37" i="1"/>
  <c r="AF9" i="1"/>
  <c r="AF25" i="1"/>
  <c r="AF20" i="1"/>
  <c r="AF10" i="1"/>
  <c r="AF26" i="1"/>
  <c r="F43" i="19"/>
  <c r="H43" i="19"/>
  <c r="AF23" i="1"/>
  <c r="AF16" i="1"/>
  <c r="AF27" i="1"/>
  <c r="AF13" i="1"/>
  <c r="AF29" i="1"/>
  <c r="AF36" i="1"/>
  <c r="AF14" i="1"/>
  <c r="AF30" i="1"/>
  <c r="AF12" i="1"/>
  <c r="AF11" i="1"/>
  <c r="AF32" i="1"/>
  <c r="C43" i="19"/>
  <c r="AF17" i="1"/>
  <c r="AF33" i="1"/>
  <c r="G43" i="19"/>
  <c r="AF18" i="1"/>
  <c r="AF34" i="1"/>
  <c r="AF24" i="1"/>
  <c r="AF15" i="1"/>
  <c r="AF31" i="1"/>
  <c r="D43" i="19"/>
  <c r="AF19" i="1"/>
  <c r="E43" i="19"/>
  <c r="AF22" i="1"/>
  <c r="AF35" i="1"/>
  <c r="AF28" i="1"/>
  <c r="AF21" i="1"/>
  <c r="AF37" i="1"/>
  <c r="AJ24" i="1"/>
  <c r="AJ12" i="1"/>
  <c r="AJ27" i="1"/>
  <c r="AJ9" i="1"/>
  <c r="AJ15" i="1"/>
  <c r="AJ19" i="1"/>
  <c r="AJ23" i="1"/>
  <c r="AJ32" i="1"/>
  <c r="AJ36" i="1"/>
  <c r="AJ28" i="1"/>
  <c r="AJ25" i="1"/>
  <c r="C45" i="19"/>
  <c r="AJ13" i="1"/>
  <c r="AJ16" i="1"/>
  <c r="AJ20" i="1"/>
  <c r="AJ29" i="1"/>
  <c r="AJ33" i="1"/>
  <c r="AJ37" i="1"/>
  <c r="D45" i="19"/>
  <c r="AJ14" i="1"/>
  <c r="G45" i="19"/>
  <c r="AJ26" i="1"/>
  <c r="AJ17" i="1"/>
  <c r="AJ21" i="1"/>
  <c r="AJ30" i="1"/>
  <c r="AJ34" i="1"/>
  <c r="AJ11" i="1"/>
  <c r="AJ10" i="1"/>
  <c r="AJ35" i="1"/>
  <c r="AJ31" i="1"/>
  <c r="H45" i="19"/>
  <c r="AJ18" i="1"/>
  <c r="F45" i="19"/>
  <c r="E45" i="19"/>
  <c r="AJ22" i="1"/>
  <c r="AJ8" i="1"/>
  <c r="F17" i="19"/>
  <c r="E17" i="19"/>
  <c r="L36" i="1"/>
  <c r="L23" i="1"/>
  <c r="L22" i="1"/>
  <c r="L37" i="1"/>
  <c r="L21" i="1"/>
  <c r="D17" i="19"/>
  <c r="G17" i="19"/>
  <c r="L20" i="1"/>
  <c r="L35" i="1"/>
  <c r="L19" i="1"/>
  <c r="L34" i="1"/>
  <c r="L18" i="1"/>
  <c r="C17" i="19"/>
  <c r="L32" i="1"/>
  <c r="L28" i="1"/>
  <c r="L31" i="1"/>
  <c r="L15" i="1"/>
  <c r="L30" i="1"/>
  <c r="L14" i="1"/>
  <c r="L29" i="1"/>
  <c r="L13" i="1"/>
  <c r="H17" i="19"/>
  <c r="L16" i="1"/>
  <c r="L11" i="1"/>
  <c r="L26" i="1"/>
  <c r="L17" i="1"/>
  <c r="L27" i="1"/>
  <c r="L24" i="1"/>
  <c r="L10" i="1"/>
  <c r="L12" i="1"/>
  <c r="L33" i="1"/>
  <c r="L9" i="1"/>
  <c r="L25" i="1"/>
  <c r="AB11" i="1"/>
  <c r="AB28" i="1"/>
  <c r="H41" i="19"/>
  <c r="AB13" i="1"/>
  <c r="AB29" i="1"/>
  <c r="AB35" i="1"/>
  <c r="AB14" i="1"/>
  <c r="AB30" i="1"/>
  <c r="AB16" i="1"/>
  <c r="AB32" i="1"/>
  <c r="AB19" i="1"/>
  <c r="AB17" i="1"/>
  <c r="AB37" i="1"/>
  <c r="D41" i="19"/>
  <c r="AB18" i="1"/>
  <c r="AB34" i="1"/>
  <c r="AB12" i="1"/>
  <c r="G41" i="19"/>
  <c r="AB20" i="1"/>
  <c r="AB36" i="1"/>
  <c r="AB27" i="1"/>
  <c r="AB21" i="1"/>
  <c r="AB10" i="1"/>
  <c r="C41" i="19"/>
  <c r="AB22" i="1"/>
  <c r="AB15" i="1"/>
  <c r="F41" i="19"/>
  <c r="AB25" i="1"/>
  <c r="AB31" i="1"/>
  <c r="AB24" i="1"/>
  <c r="AB23" i="1"/>
  <c r="AB26" i="1"/>
  <c r="AB33" i="1"/>
  <c r="AB9" i="1"/>
  <c r="E41" i="19"/>
  <c r="F16" i="19"/>
  <c r="J24" i="1"/>
  <c r="J20" i="1"/>
  <c r="J12" i="1"/>
  <c r="J16" i="1"/>
  <c r="J21" i="1"/>
  <c r="J26" i="1"/>
  <c r="J31" i="1"/>
  <c r="J37" i="1"/>
  <c r="J32" i="1"/>
  <c r="C16" i="19"/>
  <c r="J9" i="1"/>
  <c r="J13" i="1"/>
  <c r="J17" i="1"/>
  <c r="J22" i="1"/>
  <c r="J27" i="1"/>
  <c r="J33" i="1"/>
  <c r="D16" i="19"/>
  <c r="E16" i="19"/>
  <c r="J28" i="1"/>
  <c r="J10" i="1"/>
  <c r="J14" i="1"/>
  <c r="J18" i="1"/>
  <c r="J23" i="1"/>
  <c r="J29" i="1"/>
  <c r="J34" i="1"/>
  <c r="J19" i="1"/>
  <c r="J35" i="1"/>
  <c r="H16" i="19"/>
  <c r="J25" i="1"/>
  <c r="J36" i="1"/>
  <c r="G16" i="19"/>
  <c r="J11" i="1"/>
  <c r="J30" i="1"/>
  <c r="J15" i="1"/>
  <c r="H27" i="19"/>
  <c r="E27" i="19"/>
  <c r="P11" i="1"/>
  <c r="P15" i="1"/>
  <c r="P19" i="1"/>
  <c r="P23" i="1"/>
  <c r="P27" i="1"/>
  <c r="P31" i="1"/>
  <c r="P35" i="1"/>
  <c r="C27" i="19"/>
  <c r="D27" i="19"/>
  <c r="P12" i="1"/>
  <c r="P16" i="1"/>
  <c r="P20" i="1"/>
  <c r="P24" i="1"/>
  <c r="P28" i="1"/>
  <c r="P32" i="1"/>
  <c r="P36" i="1"/>
  <c r="F27" i="19"/>
  <c r="P9" i="1"/>
  <c r="P13" i="1"/>
  <c r="P17" i="1"/>
  <c r="P21" i="1"/>
  <c r="P25" i="1"/>
  <c r="P29" i="1"/>
  <c r="P33" i="1"/>
  <c r="P37" i="1"/>
  <c r="P10" i="1"/>
  <c r="P26" i="1"/>
  <c r="P14" i="1"/>
  <c r="P30" i="1"/>
  <c r="G27" i="19"/>
  <c r="P22" i="1"/>
  <c r="P18" i="1"/>
  <c r="P34" i="1"/>
  <c r="O10" i="15"/>
  <c r="O10" i="8"/>
  <c r="O10" i="16"/>
  <c r="O10" i="9"/>
  <c r="O10" i="14"/>
  <c r="O10" i="6"/>
  <c r="J47" i="1" s="1"/>
  <c r="O10" i="18"/>
  <c r="AF47" i="1" s="1"/>
  <c r="O10" i="7"/>
  <c r="L47" i="1" s="1"/>
  <c r="O10" i="12"/>
  <c r="X47" i="1" s="1"/>
  <c r="O10" i="4"/>
  <c r="O10" i="13"/>
  <c r="O10" i="5"/>
  <c r="H47" i="1" s="1"/>
  <c r="O10" i="17"/>
  <c r="O10" i="10"/>
  <c r="O10" i="3"/>
  <c r="D47" i="1" s="1"/>
  <c r="O10" i="11"/>
  <c r="D36" i="1"/>
  <c r="D20" i="1"/>
  <c r="H13" i="19"/>
  <c r="G13" i="19"/>
  <c r="D29" i="1"/>
  <c r="D13" i="1"/>
  <c r="D31" i="1"/>
  <c r="D23" i="1"/>
  <c r="D34" i="1"/>
  <c r="D18" i="1"/>
  <c r="D33" i="1"/>
  <c r="D27" i="1"/>
  <c r="D32" i="1"/>
  <c r="D16" i="1"/>
  <c r="D13" i="19"/>
  <c r="F13" i="19"/>
  <c r="D25" i="1"/>
  <c r="D15" i="1"/>
  <c r="D19" i="1"/>
  <c r="D30" i="1"/>
  <c r="D14" i="1"/>
  <c r="D17" i="1"/>
  <c r="D28" i="1"/>
  <c r="D12" i="1"/>
  <c r="E13" i="19"/>
  <c r="D37" i="1"/>
  <c r="D21" i="1"/>
  <c r="D35" i="1"/>
  <c r="D11" i="1"/>
  <c r="N11" i="1" s="1"/>
  <c r="D26" i="1"/>
  <c r="D10" i="1"/>
  <c r="D24" i="1"/>
  <c r="C13" i="19"/>
  <c r="D9" i="1"/>
  <c r="D22" i="1"/>
  <c r="AL9" i="1"/>
  <c r="AL25" i="1"/>
  <c r="E46" i="19"/>
  <c r="AL10" i="1"/>
  <c r="AL26" i="1"/>
  <c r="AL16" i="1"/>
  <c r="AL15" i="1"/>
  <c r="AL31" i="1"/>
  <c r="AL20" i="1"/>
  <c r="AL13" i="1"/>
  <c r="AL29" i="1"/>
  <c r="AL24" i="1"/>
  <c r="AL14" i="1"/>
  <c r="AL30" i="1"/>
  <c r="AL36" i="1"/>
  <c r="AL19" i="1"/>
  <c r="AL35" i="1"/>
  <c r="AL28" i="1"/>
  <c r="C46" i="19"/>
  <c r="AL17" i="1"/>
  <c r="AL33" i="1"/>
  <c r="AL32" i="1"/>
  <c r="AL18" i="1"/>
  <c r="AL34" i="1"/>
  <c r="F46" i="19"/>
  <c r="AL23" i="1"/>
  <c r="D46" i="19"/>
  <c r="AL37" i="1"/>
  <c r="AL11" i="1"/>
  <c r="G46" i="19"/>
  <c r="AL27" i="1"/>
  <c r="H46" i="19"/>
  <c r="AL22" i="1"/>
  <c r="AL12" i="1"/>
  <c r="AL21" i="1"/>
  <c r="AL8" i="1"/>
  <c r="Z8" i="1"/>
  <c r="AD8" i="1"/>
  <c r="AH15" i="1"/>
  <c r="AH31" i="1"/>
  <c r="AH12" i="1"/>
  <c r="AH28" i="1"/>
  <c r="AH30" i="1"/>
  <c r="AH17" i="1"/>
  <c r="AH33" i="1"/>
  <c r="AH26" i="1"/>
  <c r="AH19" i="1"/>
  <c r="AH35" i="1"/>
  <c r="E44" i="19"/>
  <c r="AH16" i="1"/>
  <c r="AH32" i="1"/>
  <c r="G44" i="19"/>
  <c r="AH21" i="1"/>
  <c r="AH37" i="1"/>
  <c r="AH34" i="1"/>
  <c r="D44" i="19"/>
  <c r="AH23" i="1"/>
  <c r="AH10" i="1"/>
  <c r="C44" i="19"/>
  <c r="AH20" i="1"/>
  <c r="AH36" i="1"/>
  <c r="AH9" i="1"/>
  <c r="AH25" i="1"/>
  <c r="F44" i="19"/>
  <c r="H44" i="19"/>
  <c r="AH29" i="1"/>
  <c r="AH13" i="1"/>
  <c r="AH11" i="1"/>
  <c r="AH24" i="1"/>
  <c r="AH14" i="1"/>
  <c r="AH27" i="1"/>
  <c r="AH18" i="1"/>
  <c r="AH22" i="1"/>
  <c r="E28" i="19"/>
  <c r="R9" i="1"/>
  <c r="R17" i="1"/>
  <c r="R24" i="1"/>
  <c r="R30" i="1"/>
  <c r="R35" i="1"/>
  <c r="R14" i="1"/>
  <c r="R23" i="1"/>
  <c r="G28" i="19"/>
  <c r="R11" i="1"/>
  <c r="R19" i="1"/>
  <c r="R26" i="1"/>
  <c r="R31" i="1"/>
  <c r="R36" i="1"/>
  <c r="R16" i="1"/>
  <c r="R25" i="1"/>
  <c r="D28" i="19"/>
  <c r="H28" i="19"/>
  <c r="R13" i="1"/>
  <c r="R21" i="1"/>
  <c r="R28" i="1"/>
  <c r="R32" i="1"/>
  <c r="R37" i="1"/>
  <c r="R10" i="1"/>
  <c r="R18" i="1"/>
  <c r="R27" i="1"/>
  <c r="R22" i="1"/>
  <c r="C28" i="19"/>
  <c r="R29" i="1"/>
  <c r="R12" i="1"/>
  <c r="R15" i="1"/>
  <c r="F28" i="19"/>
  <c r="R34" i="1"/>
  <c r="R20" i="1"/>
  <c r="R33" i="1"/>
  <c r="H29" i="19"/>
  <c r="T13" i="1"/>
  <c r="T29" i="1"/>
  <c r="T32" i="1"/>
  <c r="T22" i="1"/>
  <c r="T12" i="1"/>
  <c r="T15" i="1"/>
  <c r="T31" i="1"/>
  <c r="G29" i="19"/>
  <c r="T17" i="1"/>
  <c r="T33" i="1"/>
  <c r="T10" i="1"/>
  <c r="T26" i="1"/>
  <c r="T24" i="1"/>
  <c r="T19" i="1"/>
  <c r="T35" i="1"/>
  <c r="E29" i="19"/>
  <c r="F29" i="19"/>
  <c r="T21" i="1"/>
  <c r="T37" i="1"/>
  <c r="T14" i="1"/>
  <c r="T30" i="1"/>
  <c r="T36" i="1"/>
  <c r="T23" i="1"/>
  <c r="T16" i="1"/>
  <c r="C29" i="19"/>
  <c r="T25" i="1"/>
  <c r="T11" i="1"/>
  <c r="T9" i="1"/>
  <c r="D29" i="19"/>
  <c r="T20" i="1"/>
  <c r="T27" i="1"/>
  <c r="T18" i="1"/>
  <c r="T28" i="1"/>
  <c r="T34" i="1"/>
  <c r="G31" i="19"/>
  <c r="E31" i="19"/>
  <c r="X21" i="1"/>
  <c r="X37" i="1"/>
  <c r="X14" i="1"/>
  <c r="X30" i="1"/>
  <c r="X28" i="1"/>
  <c r="X23" i="1"/>
  <c r="X12" i="1"/>
  <c r="X18" i="1"/>
  <c r="X11" i="1"/>
  <c r="H31" i="19"/>
  <c r="C31" i="19"/>
  <c r="X9" i="1"/>
  <c r="X25" i="1"/>
  <c r="X20" i="1"/>
  <c r="X34" i="1"/>
  <c r="X27" i="1"/>
  <c r="F31" i="19"/>
  <c r="X13" i="1"/>
  <c r="X29" i="1"/>
  <c r="X32" i="1"/>
  <c r="X22" i="1"/>
  <c r="X15" i="1"/>
  <c r="X31" i="1"/>
  <c r="X36" i="1"/>
  <c r="X33" i="1"/>
  <c r="X19" i="1"/>
  <c r="X16" i="1"/>
  <c r="X10" i="1"/>
  <c r="X35" i="1"/>
  <c r="X17" i="1"/>
  <c r="D31" i="19"/>
  <c r="X26" i="1"/>
  <c r="X24" i="1"/>
  <c r="AA10" i="5"/>
  <c r="AA10" i="14"/>
  <c r="AD86" i="1" s="1"/>
  <c r="AA10" i="6"/>
  <c r="J86" i="1" s="1"/>
  <c r="AA10" i="3"/>
  <c r="D86" i="1" s="1"/>
  <c r="AA10" i="11"/>
  <c r="AA10" i="12"/>
  <c r="X86" i="1" s="1"/>
  <c r="AA10" i="4"/>
  <c r="F86" i="1" s="1"/>
  <c r="AA10" i="16"/>
  <c r="AA10" i="9"/>
  <c r="R86" i="1" s="1"/>
  <c r="AA10" i="17"/>
  <c r="AA10" i="10"/>
  <c r="T86" i="1" s="1"/>
  <c r="AA10" i="18"/>
  <c r="AA10" i="7"/>
  <c r="AA10" i="8"/>
  <c r="P86" i="1" s="1"/>
  <c r="AA10" i="15"/>
  <c r="AH86" i="1" s="1"/>
  <c r="AA10" i="13"/>
  <c r="H86" i="1"/>
  <c r="AJ86" i="1"/>
  <c r="F38" i="1" l="1"/>
  <c r="N32" i="1"/>
  <c r="N12" i="1"/>
  <c r="AN8" i="1"/>
  <c r="AP8" i="1" s="1"/>
  <c r="X38" i="1"/>
  <c r="N24" i="1"/>
  <c r="N30" i="1"/>
  <c r="J38" i="1"/>
  <c r="L38" i="1"/>
  <c r="R38" i="1"/>
  <c r="N22" i="1"/>
  <c r="N10" i="1"/>
  <c r="N21" i="1"/>
  <c r="N28" i="1"/>
  <c r="N19" i="1"/>
  <c r="N33" i="1"/>
  <c r="N31" i="1"/>
  <c r="H19" i="19"/>
  <c r="Z28" i="1"/>
  <c r="Z12" i="1"/>
  <c r="Z31" i="1"/>
  <c r="Z15" i="1"/>
  <c r="AN9" i="1"/>
  <c r="AN32" i="1"/>
  <c r="AN35" i="1"/>
  <c r="AN28" i="1"/>
  <c r="T38" i="1"/>
  <c r="V38" i="1"/>
  <c r="AH38" i="1"/>
  <c r="N37" i="1"/>
  <c r="N13" i="1"/>
  <c r="AF38" i="1"/>
  <c r="H38" i="1"/>
  <c r="U46" i="19"/>
  <c r="W46" i="19"/>
  <c r="X46" i="19"/>
  <c r="T46" i="19"/>
  <c r="V46" i="19"/>
  <c r="S46" i="19"/>
  <c r="AL107" i="1"/>
  <c r="AL91" i="1"/>
  <c r="AL114" i="1"/>
  <c r="AL115" i="1"/>
  <c r="AL99" i="1"/>
  <c r="AL104" i="1"/>
  <c r="AL111" i="1"/>
  <c r="AL92" i="1"/>
  <c r="AL98" i="1"/>
  <c r="AL96" i="1"/>
  <c r="AL105" i="1"/>
  <c r="AL89" i="1"/>
  <c r="AL87" i="1"/>
  <c r="AL103" i="1"/>
  <c r="AL110" i="1"/>
  <c r="AL94" i="1"/>
  <c r="AL88" i="1"/>
  <c r="AL101" i="1"/>
  <c r="AL112" i="1"/>
  <c r="AL95" i="1"/>
  <c r="AL106" i="1"/>
  <c r="AL90" i="1"/>
  <c r="AL113" i="1"/>
  <c r="AL97" i="1"/>
  <c r="AL100" i="1"/>
  <c r="AL102" i="1"/>
  <c r="AL108" i="1"/>
  <c r="AL93" i="1"/>
  <c r="AL109" i="1"/>
  <c r="AJ94" i="1"/>
  <c r="AJ95" i="1"/>
  <c r="T45" i="19"/>
  <c r="V45" i="19"/>
  <c r="AJ99" i="1"/>
  <c r="X45" i="19"/>
  <c r="AJ87" i="1"/>
  <c r="AJ103" i="1"/>
  <c r="U45" i="19"/>
  <c r="S45" i="19"/>
  <c r="W45" i="19"/>
  <c r="AJ107" i="1"/>
  <c r="AJ91" i="1"/>
  <c r="AJ110" i="1"/>
  <c r="AJ106" i="1"/>
  <c r="AJ88" i="1"/>
  <c r="AJ93" i="1"/>
  <c r="AJ89" i="1"/>
  <c r="AJ113" i="1"/>
  <c r="AJ115" i="1"/>
  <c r="AJ90" i="1"/>
  <c r="AJ108" i="1"/>
  <c r="AJ102" i="1"/>
  <c r="AJ109" i="1"/>
  <c r="AJ111" i="1"/>
  <c r="AJ101" i="1"/>
  <c r="AJ92" i="1"/>
  <c r="AJ98" i="1"/>
  <c r="AJ114" i="1"/>
  <c r="AJ105" i="1"/>
  <c r="AJ96" i="1"/>
  <c r="AJ97" i="1"/>
  <c r="AJ104" i="1"/>
  <c r="AJ100" i="1"/>
  <c r="AJ112" i="1"/>
  <c r="AL47" i="1"/>
  <c r="M46" i="19"/>
  <c r="L46" i="19"/>
  <c r="O46" i="19"/>
  <c r="K46" i="19"/>
  <c r="P46" i="19"/>
  <c r="AL73" i="1"/>
  <c r="AL57" i="1"/>
  <c r="AL72" i="1"/>
  <c r="AL56" i="1"/>
  <c r="AL71" i="1"/>
  <c r="AL55" i="1"/>
  <c r="AL66" i="1"/>
  <c r="AL50" i="1"/>
  <c r="N46" i="19"/>
  <c r="AL69" i="1"/>
  <c r="AL53" i="1"/>
  <c r="AL68" i="1"/>
  <c r="AL52" i="1"/>
  <c r="AL67" i="1"/>
  <c r="AL51" i="1"/>
  <c r="AL62" i="1"/>
  <c r="AL65" i="1"/>
  <c r="AL49" i="1"/>
  <c r="AL64" i="1"/>
  <c r="AL48" i="1"/>
  <c r="AL63" i="1"/>
  <c r="AL74" i="1"/>
  <c r="AL58" i="1"/>
  <c r="AL75" i="1"/>
  <c r="AL61" i="1"/>
  <c r="AL59" i="1"/>
  <c r="AL60" i="1"/>
  <c r="AL76" i="1"/>
  <c r="AL70" i="1"/>
  <c r="AL54" i="1"/>
  <c r="X55" i="1"/>
  <c r="X60" i="1"/>
  <c r="X57" i="1"/>
  <c r="X73" i="1"/>
  <c r="X58" i="1"/>
  <c r="X74" i="1"/>
  <c r="N31" i="19"/>
  <c r="X68" i="1"/>
  <c r="X61" i="1"/>
  <c r="X62" i="1"/>
  <c r="K31" i="19"/>
  <c r="X76" i="1"/>
  <c r="X49" i="1"/>
  <c r="X65" i="1"/>
  <c r="X50" i="1"/>
  <c r="X66" i="1"/>
  <c r="O31" i="19"/>
  <c r="L31" i="19"/>
  <c r="X69" i="1"/>
  <c r="X54" i="1"/>
  <c r="M31" i="19"/>
  <c r="P31" i="19"/>
  <c r="X52" i="1"/>
  <c r="X70" i="1"/>
  <c r="X53" i="1"/>
  <c r="X64" i="1"/>
  <c r="X51" i="1"/>
  <c r="X48" i="1"/>
  <c r="X72" i="1"/>
  <c r="X63" i="1"/>
  <c r="X56" i="1"/>
  <c r="X75" i="1"/>
  <c r="X59" i="1"/>
  <c r="X67" i="1"/>
  <c r="X71" i="1"/>
  <c r="O42" i="19"/>
  <c r="M42" i="19"/>
  <c r="N42" i="19"/>
  <c r="K42" i="19"/>
  <c r="L42" i="19"/>
  <c r="P42" i="19"/>
  <c r="AD73" i="1"/>
  <c r="AD57" i="1"/>
  <c r="AD72" i="1"/>
  <c r="AD56" i="1"/>
  <c r="AD71" i="1"/>
  <c r="AD55" i="1"/>
  <c r="AD66" i="1"/>
  <c r="AD50" i="1"/>
  <c r="AD69" i="1"/>
  <c r="AD53" i="1"/>
  <c r="AD68" i="1"/>
  <c r="AD52" i="1"/>
  <c r="AD67" i="1"/>
  <c r="AD51" i="1"/>
  <c r="AD62" i="1"/>
  <c r="AD65" i="1"/>
  <c r="AD49" i="1"/>
  <c r="AD64" i="1"/>
  <c r="AD48" i="1"/>
  <c r="AD63" i="1"/>
  <c r="AD74" i="1"/>
  <c r="AD58" i="1"/>
  <c r="AD60" i="1"/>
  <c r="AD54" i="1"/>
  <c r="AD76" i="1"/>
  <c r="AD75" i="1"/>
  <c r="AD70" i="1"/>
  <c r="AD61" i="1"/>
  <c r="AD59" i="1"/>
  <c r="AH55" i="1"/>
  <c r="AH60" i="1"/>
  <c r="AH53" i="1"/>
  <c r="AH69" i="1"/>
  <c r="AH54" i="1"/>
  <c r="AH70" i="1"/>
  <c r="AH68" i="1"/>
  <c r="AH57" i="1"/>
  <c r="AH73" i="1"/>
  <c r="AH58" i="1"/>
  <c r="AH74" i="1"/>
  <c r="N44" i="19"/>
  <c r="AH76" i="1"/>
  <c r="AH61" i="1"/>
  <c r="AH62" i="1"/>
  <c r="K44" i="19"/>
  <c r="L44" i="19"/>
  <c r="P44" i="19"/>
  <c r="AH66" i="1"/>
  <c r="AH49" i="1"/>
  <c r="M44" i="19"/>
  <c r="AH52" i="1"/>
  <c r="AH65" i="1"/>
  <c r="AH50" i="1"/>
  <c r="O44" i="19"/>
  <c r="AH63" i="1"/>
  <c r="AH56" i="1"/>
  <c r="AH75" i="1"/>
  <c r="AH71" i="1"/>
  <c r="AH67" i="1"/>
  <c r="AH59" i="1"/>
  <c r="AH64" i="1"/>
  <c r="AH51" i="1"/>
  <c r="AH48" i="1"/>
  <c r="AH72" i="1"/>
  <c r="Z10" i="1"/>
  <c r="Z9" i="1"/>
  <c r="AH90" i="1"/>
  <c r="AH95" i="1"/>
  <c r="AH111" i="1"/>
  <c r="AH96" i="1"/>
  <c r="AH112" i="1"/>
  <c r="AH89" i="1"/>
  <c r="AH105" i="1"/>
  <c r="S44" i="19"/>
  <c r="AH99" i="1"/>
  <c r="AH115" i="1"/>
  <c r="AH100" i="1"/>
  <c r="AH93" i="1"/>
  <c r="AH109" i="1"/>
  <c r="W44" i="19"/>
  <c r="AH87" i="1"/>
  <c r="AH103" i="1"/>
  <c r="AH88" i="1"/>
  <c r="AH104" i="1"/>
  <c r="AH97" i="1"/>
  <c r="AH113" i="1"/>
  <c r="U44" i="19"/>
  <c r="T44" i="19"/>
  <c r="AH101" i="1"/>
  <c r="AH91" i="1"/>
  <c r="V44" i="19"/>
  <c r="AH108" i="1"/>
  <c r="AH107" i="1"/>
  <c r="AH92" i="1"/>
  <c r="X44" i="19"/>
  <c r="AH98" i="1"/>
  <c r="AH110" i="1"/>
  <c r="AH102" i="1"/>
  <c r="AH94" i="1"/>
  <c r="AH106" i="1"/>
  <c r="AH114" i="1"/>
  <c r="L86" i="1"/>
  <c r="N86" i="1" s="1"/>
  <c r="X17" i="19"/>
  <c r="W17" i="19"/>
  <c r="U17" i="19"/>
  <c r="S17" i="19"/>
  <c r="V17" i="19"/>
  <c r="T17" i="19"/>
  <c r="L103" i="1"/>
  <c r="L87" i="1"/>
  <c r="L102" i="1"/>
  <c r="L113" i="1"/>
  <c r="L97" i="1"/>
  <c r="L108" i="1"/>
  <c r="L92" i="1"/>
  <c r="L115" i="1"/>
  <c r="L99" i="1"/>
  <c r="L114" i="1"/>
  <c r="L98" i="1"/>
  <c r="L109" i="1"/>
  <c r="L93" i="1"/>
  <c r="L104" i="1"/>
  <c r="L88" i="1"/>
  <c r="L111" i="1"/>
  <c r="L95" i="1"/>
  <c r="L110" i="1"/>
  <c r="L94" i="1"/>
  <c r="L105" i="1"/>
  <c r="L89" i="1"/>
  <c r="L100" i="1"/>
  <c r="L106" i="1"/>
  <c r="L96" i="1"/>
  <c r="L90" i="1"/>
  <c r="L91" i="1"/>
  <c r="L107" i="1"/>
  <c r="L101" i="1"/>
  <c r="L112" i="1"/>
  <c r="U14" i="19"/>
  <c r="V14" i="19"/>
  <c r="T14" i="19"/>
  <c r="S14" i="19"/>
  <c r="X14" i="19"/>
  <c r="W14" i="19"/>
  <c r="F109" i="1"/>
  <c r="F93" i="1"/>
  <c r="F104" i="1"/>
  <c r="F88" i="1"/>
  <c r="F103" i="1"/>
  <c r="F87" i="1"/>
  <c r="F102" i="1"/>
  <c r="F105" i="1"/>
  <c r="F89" i="1"/>
  <c r="F100" i="1"/>
  <c r="F115" i="1"/>
  <c r="F99" i="1"/>
  <c r="F114" i="1"/>
  <c r="F98" i="1"/>
  <c r="F101" i="1"/>
  <c r="F112" i="1"/>
  <c r="F96" i="1"/>
  <c r="F111" i="1"/>
  <c r="F95" i="1"/>
  <c r="F110" i="1"/>
  <c r="F94" i="1"/>
  <c r="F92" i="1"/>
  <c r="F90" i="1"/>
  <c r="F113" i="1"/>
  <c r="F107" i="1"/>
  <c r="F97" i="1"/>
  <c r="F91" i="1"/>
  <c r="F108" i="1"/>
  <c r="F106" i="1"/>
  <c r="AL86" i="1"/>
  <c r="V42" i="19"/>
  <c r="W42" i="19"/>
  <c r="S42" i="19"/>
  <c r="U42" i="19"/>
  <c r="AD102" i="1"/>
  <c r="AD115" i="1"/>
  <c r="AD109" i="1"/>
  <c r="AD93" i="1"/>
  <c r="AD87" i="1"/>
  <c r="AD100" i="1"/>
  <c r="AD111" i="1"/>
  <c r="T42" i="19"/>
  <c r="AD114" i="1"/>
  <c r="AD98" i="1"/>
  <c r="AD103" i="1"/>
  <c r="AD105" i="1"/>
  <c r="AD89" i="1"/>
  <c r="AD112" i="1"/>
  <c r="AD96" i="1"/>
  <c r="AD99" i="1"/>
  <c r="AD110" i="1"/>
  <c r="AD94" i="1"/>
  <c r="AD91" i="1"/>
  <c r="AD101" i="1"/>
  <c r="AD107" i="1"/>
  <c r="AD108" i="1"/>
  <c r="AD92" i="1"/>
  <c r="AD97" i="1"/>
  <c r="X42" i="19"/>
  <c r="AD106" i="1"/>
  <c r="AD95" i="1"/>
  <c r="AD90" i="1"/>
  <c r="AD104" i="1"/>
  <c r="AD113" i="1"/>
  <c r="AD88" i="1"/>
  <c r="N9" i="1"/>
  <c r="N26" i="1"/>
  <c r="N17" i="1"/>
  <c r="N15" i="1"/>
  <c r="N16" i="1"/>
  <c r="N18" i="1"/>
  <c r="N20" i="1"/>
  <c r="V47" i="1"/>
  <c r="M30" i="19"/>
  <c r="O30" i="19"/>
  <c r="L30" i="19"/>
  <c r="K30" i="19"/>
  <c r="N30" i="19"/>
  <c r="P30" i="19"/>
  <c r="V73" i="1"/>
  <c r="V57" i="1"/>
  <c r="V72" i="1"/>
  <c r="V56" i="1"/>
  <c r="V71" i="1"/>
  <c r="V55" i="1"/>
  <c r="V66" i="1"/>
  <c r="V50" i="1"/>
  <c r="V69" i="1"/>
  <c r="V53" i="1"/>
  <c r="V68" i="1"/>
  <c r="V52" i="1"/>
  <c r="V67" i="1"/>
  <c r="V51" i="1"/>
  <c r="V62" i="1"/>
  <c r="V65" i="1"/>
  <c r="V49" i="1"/>
  <c r="V64" i="1"/>
  <c r="V48" i="1"/>
  <c r="V63" i="1"/>
  <c r="V74" i="1"/>
  <c r="V58" i="1"/>
  <c r="V76" i="1"/>
  <c r="V70" i="1"/>
  <c r="V59" i="1"/>
  <c r="V60" i="1"/>
  <c r="V54" i="1"/>
  <c r="V61" i="1"/>
  <c r="V75" i="1"/>
  <c r="N15" i="19"/>
  <c r="O15" i="19"/>
  <c r="K15" i="19"/>
  <c r="P15" i="19"/>
  <c r="L15" i="19"/>
  <c r="H76" i="1"/>
  <c r="H52" i="1"/>
  <c r="H68" i="1"/>
  <c r="H57" i="1"/>
  <c r="H73" i="1"/>
  <c r="H62" i="1"/>
  <c r="H51" i="1"/>
  <c r="H67" i="1"/>
  <c r="H56" i="1"/>
  <c r="H72" i="1"/>
  <c r="H61" i="1"/>
  <c r="H50" i="1"/>
  <c r="H66" i="1"/>
  <c r="H55" i="1"/>
  <c r="H71" i="1"/>
  <c r="H60" i="1"/>
  <c r="H49" i="1"/>
  <c r="H65" i="1"/>
  <c r="H54" i="1"/>
  <c r="H70" i="1"/>
  <c r="H59" i="1"/>
  <c r="H75" i="1"/>
  <c r="M15" i="19"/>
  <c r="H69" i="1"/>
  <c r="H63" i="1"/>
  <c r="H48" i="1"/>
  <c r="H58" i="1"/>
  <c r="H53" i="1"/>
  <c r="H64" i="1"/>
  <c r="H74" i="1"/>
  <c r="M17" i="19"/>
  <c r="N17" i="19"/>
  <c r="L17" i="19"/>
  <c r="P17" i="19"/>
  <c r="O17" i="19"/>
  <c r="K17" i="19"/>
  <c r="L60" i="1"/>
  <c r="L67" i="1"/>
  <c r="L51" i="1"/>
  <c r="L74" i="1"/>
  <c r="L73" i="1"/>
  <c r="L57" i="1"/>
  <c r="L64" i="1"/>
  <c r="L52" i="1"/>
  <c r="L63" i="1"/>
  <c r="L66" i="1"/>
  <c r="L70" i="1"/>
  <c r="L69" i="1"/>
  <c r="L53" i="1"/>
  <c r="L56" i="1"/>
  <c r="L76" i="1"/>
  <c r="L75" i="1"/>
  <c r="L59" i="1"/>
  <c r="L62" i="1"/>
  <c r="L58" i="1"/>
  <c r="L65" i="1"/>
  <c r="L49" i="1"/>
  <c r="L48" i="1"/>
  <c r="L71" i="1"/>
  <c r="L61" i="1"/>
  <c r="L50" i="1"/>
  <c r="L55" i="1"/>
  <c r="L72" i="1"/>
  <c r="L68" i="1"/>
  <c r="L54" i="1"/>
  <c r="R47" i="1"/>
  <c r="K28" i="19"/>
  <c r="L28" i="19"/>
  <c r="P28" i="19"/>
  <c r="O28" i="19"/>
  <c r="M28" i="19"/>
  <c r="N28" i="19"/>
  <c r="R75" i="1"/>
  <c r="R59" i="1"/>
  <c r="R70" i="1"/>
  <c r="R54" i="1"/>
  <c r="R65" i="1"/>
  <c r="R49" i="1"/>
  <c r="R64" i="1"/>
  <c r="R48" i="1"/>
  <c r="R71" i="1"/>
  <c r="R55" i="1"/>
  <c r="R66" i="1"/>
  <c r="R50" i="1"/>
  <c r="R61" i="1"/>
  <c r="R76" i="1"/>
  <c r="R60" i="1"/>
  <c r="R67" i="1"/>
  <c r="R51" i="1"/>
  <c r="R62" i="1"/>
  <c r="R73" i="1"/>
  <c r="R57" i="1"/>
  <c r="R72" i="1"/>
  <c r="R56" i="1"/>
  <c r="R69" i="1"/>
  <c r="R63" i="1"/>
  <c r="R53" i="1"/>
  <c r="R58" i="1"/>
  <c r="R74" i="1"/>
  <c r="R68" i="1"/>
  <c r="R52" i="1"/>
  <c r="Z34" i="1"/>
  <c r="Z30" i="1"/>
  <c r="Z37" i="1"/>
  <c r="Z21" i="1"/>
  <c r="Z24" i="1"/>
  <c r="Z27" i="1"/>
  <c r="Z11" i="1"/>
  <c r="AN33" i="1"/>
  <c r="AN31" i="1"/>
  <c r="AN22" i="1"/>
  <c r="AN27" i="1"/>
  <c r="AN12" i="1"/>
  <c r="AN37" i="1"/>
  <c r="AN16" i="1"/>
  <c r="AN29" i="1"/>
  <c r="AN11" i="1"/>
  <c r="AB38" i="1"/>
  <c r="AB86" i="1"/>
  <c r="X41" i="19"/>
  <c r="V41" i="19"/>
  <c r="AB100" i="1"/>
  <c r="AB109" i="1"/>
  <c r="AB107" i="1"/>
  <c r="AB91" i="1"/>
  <c r="AB114" i="1"/>
  <c r="AB98" i="1"/>
  <c r="AB105" i="1"/>
  <c r="U41" i="19"/>
  <c r="AB112" i="1"/>
  <c r="AB96" i="1"/>
  <c r="AB97" i="1"/>
  <c r="AB103" i="1"/>
  <c r="AB87" i="1"/>
  <c r="AB110" i="1"/>
  <c r="AB94" i="1"/>
  <c r="AB93" i="1"/>
  <c r="W41" i="19"/>
  <c r="AB108" i="1"/>
  <c r="AB92" i="1"/>
  <c r="AB115" i="1"/>
  <c r="AB99" i="1"/>
  <c r="AB101" i="1"/>
  <c r="AB106" i="1"/>
  <c r="AB90" i="1"/>
  <c r="T41" i="19"/>
  <c r="AB111" i="1"/>
  <c r="AB113" i="1"/>
  <c r="AB95" i="1"/>
  <c r="S41" i="19"/>
  <c r="AB104" i="1"/>
  <c r="AB89" i="1"/>
  <c r="AB88" i="1"/>
  <c r="AB102" i="1"/>
  <c r="V16" i="19"/>
  <c r="W16" i="19"/>
  <c r="X16" i="19"/>
  <c r="J113" i="1"/>
  <c r="J97" i="1"/>
  <c r="J108" i="1"/>
  <c r="J92" i="1"/>
  <c r="J107" i="1"/>
  <c r="J91" i="1"/>
  <c r="J106" i="1"/>
  <c r="J90" i="1"/>
  <c r="S16" i="19"/>
  <c r="J109" i="1"/>
  <c r="J93" i="1"/>
  <c r="J104" i="1"/>
  <c r="J88" i="1"/>
  <c r="J103" i="1"/>
  <c r="J87" i="1"/>
  <c r="J102" i="1"/>
  <c r="U16" i="19"/>
  <c r="T16" i="19"/>
  <c r="J105" i="1"/>
  <c r="J89" i="1"/>
  <c r="J100" i="1"/>
  <c r="J115" i="1"/>
  <c r="J99" i="1"/>
  <c r="J114" i="1"/>
  <c r="J98" i="1"/>
  <c r="J96" i="1"/>
  <c r="J94" i="1"/>
  <c r="J111" i="1"/>
  <c r="J112" i="1"/>
  <c r="J101" i="1"/>
  <c r="J95" i="1"/>
  <c r="J110" i="1"/>
  <c r="AN15" i="1"/>
  <c r="AF86" i="1"/>
  <c r="T43" i="19"/>
  <c r="S43" i="19"/>
  <c r="V43" i="19"/>
  <c r="W43" i="19"/>
  <c r="X43" i="19"/>
  <c r="U43" i="19"/>
  <c r="AF104" i="1"/>
  <c r="AF88" i="1"/>
  <c r="AF111" i="1"/>
  <c r="AF95" i="1"/>
  <c r="AF89" i="1"/>
  <c r="AF102" i="1"/>
  <c r="AF113" i="1"/>
  <c r="AF100" i="1"/>
  <c r="AF109" i="1"/>
  <c r="AF107" i="1"/>
  <c r="AF91" i="1"/>
  <c r="AF114" i="1"/>
  <c r="AF98" i="1"/>
  <c r="AF101" i="1"/>
  <c r="AF112" i="1"/>
  <c r="AF96" i="1"/>
  <c r="AF97" i="1"/>
  <c r="AF103" i="1"/>
  <c r="AF87" i="1"/>
  <c r="AF110" i="1"/>
  <c r="AF94" i="1"/>
  <c r="AF93" i="1"/>
  <c r="AF99" i="1"/>
  <c r="AF115" i="1"/>
  <c r="AF108" i="1"/>
  <c r="AF105" i="1"/>
  <c r="AF90" i="1"/>
  <c r="AF92" i="1"/>
  <c r="AF106" i="1"/>
  <c r="X90" i="1"/>
  <c r="X95" i="1"/>
  <c r="X111" i="1"/>
  <c r="X100" i="1"/>
  <c r="X93" i="1"/>
  <c r="X109" i="1"/>
  <c r="U31" i="19"/>
  <c r="S31" i="19"/>
  <c r="X99" i="1"/>
  <c r="X115" i="1"/>
  <c r="X88" i="1"/>
  <c r="X104" i="1"/>
  <c r="X97" i="1"/>
  <c r="X113" i="1"/>
  <c r="W31" i="19"/>
  <c r="X87" i="1"/>
  <c r="X103" i="1"/>
  <c r="X92" i="1"/>
  <c r="X108" i="1"/>
  <c r="X101" i="1"/>
  <c r="T31" i="19"/>
  <c r="X107" i="1"/>
  <c r="X96" i="1"/>
  <c r="V31" i="19"/>
  <c r="X112" i="1"/>
  <c r="X89" i="1"/>
  <c r="X31" i="19"/>
  <c r="X105" i="1"/>
  <c r="X91" i="1"/>
  <c r="X94" i="1"/>
  <c r="X114" i="1"/>
  <c r="X106" i="1"/>
  <c r="X98" i="1"/>
  <c r="X110" i="1"/>
  <c r="X102" i="1"/>
  <c r="V86" i="1"/>
  <c r="Z86" i="1" s="1"/>
  <c r="W30" i="19"/>
  <c r="T30" i="19"/>
  <c r="V30" i="19"/>
  <c r="X30" i="19"/>
  <c r="S30" i="19"/>
  <c r="U30" i="19"/>
  <c r="V115" i="1"/>
  <c r="V99" i="1"/>
  <c r="V114" i="1"/>
  <c r="V98" i="1"/>
  <c r="V113" i="1"/>
  <c r="V97" i="1"/>
  <c r="V108" i="1"/>
  <c r="V92" i="1"/>
  <c r="V111" i="1"/>
  <c r="V95" i="1"/>
  <c r="V110" i="1"/>
  <c r="V94" i="1"/>
  <c r="V109" i="1"/>
  <c r="V93" i="1"/>
  <c r="V104" i="1"/>
  <c r="V107" i="1"/>
  <c r="V91" i="1"/>
  <c r="V106" i="1"/>
  <c r="V90" i="1"/>
  <c r="V105" i="1"/>
  <c r="V89" i="1"/>
  <c r="V100" i="1"/>
  <c r="V87" i="1"/>
  <c r="V112" i="1"/>
  <c r="V102" i="1"/>
  <c r="V96" i="1"/>
  <c r="V88" i="1"/>
  <c r="V103" i="1"/>
  <c r="V101" i="1"/>
  <c r="H115" i="1"/>
  <c r="H99" i="1"/>
  <c r="H114" i="1"/>
  <c r="H98" i="1"/>
  <c r="H109" i="1"/>
  <c r="H93" i="1"/>
  <c r="H104" i="1"/>
  <c r="H88" i="1"/>
  <c r="S15" i="19"/>
  <c r="H111" i="1"/>
  <c r="H95" i="1"/>
  <c r="H110" i="1"/>
  <c r="H94" i="1"/>
  <c r="H105" i="1"/>
  <c r="H89" i="1"/>
  <c r="H100" i="1"/>
  <c r="W15" i="19"/>
  <c r="T15" i="19"/>
  <c r="H107" i="1"/>
  <c r="H91" i="1"/>
  <c r="H106" i="1"/>
  <c r="H90" i="1"/>
  <c r="H101" i="1"/>
  <c r="H112" i="1"/>
  <c r="H96" i="1"/>
  <c r="X15" i="19"/>
  <c r="V15" i="19"/>
  <c r="H103" i="1"/>
  <c r="H97" i="1"/>
  <c r="H87" i="1"/>
  <c r="H108" i="1"/>
  <c r="U15" i="19"/>
  <c r="H102" i="1"/>
  <c r="H92" i="1"/>
  <c r="H113" i="1"/>
  <c r="P38" i="1"/>
  <c r="N14" i="1"/>
  <c r="N25" i="1"/>
  <c r="N34" i="1"/>
  <c r="N29" i="1"/>
  <c r="N36" i="1"/>
  <c r="AH47" i="1"/>
  <c r="D49" i="1"/>
  <c r="D60" i="1"/>
  <c r="O13" i="19"/>
  <c r="D68" i="1"/>
  <c r="N13" i="19"/>
  <c r="M13" i="19"/>
  <c r="D76" i="1"/>
  <c r="P13" i="19"/>
  <c r="K13" i="19"/>
  <c r="L13" i="19"/>
  <c r="D52" i="1"/>
  <c r="D67" i="1"/>
  <c r="D70" i="1"/>
  <c r="D57" i="1"/>
  <c r="D50" i="1"/>
  <c r="D69" i="1"/>
  <c r="D72" i="1"/>
  <c r="D74" i="1"/>
  <c r="D61" i="1"/>
  <c r="D51" i="1"/>
  <c r="D54" i="1"/>
  <c r="D53" i="1"/>
  <c r="D75" i="1"/>
  <c r="D62" i="1"/>
  <c r="D56" i="1"/>
  <c r="D71" i="1"/>
  <c r="D58" i="1"/>
  <c r="D64" i="1"/>
  <c r="D59" i="1"/>
  <c r="D65" i="1"/>
  <c r="D55" i="1"/>
  <c r="D48" i="1"/>
  <c r="D63" i="1"/>
  <c r="D73" i="1"/>
  <c r="D66" i="1"/>
  <c r="K41" i="19"/>
  <c r="P41" i="19"/>
  <c r="AB71" i="1"/>
  <c r="AB55" i="1"/>
  <c r="AB66" i="1"/>
  <c r="AB50" i="1"/>
  <c r="AB61" i="1"/>
  <c r="AB76" i="1"/>
  <c r="AB60" i="1"/>
  <c r="M41" i="19"/>
  <c r="AB67" i="1"/>
  <c r="AB51" i="1"/>
  <c r="AB62" i="1"/>
  <c r="AB73" i="1"/>
  <c r="AB57" i="1"/>
  <c r="AB72" i="1"/>
  <c r="AB56" i="1"/>
  <c r="L41" i="19"/>
  <c r="N41" i="19"/>
  <c r="AB63" i="1"/>
  <c r="AB74" i="1"/>
  <c r="AB58" i="1"/>
  <c r="AB69" i="1"/>
  <c r="AB53" i="1"/>
  <c r="AB68" i="1"/>
  <c r="AB52" i="1"/>
  <c r="AB75" i="1"/>
  <c r="AB65" i="1"/>
  <c r="O41" i="19"/>
  <c r="AB48" i="1"/>
  <c r="AB59" i="1"/>
  <c r="AB49" i="1"/>
  <c r="AB70" i="1"/>
  <c r="AB64" i="1"/>
  <c r="AB54" i="1"/>
  <c r="P43" i="19"/>
  <c r="K43" i="19"/>
  <c r="M43" i="19"/>
  <c r="O43" i="19"/>
  <c r="L43" i="19"/>
  <c r="N43" i="19"/>
  <c r="AF71" i="1"/>
  <c r="AF55" i="1"/>
  <c r="AF66" i="1"/>
  <c r="AF50" i="1"/>
  <c r="AF61" i="1"/>
  <c r="AF76" i="1"/>
  <c r="AF60" i="1"/>
  <c r="AF67" i="1"/>
  <c r="AF51" i="1"/>
  <c r="AF62" i="1"/>
  <c r="AF73" i="1"/>
  <c r="AF57" i="1"/>
  <c r="AF72" i="1"/>
  <c r="AF56" i="1"/>
  <c r="AF63" i="1"/>
  <c r="AF74" i="1"/>
  <c r="AF58" i="1"/>
  <c r="AF69" i="1"/>
  <c r="AF53" i="1"/>
  <c r="AF68" i="1"/>
  <c r="AF52" i="1"/>
  <c r="AF70" i="1"/>
  <c r="AF64" i="1"/>
  <c r="AF49" i="1"/>
  <c r="AF54" i="1"/>
  <c r="AF48" i="1"/>
  <c r="AF75" i="1"/>
  <c r="AF65" i="1"/>
  <c r="AF59" i="1"/>
  <c r="AJ53" i="1"/>
  <c r="AJ52" i="1"/>
  <c r="AJ68" i="1"/>
  <c r="M45" i="19"/>
  <c r="AJ56" i="1"/>
  <c r="AJ72" i="1"/>
  <c r="O45" i="19"/>
  <c r="AJ67" i="1"/>
  <c r="AJ60" i="1"/>
  <c r="AJ76" i="1"/>
  <c r="L45" i="19"/>
  <c r="K45" i="19"/>
  <c r="AJ48" i="1"/>
  <c r="AJ64" i="1"/>
  <c r="P45" i="19"/>
  <c r="N45" i="19"/>
  <c r="AJ59" i="1"/>
  <c r="AJ71" i="1"/>
  <c r="AJ62" i="1"/>
  <c r="AJ49" i="1"/>
  <c r="AJ50" i="1"/>
  <c r="AJ55" i="1"/>
  <c r="AJ63" i="1"/>
  <c r="AJ70" i="1"/>
  <c r="AJ69" i="1"/>
  <c r="AJ75" i="1"/>
  <c r="AJ74" i="1"/>
  <c r="AJ61" i="1"/>
  <c r="AJ54" i="1"/>
  <c r="AJ73" i="1"/>
  <c r="AJ51" i="1"/>
  <c r="AJ57" i="1"/>
  <c r="AJ65" i="1"/>
  <c r="AJ58" i="1"/>
  <c r="AJ66" i="1"/>
  <c r="Z18" i="1"/>
  <c r="Z14" i="1"/>
  <c r="Z33" i="1"/>
  <c r="Z17" i="1"/>
  <c r="Z36" i="1"/>
  <c r="Z20" i="1"/>
  <c r="Z23" i="1"/>
  <c r="AN26" i="1"/>
  <c r="AN25" i="1"/>
  <c r="AN36" i="1"/>
  <c r="AN34" i="1"/>
  <c r="AN17" i="1"/>
  <c r="AN30" i="1"/>
  <c r="AN13" i="1"/>
  <c r="D38" i="1"/>
  <c r="Z25" i="1"/>
  <c r="AN24" i="1"/>
  <c r="AN21" i="1"/>
  <c r="T27" i="19"/>
  <c r="P87" i="1"/>
  <c r="V27" i="19"/>
  <c r="X27" i="19"/>
  <c r="S27" i="19"/>
  <c r="U27" i="19"/>
  <c r="W27" i="19"/>
  <c r="P101" i="1"/>
  <c r="P110" i="1"/>
  <c r="P104" i="1"/>
  <c r="P88" i="1"/>
  <c r="P107" i="1"/>
  <c r="P91" i="1"/>
  <c r="P90" i="1"/>
  <c r="P113" i="1"/>
  <c r="P97" i="1"/>
  <c r="P94" i="1"/>
  <c r="P100" i="1"/>
  <c r="P102" i="1"/>
  <c r="P103" i="1"/>
  <c r="P114" i="1"/>
  <c r="P109" i="1"/>
  <c r="P93" i="1"/>
  <c r="P112" i="1"/>
  <c r="P96" i="1"/>
  <c r="P115" i="1"/>
  <c r="P99" i="1"/>
  <c r="P98" i="1"/>
  <c r="P108" i="1"/>
  <c r="P106" i="1"/>
  <c r="P89" i="1"/>
  <c r="P92" i="1"/>
  <c r="P105" i="1"/>
  <c r="P111" i="1"/>
  <c r="P95" i="1"/>
  <c r="T98" i="1"/>
  <c r="T107" i="1"/>
  <c r="T96" i="1"/>
  <c r="T105" i="1"/>
  <c r="U29" i="19"/>
  <c r="V29" i="19"/>
  <c r="X29" i="19"/>
  <c r="T100" i="1"/>
  <c r="T109" i="1"/>
  <c r="S29" i="19"/>
  <c r="T99" i="1"/>
  <c r="T104" i="1"/>
  <c r="T97" i="1"/>
  <c r="W29" i="19"/>
  <c r="T29" i="19"/>
  <c r="T103" i="1"/>
  <c r="T108" i="1"/>
  <c r="T101" i="1"/>
  <c r="T106" i="1"/>
  <c r="T112" i="1"/>
  <c r="T115" i="1"/>
  <c r="T110" i="1"/>
  <c r="T102" i="1"/>
  <c r="T93" i="1"/>
  <c r="T88" i="1"/>
  <c r="T91" i="1"/>
  <c r="T90" i="1"/>
  <c r="T114" i="1"/>
  <c r="T95" i="1"/>
  <c r="T113" i="1"/>
  <c r="T111" i="1"/>
  <c r="T89" i="1"/>
  <c r="T87" i="1"/>
  <c r="T92" i="1"/>
  <c r="T94" i="1"/>
  <c r="U28" i="19"/>
  <c r="S28" i="19"/>
  <c r="T28" i="19"/>
  <c r="W28" i="19"/>
  <c r="V28" i="19"/>
  <c r="X28" i="19"/>
  <c r="R115" i="1"/>
  <c r="R99" i="1"/>
  <c r="R100" i="1"/>
  <c r="R102" i="1"/>
  <c r="R108" i="1"/>
  <c r="R105" i="1"/>
  <c r="R89" i="1"/>
  <c r="R92" i="1"/>
  <c r="R111" i="1"/>
  <c r="R95" i="1"/>
  <c r="R114" i="1"/>
  <c r="R98" i="1"/>
  <c r="R88" i="1"/>
  <c r="R101" i="1"/>
  <c r="R112" i="1"/>
  <c r="R107" i="1"/>
  <c r="R91" i="1"/>
  <c r="R110" i="1"/>
  <c r="R94" i="1"/>
  <c r="R113" i="1"/>
  <c r="R97" i="1"/>
  <c r="R96" i="1"/>
  <c r="R103" i="1"/>
  <c r="R109" i="1"/>
  <c r="R87" i="1"/>
  <c r="R93" i="1"/>
  <c r="R106" i="1"/>
  <c r="R104" i="1"/>
  <c r="R90" i="1"/>
  <c r="T13" i="19"/>
  <c r="S13" i="19"/>
  <c r="X13" i="19"/>
  <c r="W13" i="19"/>
  <c r="V13" i="19"/>
  <c r="U13" i="19"/>
  <c r="D103" i="1"/>
  <c r="D114" i="1"/>
  <c r="D98" i="1"/>
  <c r="D109" i="1"/>
  <c r="N109" i="1" s="1"/>
  <c r="D93" i="1"/>
  <c r="D104" i="1"/>
  <c r="D87" i="1"/>
  <c r="D88" i="1"/>
  <c r="D115" i="1"/>
  <c r="D99" i="1"/>
  <c r="D110" i="1"/>
  <c r="D94" i="1"/>
  <c r="N94" i="1" s="1"/>
  <c r="D105" i="1"/>
  <c r="D89" i="1"/>
  <c r="D100" i="1"/>
  <c r="D111" i="1"/>
  <c r="N111" i="1" s="1"/>
  <c r="D95" i="1"/>
  <c r="D106" i="1"/>
  <c r="D90" i="1"/>
  <c r="D101" i="1"/>
  <c r="D112" i="1"/>
  <c r="D96" i="1"/>
  <c r="D102" i="1"/>
  <c r="D92" i="1"/>
  <c r="N92" i="1" s="1"/>
  <c r="D108" i="1"/>
  <c r="D113" i="1"/>
  <c r="D107" i="1"/>
  <c r="D97" i="1"/>
  <c r="N97" i="1" s="1"/>
  <c r="D91" i="1"/>
  <c r="AD38" i="1"/>
  <c r="AL38" i="1"/>
  <c r="N35" i="1"/>
  <c r="N27" i="1"/>
  <c r="N23" i="1"/>
  <c r="AB47" i="1"/>
  <c r="AJ47" i="1"/>
  <c r="AD47" i="1"/>
  <c r="T47" i="1"/>
  <c r="T68" i="1"/>
  <c r="L29" i="19"/>
  <c r="T53" i="1"/>
  <c r="T50" i="1"/>
  <c r="T69" i="1"/>
  <c r="T66" i="1"/>
  <c r="T52" i="1"/>
  <c r="T60" i="1"/>
  <c r="T51" i="1"/>
  <c r="T48" i="1"/>
  <c r="M29" i="19"/>
  <c r="T64" i="1"/>
  <c r="T58" i="1"/>
  <c r="T59" i="1"/>
  <c r="K29" i="19"/>
  <c r="T57" i="1"/>
  <c r="T71" i="1"/>
  <c r="T75" i="1"/>
  <c r="T73" i="1"/>
  <c r="T63" i="1"/>
  <c r="T62" i="1"/>
  <c r="T67" i="1"/>
  <c r="O29" i="19"/>
  <c r="T61" i="1"/>
  <c r="T70" i="1"/>
  <c r="T55" i="1"/>
  <c r="T49" i="1"/>
  <c r="T76" i="1"/>
  <c r="T56" i="1"/>
  <c r="T72" i="1"/>
  <c r="T74" i="1"/>
  <c r="N29" i="19"/>
  <c r="T65" i="1"/>
  <c r="P29" i="19"/>
  <c r="T54" i="1"/>
  <c r="F47" i="1"/>
  <c r="K14" i="19"/>
  <c r="L14" i="19"/>
  <c r="N14" i="19"/>
  <c r="M14" i="19"/>
  <c r="P14" i="19"/>
  <c r="O14" i="19"/>
  <c r="F63" i="1"/>
  <c r="F66" i="1"/>
  <c r="F50" i="1"/>
  <c r="F73" i="1"/>
  <c r="F72" i="1"/>
  <c r="F56" i="1"/>
  <c r="F59" i="1"/>
  <c r="F55" i="1"/>
  <c r="F62" i="1"/>
  <c r="F65" i="1"/>
  <c r="F69" i="1"/>
  <c r="F68" i="1"/>
  <c r="F52" i="1"/>
  <c r="F51" i="1"/>
  <c r="F76" i="1"/>
  <c r="F74" i="1"/>
  <c r="F58" i="1"/>
  <c r="F57" i="1"/>
  <c r="F61" i="1"/>
  <c r="F64" i="1"/>
  <c r="F48" i="1"/>
  <c r="F75" i="1"/>
  <c r="F70" i="1"/>
  <c r="F60" i="1"/>
  <c r="F53" i="1"/>
  <c r="F54" i="1"/>
  <c r="F67" i="1"/>
  <c r="F49" i="1"/>
  <c r="F71" i="1"/>
  <c r="N16" i="19"/>
  <c r="M16" i="19"/>
  <c r="K16" i="19"/>
  <c r="L16" i="19"/>
  <c r="P16" i="19"/>
  <c r="O16" i="19"/>
  <c r="J68" i="1"/>
  <c r="J71" i="1"/>
  <c r="J55" i="1"/>
  <c r="J50" i="1"/>
  <c r="J54" i="1"/>
  <c r="J61" i="1"/>
  <c r="J72" i="1"/>
  <c r="J60" i="1"/>
  <c r="J67" i="1"/>
  <c r="J51" i="1"/>
  <c r="J74" i="1"/>
  <c r="J73" i="1"/>
  <c r="J57" i="1"/>
  <c r="J64" i="1"/>
  <c r="J52" i="1"/>
  <c r="J63" i="1"/>
  <c r="J66" i="1"/>
  <c r="J70" i="1"/>
  <c r="J69" i="1"/>
  <c r="J53" i="1"/>
  <c r="J56" i="1"/>
  <c r="J59" i="1"/>
  <c r="J49" i="1"/>
  <c r="J58" i="1"/>
  <c r="J48" i="1"/>
  <c r="J75" i="1"/>
  <c r="J76" i="1"/>
  <c r="J62" i="1"/>
  <c r="J65" i="1"/>
  <c r="P47" i="1"/>
  <c r="M27" i="19"/>
  <c r="P48" i="1"/>
  <c r="K27" i="19"/>
  <c r="O27" i="19"/>
  <c r="P27" i="19"/>
  <c r="L27" i="19"/>
  <c r="N27" i="19"/>
  <c r="P56" i="1"/>
  <c r="P63" i="1"/>
  <c r="P70" i="1"/>
  <c r="P74" i="1"/>
  <c r="P69" i="1"/>
  <c r="P53" i="1"/>
  <c r="P60" i="1"/>
  <c r="P75" i="1"/>
  <c r="P59" i="1"/>
  <c r="P66" i="1"/>
  <c r="P62" i="1"/>
  <c r="P65" i="1"/>
  <c r="P49" i="1"/>
  <c r="P52" i="1"/>
  <c r="P76" i="1"/>
  <c r="P71" i="1"/>
  <c r="P55" i="1"/>
  <c r="P58" i="1"/>
  <c r="P54" i="1"/>
  <c r="P61" i="1"/>
  <c r="P72" i="1"/>
  <c r="P67" i="1"/>
  <c r="P57" i="1"/>
  <c r="P51" i="1"/>
  <c r="P68" i="1"/>
  <c r="P64" i="1"/>
  <c r="P50" i="1"/>
  <c r="P73" i="1"/>
  <c r="Z22" i="1"/>
  <c r="Z26" i="1"/>
  <c r="Z29" i="1"/>
  <c r="Z13" i="1"/>
  <c r="Z32" i="1"/>
  <c r="Z16" i="1"/>
  <c r="Z35" i="1"/>
  <c r="Z19" i="1"/>
  <c r="H33" i="19"/>
  <c r="AN23" i="1"/>
  <c r="AN10" i="1"/>
  <c r="AN20" i="1"/>
  <c r="AN18" i="1"/>
  <c r="AN19" i="1"/>
  <c r="AN14" i="1"/>
  <c r="H48" i="19"/>
  <c r="AJ38" i="1"/>
  <c r="AP30" i="1" l="1"/>
  <c r="AT30" i="1" s="1"/>
  <c r="AP22" i="1"/>
  <c r="AT22" i="1" s="1"/>
  <c r="Z48" i="1"/>
  <c r="AP32" i="1"/>
  <c r="AV32" i="1" s="1"/>
  <c r="AP27" i="1"/>
  <c r="AT27" i="1" s="1"/>
  <c r="AP11" i="1"/>
  <c r="AS11" i="1" s="1"/>
  <c r="Z67" i="1"/>
  <c r="Z75" i="1"/>
  <c r="N93" i="1"/>
  <c r="AP21" i="1"/>
  <c r="AS21" i="1" s="1"/>
  <c r="AF77" i="1"/>
  <c r="AN102" i="1"/>
  <c r="AN99" i="1"/>
  <c r="AN87" i="1"/>
  <c r="AN112" i="1"/>
  <c r="AP31" i="1"/>
  <c r="AU31" i="1" s="1"/>
  <c r="AP24" i="1"/>
  <c r="AT24" i="1" s="1"/>
  <c r="N87" i="1"/>
  <c r="H116" i="1"/>
  <c r="AH116" i="1"/>
  <c r="Z68" i="1"/>
  <c r="Z69" i="1"/>
  <c r="N63" i="1"/>
  <c r="N96" i="1"/>
  <c r="AP10" i="1"/>
  <c r="AU10" i="1" s="1"/>
  <c r="Z62" i="1"/>
  <c r="AP19" i="1"/>
  <c r="AV19" i="1" s="1"/>
  <c r="AP13" i="1"/>
  <c r="AT13" i="1" s="1"/>
  <c r="D77" i="1"/>
  <c r="X116" i="1"/>
  <c r="Z51" i="1"/>
  <c r="Z71" i="1"/>
  <c r="AP33" i="1"/>
  <c r="AT33" i="1" s="1"/>
  <c r="AN49" i="1"/>
  <c r="AN51" i="1"/>
  <c r="N58" i="1"/>
  <c r="N61" i="1"/>
  <c r="N50" i="1"/>
  <c r="AN93" i="1"/>
  <c r="AP12" i="1"/>
  <c r="AT12" i="1" s="1"/>
  <c r="AP9" i="1"/>
  <c r="AV9" i="1" s="1"/>
  <c r="Z59" i="1"/>
  <c r="H77" i="1"/>
  <c r="N115" i="1"/>
  <c r="T116" i="1"/>
  <c r="Z103" i="1"/>
  <c r="AN57" i="1"/>
  <c r="AN67" i="1"/>
  <c r="Z38" i="1"/>
  <c r="AP37" i="1"/>
  <c r="AV37" i="1" s="1"/>
  <c r="AP28" i="1"/>
  <c r="L77" i="1"/>
  <c r="N38" i="1"/>
  <c r="AN38" i="1"/>
  <c r="Z58" i="1"/>
  <c r="Z52" i="1"/>
  <c r="Z53" i="1"/>
  <c r="Z63" i="1"/>
  <c r="P33" i="19"/>
  <c r="J77" i="1"/>
  <c r="N56" i="1"/>
  <c r="N101" i="1"/>
  <c r="N88" i="1"/>
  <c r="R116" i="1"/>
  <c r="Z99" i="1"/>
  <c r="AD116" i="1"/>
  <c r="F116" i="1"/>
  <c r="AJ116" i="1"/>
  <c r="AS33" i="1"/>
  <c r="AV33" i="1"/>
  <c r="AU22" i="1"/>
  <c r="AV22" i="1"/>
  <c r="F77" i="1"/>
  <c r="Z98" i="1"/>
  <c r="Z97" i="1"/>
  <c r="X33" i="19"/>
  <c r="AN63" i="1"/>
  <c r="AN55" i="1"/>
  <c r="Z102" i="1"/>
  <c r="AN100" i="1"/>
  <c r="N62" i="1"/>
  <c r="V77" i="1"/>
  <c r="AP16" i="1"/>
  <c r="AN109" i="1"/>
  <c r="Z49" i="1"/>
  <c r="Z56" i="1"/>
  <c r="Z47" i="1"/>
  <c r="P77" i="1"/>
  <c r="AD77" i="1"/>
  <c r="N102" i="1"/>
  <c r="N100" i="1"/>
  <c r="N110" i="1"/>
  <c r="N98" i="1"/>
  <c r="Z95" i="1"/>
  <c r="Z89" i="1"/>
  <c r="Z93" i="1"/>
  <c r="AP93" i="1" s="1"/>
  <c r="Z113" i="1"/>
  <c r="Z88" i="1"/>
  <c r="AN54" i="1"/>
  <c r="AN59" i="1"/>
  <c r="AN69" i="1"/>
  <c r="AN61" i="1"/>
  <c r="AN71" i="1"/>
  <c r="N73" i="1"/>
  <c r="N65" i="1"/>
  <c r="N71" i="1"/>
  <c r="N53" i="1"/>
  <c r="N74" i="1"/>
  <c r="N57" i="1"/>
  <c r="N60" i="1"/>
  <c r="AP36" i="1"/>
  <c r="AP25" i="1"/>
  <c r="Z112" i="1"/>
  <c r="N95" i="1"/>
  <c r="J116" i="1"/>
  <c r="AN88" i="1"/>
  <c r="AN95" i="1"/>
  <c r="AN90" i="1"/>
  <c r="AN115" i="1"/>
  <c r="AN103" i="1"/>
  <c r="AN91" i="1"/>
  <c r="Z66" i="1"/>
  <c r="Z72" i="1"/>
  <c r="AP20" i="1"/>
  <c r="AP15" i="1"/>
  <c r="AS9" i="1"/>
  <c r="L116" i="1"/>
  <c r="AN74" i="1"/>
  <c r="D116" i="1"/>
  <c r="AS24" i="1"/>
  <c r="AU24" i="1"/>
  <c r="AV24" i="1"/>
  <c r="Z107" i="1"/>
  <c r="AN72" i="1"/>
  <c r="N66" i="1"/>
  <c r="N75" i="1"/>
  <c r="Z101" i="1"/>
  <c r="R77" i="1"/>
  <c r="AN53" i="1"/>
  <c r="AV10" i="1"/>
  <c r="AS10" i="1"/>
  <c r="AT10" i="1"/>
  <c r="AS27" i="1"/>
  <c r="AU27" i="1"/>
  <c r="AV27" i="1"/>
  <c r="N107" i="1"/>
  <c r="N90" i="1"/>
  <c r="Z61" i="1"/>
  <c r="AP61" i="1" s="1"/>
  <c r="Z65" i="1"/>
  <c r="Z74" i="1"/>
  <c r="N54" i="1"/>
  <c r="N49" i="1"/>
  <c r="T77" i="1"/>
  <c r="AJ77" i="1"/>
  <c r="AV30" i="1"/>
  <c r="AU30" i="1"/>
  <c r="AS30" i="1"/>
  <c r="N113" i="1"/>
  <c r="N106" i="1"/>
  <c r="N89" i="1"/>
  <c r="N99" i="1"/>
  <c r="AP99" i="1" s="1"/>
  <c r="N104" i="1"/>
  <c r="N114" i="1"/>
  <c r="Z94" i="1"/>
  <c r="Z111" i="1"/>
  <c r="Z106" i="1"/>
  <c r="Z115" i="1"/>
  <c r="Z109" i="1"/>
  <c r="AP109" i="1" s="1"/>
  <c r="Z100" i="1"/>
  <c r="Z90" i="1"/>
  <c r="Z104" i="1"/>
  <c r="Z87" i="1"/>
  <c r="AN64" i="1"/>
  <c r="AN48" i="1"/>
  <c r="AN52" i="1"/>
  <c r="AN58" i="1"/>
  <c r="AN73" i="1"/>
  <c r="AN50" i="1"/>
  <c r="P48" i="19"/>
  <c r="N59" i="1"/>
  <c r="N72" i="1"/>
  <c r="N70" i="1"/>
  <c r="AP29" i="1"/>
  <c r="AP14" i="1"/>
  <c r="V116" i="1"/>
  <c r="AF116" i="1"/>
  <c r="AN89" i="1"/>
  <c r="AN113" i="1"/>
  <c r="AN106" i="1"/>
  <c r="AN92" i="1"/>
  <c r="AN94" i="1"/>
  <c r="AN105" i="1"/>
  <c r="AN107" i="1"/>
  <c r="X48" i="19"/>
  <c r="Z54" i="1"/>
  <c r="Z55" i="1"/>
  <c r="AP17" i="1"/>
  <c r="AN97" i="1"/>
  <c r="AL116" i="1"/>
  <c r="X77" i="1"/>
  <c r="AN70" i="1"/>
  <c r="AN65" i="1"/>
  <c r="N47" i="1"/>
  <c r="P116" i="1"/>
  <c r="AP23" i="1"/>
  <c r="Z92" i="1"/>
  <c r="AN76" i="1"/>
  <c r="N55" i="1"/>
  <c r="N52" i="1"/>
  <c r="AN114" i="1"/>
  <c r="AP26" i="1"/>
  <c r="AU8" i="1"/>
  <c r="AV8" i="1"/>
  <c r="AT8" i="1"/>
  <c r="AS8" i="1"/>
  <c r="Z50" i="1"/>
  <c r="Z57" i="1"/>
  <c r="Z76" i="1"/>
  <c r="Z60" i="1"/>
  <c r="Z70" i="1"/>
  <c r="N76" i="1"/>
  <c r="AN47" i="1"/>
  <c r="AB77" i="1"/>
  <c r="AP35" i="1"/>
  <c r="N91" i="1"/>
  <c r="N108" i="1"/>
  <c r="N105" i="1"/>
  <c r="N103" i="1"/>
  <c r="X19" i="19"/>
  <c r="Z105" i="1"/>
  <c r="Z108" i="1"/>
  <c r="Z114" i="1"/>
  <c r="Z91" i="1"/>
  <c r="Z110" i="1"/>
  <c r="AN68" i="1"/>
  <c r="AN56" i="1"/>
  <c r="AP56" i="1" s="1"/>
  <c r="AN62" i="1"/>
  <c r="AN60" i="1"/>
  <c r="AN66" i="1"/>
  <c r="N48" i="1"/>
  <c r="N64" i="1"/>
  <c r="N51" i="1"/>
  <c r="N69" i="1"/>
  <c r="N67" i="1"/>
  <c r="P19" i="19"/>
  <c r="N68" i="1"/>
  <c r="AH77" i="1"/>
  <c r="AP34" i="1"/>
  <c r="Z96" i="1"/>
  <c r="N112" i="1"/>
  <c r="AN104" i="1"/>
  <c r="AN111" i="1"/>
  <c r="AN101" i="1"/>
  <c r="AN108" i="1"/>
  <c r="AN110" i="1"/>
  <c r="AN96" i="1"/>
  <c r="AN98" i="1"/>
  <c r="AN86" i="1"/>
  <c r="AB116" i="1"/>
  <c r="Z64" i="1"/>
  <c r="Z73" i="1"/>
  <c r="AP18" i="1"/>
  <c r="AN75" i="1"/>
  <c r="AL77" i="1"/>
  <c r="AP102" i="1" l="1"/>
  <c r="AP63" i="1"/>
  <c r="AT9" i="1"/>
  <c r="AV11" i="1"/>
  <c r="AS22" i="1"/>
  <c r="AU9" i="1"/>
  <c r="AU33" i="1"/>
  <c r="AS19" i="1"/>
  <c r="AT19" i="1"/>
  <c r="AU19" i="1"/>
  <c r="AU32" i="1"/>
  <c r="AS31" i="1"/>
  <c r="AT32" i="1"/>
  <c r="AT31" i="1"/>
  <c r="AS32" i="1"/>
  <c r="AV31" i="1"/>
  <c r="AV13" i="1"/>
  <c r="AT11" i="1"/>
  <c r="AU11" i="1"/>
  <c r="AT21" i="1"/>
  <c r="AU37" i="1"/>
  <c r="AP101" i="1"/>
  <c r="AS101" i="1" s="1"/>
  <c r="AT37" i="1"/>
  <c r="AU21" i="1"/>
  <c r="AP59" i="1"/>
  <c r="AV59" i="1" s="1"/>
  <c r="AP87" i="1"/>
  <c r="AS87" i="1" s="1"/>
  <c r="AS37" i="1"/>
  <c r="AV21" i="1"/>
  <c r="AP69" i="1"/>
  <c r="AT69" i="1" s="1"/>
  <c r="AP115" i="1"/>
  <c r="AU115" i="1" s="1"/>
  <c r="AP94" i="1"/>
  <c r="AV94" i="1" s="1"/>
  <c r="AU13" i="1"/>
  <c r="AP96" i="1"/>
  <c r="AT96" i="1" s="1"/>
  <c r="AP92" i="1"/>
  <c r="AU92" i="1" s="1"/>
  <c r="AP70" i="1"/>
  <c r="AT70" i="1" s="1"/>
  <c r="AP50" i="1"/>
  <c r="AT50" i="1" s="1"/>
  <c r="AS13" i="1"/>
  <c r="Z77" i="1"/>
  <c r="AP55" i="1"/>
  <c r="AT55" i="1" s="1"/>
  <c r="AP111" i="1"/>
  <c r="AU111" i="1" s="1"/>
  <c r="AU12" i="1"/>
  <c r="AP67" i="1"/>
  <c r="AP76" i="1"/>
  <c r="AV76" i="1" s="1"/>
  <c r="AP72" i="1"/>
  <c r="AS72" i="1" s="1"/>
  <c r="AP88" i="1"/>
  <c r="AU88" i="1" s="1"/>
  <c r="AV12" i="1"/>
  <c r="AV28" i="1"/>
  <c r="AT28" i="1"/>
  <c r="AU28" i="1"/>
  <c r="AS28" i="1"/>
  <c r="AP52" i="1"/>
  <c r="AS52" i="1" s="1"/>
  <c r="AP58" i="1"/>
  <c r="AU58" i="1" s="1"/>
  <c r="N116" i="1"/>
  <c r="AP74" i="1"/>
  <c r="AP75" i="1"/>
  <c r="AT75" i="1" s="1"/>
  <c r="AP98" i="1"/>
  <c r="AS98" i="1" s="1"/>
  <c r="AS12" i="1"/>
  <c r="AP97" i="1"/>
  <c r="AV97" i="1" s="1"/>
  <c r="AS102" i="1"/>
  <c r="AU102" i="1"/>
  <c r="AT102" i="1"/>
  <c r="AV102" i="1"/>
  <c r="AU52" i="1"/>
  <c r="AV35" i="1"/>
  <c r="AU35" i="1"/>
  <c r="AS35" i="1"/>
  <c r="AT35" i="1"/>
  <c r="AT92" i="1"/>
  <c r="AP104" i="1"/>
  <c r="AV101" i="1"/>
  <c r="AU101" i="1"/>
  <c r="AS15" i="1"/>
  <c r="AU15" i="1"/>
  <c r="AV15" i="1"/>
  <c r="AT15" i="1"/>
  <c r="AP57" i="1"/>
  <c r="AN116" i="1"/>
  <c r="AP108" i="1"/>
  <c r="AP112" i="1"/>
  <c r="AP68" i="1"/>
  <c r="N77" i="1"/>
  <c r="AP51" i="1"/>
  <c r="AP105" i="1"/>
  <c r="O3" i="1"/>
  <c r="AT17" i="1"/>
  <c r="AU17" i="1"/>
  <c r="AS17" i="1"/>
  <c r="AV17" i="1"/>
  <c r="AT72" i="1"/>
  <c r="AP64" i="1"/>
  <c r="AS99" i="1"/>
  <c r="AT99" i="1"/>
  <c r="AU99" i="1"/>
  <c r="AV99" i="1"/>
  <c r="AP113" i="1"/>
  <c r="AP54" i="1"/>
  <c r="AP66" i="1"/>
  <c r="AV20" i="1"/>
  <c r="AT20" i="1"/>
  <c r="AU20" i="1"/>
  <c r="AS20" i="1"/>
  <c r="AP103" i="1"/>
  <c r="AV25" i="1"/>
  <c r="AT25" i="1"/>
  <c r="AU25" i="1"/>
  <c r="AS25" i="1"/>
  <c r="AP73" i="1"/>
  <c r="AU93" i="1"/>
  <c r="AT93" i="1"/>
  <c r="AV93" i="1"/>
  <c r="AS93" i="1"/>
  <c r="AP110" i="1"/>
  <c r="AS115" i="1"/>
  <c r="AT115" i="1"/>
  <c r="AP65" i="1"/>
  <c r="AP49" i="1"/>
  <c r="AN77" i="1"/>
  <c r="AC3" i="1"/>
  <c r="AT61" i="1"/>
  <c r="AS61" i="1"/>
  <c r="AV61" i="1"/>
  <c r="AU61" i="1"/>
  <c r="AT109" i="1"/>
  <c r="AV109" i="1"/>
  <c r="AU109" i="1"/>
  <c r="AS109" i="1"/>
  <c r="AT14" i="1"/>
  <c r="AU14" i="1"/>
  <c r="AV14" i="1"/>
  <c r="AS14" i="1"/>
  <c r="AV87" i="1"/>
  <c r="AT87" i="1"/>
  <c r="AP89" i="1"/>
  <c r="AT74" i="1"/>
  <c r="AV74" i="1"/>
  <c r="AU74" i="1"/>
  <c r="AS74" i="1"/>
  <c r="AP90" i="1"/>
  <c r="AV36" i="1"/>
  <c r="AU36" i="1"/>
  <c r="AT36" i="1"/>
  <c r="AS36" i="1"/>
  <c r="AP53" i="1"/>
  <c r="AP100" i="1"/>
  <c r="AP86" i="1"/>
  <c r="AP62" i="1"/>
  <c r="AA3" i="1"/>
  <c r="AU56" i="1"/>
  <c r="AV56" i="1"/>
  <c r="AT56" i="1"/>
  <c r="AS56" i="1"/>
  <c r="AV98" i="1"/>
  <c r="AS16" i="1"/>
  <c r="AV16" i="1"/>
  <c r="AU16" i="1"/>
  <c r="AT16" i="1"/>
  <c r="AV111" i="1"/>
  <c r="AV18" i="1"/>
  <c r="AU18" i="1"/>
  <c r="AS18" i="1"/>
  <c r="AT18" i="1"/>
  <c r="AU34" i="1"/>
  <c r="AT34" i="1"/>
  <c r="AV34" i="1"/>
  <c r="AS34" i="1"/>
  <c r="AS67" i="1"/>
  <c r="AT67" i="1"/>
  <c r="AV67" i="1"/>
  <c r="AU67" i="1"/>
  <c r="AP48" i="1"/>
  <c r="AP91" i="1"/>
  <c r="Q3" i="1"/>
  <c r="AP38" i="1"/>
  <c r="AT26" i="1"/>
  <c r="AS26" i="1"/>
  <c r="AU26" i="1"/>
  <c r="AV26" i="1"/>
  <c r="AU23" i="1"/>
  <c r="AV23" i="1"/>
  <c r="AS23" i="1"/>
  <c r="AT23" i="1"/>
  <c r="AP47" i="1"/>
  <c r="AU94" i="1"/>
  <c r="AT29" i="1"/>
  <c r="AV29" i="1"/>
  <c r="AS29" i="1"/>
  <c r="AU29" i="1"/>
  <c r="AP114" i="1"/>
  <c r="AP106" i="1"/>
  <c r="AP107" i="1"/>
  <c r="AP95" i="1"/>
  <c r="AP60" i="1"/>
  <c r="AP71" i="1"/>
  <c r="AS63" i="1"/>
  <c r="AT63" i="1"/>
  <c r="AV63" i="1"/>
  <c r="AU63" i="1"/>
  <c r="Z116" i="1"/>
  <c r="AS111" i="1" l="1"/>
  <c r="AU50" i="1"/>
  <c r="AV58" i="1"/>
  <c r="AV50" i="1"/>
  <c r="AU98" i="1"/>
  <c r="AT111" i="1"/>
  <c r="AT98" i="1"/>
  <c r="AV72" i="1"/>
  <c r="AU72" i="1"/>
  <c r="AS50" i="1"/>
  <c r="AT58" i="1"/>
  <c r="AS58" i="1"/>
  <c r="AV69" i="1"/>
  <c r="AT94" i="1"/>
  <c r="AS94" i="1"/>
  <c r="AU87" i="1"/>
  <c r="AV115" i="1"/>
  <c r="AT101" i="1"/>
  <c r="AV92" i="1"/>
  <c r="AS92" i="1"/>
  <c r="AV55" i="1"/>
  <c r="AS70" i="1"/>
  <c r="AS59" i="1"/>
  <c r="AT76" i="1"/>
  <c r="AS97" i="1"/>
  <c r="AT97" i="1"/>
  <c r="AU55" i="1"/>
  <c r="AV70" i="1"/>
  <c r="AS76" i="1"/>
  <c r="AV52" i="1"/>
  <c r="AS75" i="1"/>
  <c r="AS55" i="1"/>
  <c r="AU70" i="1"/>
  <c r="AU76" i="1"/>
  <c r="AT52" i="1"/>
  <c r="AU75" i="1"/>
  <c r="AV75" i="1"/>
  <c r="AU69" i="1"/>
  <c r="AT59" i="1"/>
  <c r="AV96" i="1"/>
  <c r="AU97" i="1"/>
  <c r="AS69" i="1"/>
  <c r="AU59" i="1"/>
  <c r="AS96" i="1"/>
  <c r="AU96" i="1"/>
  <c r="AV88" i="1"/>
  <c r="U3" i="1"/>
  <c r="AT88" i="1"/>
  <c r="W3" i="1"/>
  <c r="S3" i="1"/>
  <c r="AS88" i="1"/>
  <c r="Y3" i="1"/>
  <c r="AV108" i="1"/>
  <c r="AT108" i="1"/>
  <c r="AS108" i="1"/>
  <c r="AU108" i="1"/>
  <c r="AS71" i="1"/>
  <c r="AU71" i="1"/>
  <c r="AV71" i="1"/>
  <c r="AT71" i="1"/>
  <c r="AV106" i="1"/>
  <c r="AT106" i="1"/>
  <c r="AS106" i="1"/>
  <c r="AU106" i="1"/>
  <c r="AS62" i="1"/>
  <c r="AT62" i="1"/>
  <c r="AU62" i="1"/>
  <c r="AV62" i="1"/>
  <c r="AV90" i="1"/>
  <c r="AS90" i="1"/>
  <c r="AU90" i="1"/>
  <c r="AT90" i="1"/>
  <c r="AU66" i="1"/>
  <c r="AT66" i="1"/>
  <c r="AS66" i="1"/>
  <c r="AV66" i="1"/>
  <c r="AS65" i="1"/>
  <c r="AU65" i="1"/>
  <c r="AV65" i="1"/>
  <c r="AT65" i="1"/>
  <c r="AV64" i="1"/>
  <c r="AS64" i="1"/>
  <c r="AT64" i="1"/>
  <c r="AU64" i="1"/>
  <c r="AT51" i="1"/>
  <c r="AS51" i="1"/>
  <c r="AV51" i="1"/>
  <c r="AU51" i="1"/>
  <c r="AV114" i="1"/>
  <c r="AU114" i="1"/>
  <c r="AS114" i="1"/>
  <c r="AT114" i="1"/>
  <c r="AT86" i="1"/>
  <c r="AU86" i="1"/>
  <c r="AS86" i="1"/>
  <c r="AV86" i="1"/>
  <c r="AA81" i="1"/>
  <c r="AP116" i="1"/>
  <c r="O81" i="1"/>
  <c r="Q81" i="1"/>
  <c r="AC81" i="1"/>
  <c r="AU89" i="1"/>
  <c r="AT89" i="1"/>
  <c r="AS89" i="1"/>
  <c r="AV89" i="1"/>
  <c r="AS110" i="1"/>
  <c r="AT110" i="1"/>
  <c r="AV110" i="1"/>
  <c r="AU110" i="1"/>
  <c r="AT54" i="1"/>
  <c r="AU54" i="1"/>
  <c r="AV54" i="1"/>
  <c r="AS54" i="1"/>
  <c r="AV68" i="1"/>
  <c r="AT68" i="1"/>
  <c r="AU68" i="1"/>
  <c r="AS68" i="1"/>
  <c r="AU57" i="1"/>
  <c r="AS57" i="1"/>
  <c r="AT57" i="1"/>
  <c r="AV57" i="1"/>
  <c r="AV107" i="1"/>
  <c r="AS107" i="1"/>
  <c r="AU107" i="1"/>
  <c r="AT107" i="1"/>
  <c r="AV53" i="1"/>
  <c r="AT53" i="1"/>
  <c r="AU53" i="1"/>
  <c r="AS53" i="1"/>
  <c r="AU103" i="1"/>
  <c r="AT103" i="1"/>
  <c r="AV103" i="1"/>
  <c r="AS103" i="1"/>
  <c r="AS60" i="1"/>
  <c r="AU60" i="1"/>
  <c r="AT60" i="1"/>
  <c r="AV60" i="1"/>
  <c r="AT91" i="1"/>
  <c r="AS91" i="1"/>
  <c r="AV91" i="1"/>
  <c r="AU91" i="1"/>
  <c r="AU95" i="1"/>
  <c r="AV95" i="1"/>
  <c r="AT95" i="1"/>
  <c r="AS95" i="1"/>
  <c r="AV47" i="1"/>
  <c r="AU47" i="1"/>
  <c r="AS47" i="1"/>
  <c r="AT47" i="1"/>
  <c r="AA42" i="1"/>
  <c r="Q42" i="1"/>
  <c r="O42" i="1"/>
  <c r="AP77" i="1"/>
  <c r="AC42" i="1"/>
  <c r="AS48" i="1"/>
  <c r="AT48" i="1"/>
  <c r="AU48" i="1"/>
  <c r="AV48" i="1"/>
  <c r="AU100" i="1"/>
  <c r="AS100" i="1"/>
  <c r="AV100" i="1"/>
  <c r="AT100" i="1"/>
  <c r="AT49" i="1"/>
  <c r="AS49" i="1"/>
  <c r="AV49" i="1"/>
  <c r="AU49" i="1"/>
  <c r="AV73" i="1"/>
  <c r="AT73" i="1"/>
  <c r="AS73" i="1"/>
  <c r="AU73" i="1"/>
  <c r="AT113" i="1"/>
  <c r="AS113" i="1"/>
  <c r="AV113" i="1"/>
  <c r="AU113" i="1"/>
  <c r="AV105" i="1"/>
  <c r="AT105" i="1"/>
  <c r="AS105" i="1"/>
  <c r="AU105" i="1"/>
  <c r="AS112" i="1"/>
  <c r="AV112" i="1"/>
  <c r="AT112" i="1"/>
  <c r="AU112" i="1"/>
  <c r="AT104" i="1"/>
  <c r="AU104" i="1"/>
  <c r="AS104" i="1"/>
  <c r="AV104" i="1"/>
  <c r="Y81" i="1" l="1"/>
  <c r="W42" i="1"/>
  <c r="S81" i="1"/>
  <c r="Y42" i="1"/>
  <c r="W81" i="1"/>
  <c r="S42" i="1"/>
  <c r="U42" i="1"/>
  <c r="U81" i="1"/>
</calcChain>
</file>

<file path=xl/sharedStrings.xml><?xml version="1.0" encoding="utf-8"?>
<sst xmlns="http://schemas.openxmlformats.org/spreadsheetml/2006/main" count="866" uniqueCount="115">
  <si>
    <t>TRIMESTRE 01</t>
  </si>
  <si>
    <t>TRIMESTRE 02</t>
  </si>
  <si>
    <t>TRIMESTRE 03</t>
  </si>
  <si>
    <t>NOM DE LA CLASSE</t>
  </si>
  <si>
    <t>Effectif total</t>
  </si>
  <si>
    <t>Moyenne de la classe</t>
  </si>
  <si>
    <t>Ecart type</t>
  </si>
  <si>
    <t>Moyenne &gt;=12 &lt;16</t>
  </si>
  <si>
    <t>Moyenne Maxi</t>
  </si>
  <si>
    <t>Moyennes &gt;=8 &lt;12</t>
  </si>
  <si>
    <t>Moyennes &gt;=16 &lt;=20</t>
  </si>
  <si>
    <t>Moyenne        Mini</t>
  </si>
  <si>
    <t>Moyennes       &lt;8</t>
  </si>
  <si>
    <t>NOM</t>
  </si>
  <si>
    <t>Prénom</t>
  </si>
  <si>
    <t>NOM et Prénom</t>
  </si>
  <si>
    <t>NOM 01</t>
  </si>
  <si>
    <t>NOM 02</t>
  </si>
  <si>
    <t>NOM 03</t>
  </si>
  <si>
    <t>NOM 04</t>
  </si>
  <si>
    <t>NOM 05</t>
  </si>
  <si>
    <t>NOM 06</t>
  </si>
  <si>
    <t>NOM 07</t>
  </si>
  <si>
    <t>NOM 08</t>
  </si>
  <si>
    <t>NOM 09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</si>
  <si>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</si>
  <si>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</si>
  <si>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</si>
  <si>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</si>
  <si>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</si>
  <si>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</si>
  <si>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</si>
  <si>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</si>
  <si>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</si>
  <si>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</si>
  <si>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</si>
  <si>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</si>
  <si>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</si>
  <si>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</si>
  <si>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</si>
  <si>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</si>
  <si>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</si>
  <si>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</si>
  <si>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</si>
  <si>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</si>
  <si>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</si>
  <si>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Prénom 01</t>
  </si>
  <si>
    <t>Prénom 02</t>
  </si>
  <si>
    <t>Prénom 03</t>
  </si>
  <si>
    <t>Prénom 04</t>
  </si>
  <si>
    <t>Prénom 05</t>
  </si>
  <si>
    <t>Prénom 06</t>
  </si>
  <si>
    <t>Prénom 07</t>
  </si>
  <si>
    <t>Prénom 08</t>
  </si>
  <si>
    <t>Prénom 09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</si>
  <si>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</si>
  <si>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</si>
  <si>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</si>
  <si>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</si>
  <si>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</si>
  <si>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</si>
  <si>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</si>
  <si>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</si>
  <si>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</si>
  <si>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</si>
  <si>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</si>
  <si>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</si>
  <si>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</si>
  <si>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</si>
  <si>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</si>
  <si>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</si>
  <si>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</si>
  <si>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</si>
  <si>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</si>
  <si>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</si>
  <si>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</si>
  <si>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Orthographe</t>
  </si>
  <si>
    <t>Conjugaison</t>
  </si>
  <si>
    <t>Grammaire</t>
  </si>
  <si>
    <t>Dictée</t>
  </si>
  <si>
    <t>Poésie</t>
  </si>
  <si>
    <t>Numération</t>
  </si>
  <si>
    <t>Calcul</t>
  </si>
  <si>
    <t>Grandeurs et mesures</t>
  </si>
  <si>
    <t>Problèmes</t>
  </si>
  <si>
    <t>Calcul mental</t>
  </si>
  <si>
    <t>Moyenne Français</t>
  </si>
  <si>
    <t>Moyenne Maths</t>
  </si>
  <si>
    <t>Histoire</t>
  </si>
  <si>
    <t>Géographie</t>
  </si>
  <si>
    <t>Sciences</t>
  </si>
  <si>
    <t>Anglais</t>
  </si>
  <si>
    <t>Histoire de l'Art</t>
  </si>
  <si>
    <t>Instruction Civique</t>
  </si>
  <si>
    <t>Moyenne Eveil</t>
  </si>
  <si>
    <t>Moyenne Générale</t>
  </si>
  <si>
    <t>Evaluation 1</t>
  </si>
  <si>
    <t>Evaluation 2</t>
  </si>
  <si>
    <t>Evaluation 3</t>
  </si>
  <si>
    <t>Evaluation 4</t>
  </si>
  <si>
    <t>Evaluation 5</t>
  </si>
  <si>
    <t>Moyenne générale</t>
  </si>
  <si>
    <t>Nom et Prénom</t>
  </si>
  <si>
    <t>NOM 01 Prénom 01</t>
  </si>
  <si>
    <t>Moyenne  Français</t>
  </si>
  <si>
    <t>Français</t>
  </si>
  <si>
    <t>Mathématiques</t>
  </si>
  <si>
    <t>Moyenne  Mathématiques</t>
  </si>
  <si>
    <t>Eveil</t>
  </si>
  <si>
    <t>Instruction civique</t>
  </si>
  <si>
    <t>Moyenne  Eveil</t>
  </si>
  <si>
    <t>Noter uniquement les noms et prénoms dans les cellules ci-dessus</t>
  </si>
  <si>
    <t>TRIMESTRE 01 - 2017/2018</t>
  </si>
  <si>
    <t>TRIMESTRE 02 - 2017/2018</t>
  </si>
  <si>
    <t>TRIMESTRE 03 - 2017/2018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</si>
</sst>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6"/>
      <color theme="1"/>
      <name val="Arial"/>
      <family val="2"/>
    </font>
    <font>
      <b/>
      <sz val="10"/>
      <color theme="0"/>
      <name val="Arial"/>
      <family val="2"/>
    </font>
    <font>
      <sz val="12"/>
      <color rgb="FF0000FF"/>
      <name val="Arial Black"/>
      <family val="2"/>
    </font>
    <font>
      <b/>
      <sz val="10"/>
      <color rgb="FF0000FF"/>
      <name val="Arial"/>
      <family val="2"/>
    </font>
    <font>
      <b/>
      <sz val="10"/>
      <color rgb="FF0000FF"/>
      <name val="Arial Black"/>
      <family val="2"/>
    </font>
    <font>
      <b/>
      <sz val="10"/>
      <color rgb="FFFF0000"/>
      <name val="Arial Black"/>
      <family val="2"/>
    </font>
    <font>
      <b/>
      <sz val="16"/>
      <name val="Arial"/>
      <family val="2"/>
    </font>
    <font>
      <sz val="10"/>
      <color theme="0"/>
      <name val="Arial"/>
      <family val="2"/>
    </font>
    <font>
      <b/>
      <sz val="16"/>
      <color theme="0"/>
      <name val="Arial"/>
      <family val="2"/>
    </font>
    <font>
      <b/>
      <sz val="12"/>
      <color rgb="FF0000FF"/>
      <name val="Arial Black"/>
      <family val="2"/>
    </font>
    <font>
      <sz val="9"/>
      <color theme="1"/>
      <name val="Arial"/>
      <family val="2"/>
    </font>
    <font>
      <b/>
      <sz val="12"/>
      <color rgb="FF0000FF"/>
      <name val="Arial"/>
      <family val="2"/>
    </font>
    <font>
      <b/>
      <sz val="14"/>
      <color rgb="FF0000FF"/>
      <name val="Arial Black"/>
      <family val="2"/>
    </font>
    <font>
      <sz val="12"/>
      <name val="Arial Black"/>
      <family val="2"/>
    </font>
    <font>
      <sz val="12"/>
      <color theme="0"/>
      <name val="Arial Black"/>
      <family val="2"/>
    </font>
    <font>
      <b/>
      <sz val="9"/>
      <color theme="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gray125">
        <fgColor rgb="FF0000FF"/>
      </patternFill>
    </fill>
    <fill>
      <patternFill patternType="gray125">
        <bgColor theme="0"/>
      </patternFill>
    </fill>
    <fill>
      <patternFill patternType="gray125">
        <fgColor rgb="FF0000FF"/>
        <bgColor theme="0"/>
      </patternFill>
    </fill>
    <fill>
      <patternFill patternType="gray125">
        <fgColor rgb="FFFF0000"/>
        <bgColor theme="0"/>
      </patternFill>
    </fill>
    <fill>
      <patternFill patternType="solid">
        <fgColor rgb="FFFFFF66"/>
        <bgColor indexed="64"/>
      </patternFill>
    </fill>
    <fill>
      <patternFill patternType="solid">
        <fgColor rgb="FF0000FF"/>
        <bgColor rgb="FF0000FF"/>
      </patternFill>
    </fill>
    <fill>
      <patternFill patternType="solid">
        <fgColor rgb="FFFF0000"/>
        <bgColor rgb="FFFF0000"/>
      </patternFill>
    </fill>
    <fill>
      <patternFill patternType="gray125">
        <fgColor rgb="FF0000CC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</fills>
  <borders count="8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theme="0"/>
      </left>
      <right style="thin">
        <color theme="0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rgb="FF0000FF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ck">
        <color rgb="FF0000FF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ck">
        <color rgb="FF0000FF"/>
      </right>
      <top/>
      <bottom/>
      <diagonal/>
    </border>
    <border>
      <left style="thin">
        <color auto="1"/>
      </left>
      <right style="thick">
        <color rgb="FF0000FF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rgb="FF0000FF"/>
      </right>
      <top/>
      <bottom style="medium">
        <color auto="1"/>
      </bottom>
      <diagonal/>
    </border>
    <border>
      <left style="thin">
        <color auto="1"/>
      </left>
      <right style="thick">
        <color rgb="FF0000FF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rgb="FF0000FF"/>
      </right>
      <top/>
      <bottom style="hair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/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83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18" xfId="0" applyFont="1" applyBorder="1" applyAlignment="1">
      <alignment horizontal="left" vertical="center"/>
    </xf>
    <xf numFmtId="0" fontId="1" fillId="0" borderId="19" xfId="0" applyFont="1" applyBorder="1" applyAlignment="1">
      <alignment horizontal="left" vertical="center"/>
    </xf>
    <xf numFmtId="0" fontId="1" fillId="0" borderId="21" xfId="0" applyFont="1" applyBorder="1" applyAlignment="1">
      <alignment horizontal="left" vertical="center"/>
    </xf>
    <xf numFmtId="0" fontId="1" fillId="0" borderId="22" xfId="0" applyFont="1" applyBorder="1" applyAlignment="1">
      <alignment horizontal="left" vertical="center"/>
    </xf>
    <xf numFmtId="0" fontId="1" fillId="0" borderId="25" xfId="0" applyFont="1" applyBorder="1" applyAlignment="1">
      <alignment horizontal="left" vertical="center"/>
    </xf>
    <xf numFmtId="0" fontId="1" fillId="0" borderId="26" xfId="0" applyFont="1" applyBorder="1" applyAlignment="1">
      <alignment horizontal="left" vertical="center"/>
    </xf>
    <xf numFmtId="0" fontId="1" fillId="0" borderId="28" xfId="0" applyFont="1" applyBorder="1" applyAlignment="1">
      <alignment horizontal="left" vertical="center"/>
    </xf>
    <xf numFmtId="0" fontId="3" fillId="3" borderId="0" xfId="0" applyFont="1" applyFill="1" applyAlignment="1">
      <alignment vertical="center"/>
    </xf>
    <xf numFmtId="0" fontId="1" fillId="3" borderId="0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" fontId="5" fillId="3" borderId="0" xfId="0" applyNumberFormat="1" applyFont="1" applyFill="1" applyBorder="1" applyAlignment="1">
      <alignment horizontal="center" vertical="center"/>
    </xf>
    <xf numFmtId="2" fontId="5" fillId="3" borderId="0" xfId="0" applyNumberFormat="1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1" fillId="0" borderId="15" xfId="0" applyFont="1" applyBorder="1" applyAlignment="1">
      <alignment horizontal="left" vertical="center"/>
    </xf>
    <xf numFmtId="0" fontId="1" fillId="0" borderId="16" xfId="0" applyFont="1" applyBorder="1" applyAlignment="1">
      <alignment horizontal="left" vertical="center"/>
    </xf>
    <xf numFmtId="0" fontId="1" fillId="0" borderId="24" xfId="0" applyFont="1" applyBorder="1" applyAlignment="1">
      <alignment horizontal="left" vertical="center"/>
    </xf>
    <xf numFmtId="0" fontId="1" fillId="3" borderId="0" xfId="0" applyFont="1" applyFill="1" applyAlignment="1">
      <alignment vertical="center" textRotation="90" wrapText="1"/>
    </xf>
    <xf numFmtId="0" fontId="1" fillId="3" borderId="0" xfId="0" applyFont="1" applyFill="1" applyAlignment="1">
      <alignment vertical="center" wrapText="1"/>
    </xf>
    <xf numFmtId="2" fontId="6" fillId="0" borderId="38" xfId="0" applyNumberFormat="1" applyFont="1" applyBorder="1" applyAlignment="1">
      <alignment horizontal="center" vertical="center"/>
    </xf>
    <xf numFmtId="2" fontId="6" fillId="0" borderId="36" xfId="0" applyNumberFormat="1" applyFont="1" applyBorder="1" applyAlignment="1">
      <alignment horizontal="center" vertical="center"/>
    </xf>
    <xf numFmtId="2" fontId="6" fillId="0" borderId="37" xfId="0" applyNumberFormat="1" applyFont="1" applyBorder="1" applyAlignment="1">
      <alignment horizontal="center" vertical="center"/>
    </xf>
    <xf numFmtId="2" fontId="1" fillId="0" borderId="20" xfId="0" applyNumberFormat="1" applyFont="1" applyBorder="1" applyAlignment="1">
      <alignment horizontal="center" vertical="center"/>
    </xf>
    <xf numFmtId="2" fontId="1" fillId="0" borderId="23" xfId="0" applyNumberFormat="1" applyFont="1" applyBorder="1" applyAlignment="1">
      <alignment horizontal="center" vertical="center"/>
    </xf>
    <xf numFmtId="0" fontId="2" fillId="1" borderId="1" xfId="0" applyFont="1" applyFill="1" applyBorder="1" applyAlignment="1">
      <alignment horizontal="center" vertical="center"/>
    </xf>
    <xf numFmtId="0" fontId="2" fillId="1" borderId="2" xfId="0" applyFont="1" applyFill="1" applyBorder="1" applyAlignment="1">
      <alignment horizontal="center" vertical="center"/>
    </xf>
    <xf numFmtId="0" fontId="2" fillId="1" borderId="3" xfId="0" applyFont="1" applyFill="1" applyBorder="1" applyAlignment="1">
      <alignment horizontal="center" vertical="center"/>
    </xf>
    <xf numFmtId="0" fontId="2" fillId="1" borderId="5" xfId="0" applyFont="1" applyFill="1" applyBorder="1" applyAlignment="1">
      <alignment horizontal="center" vertical="center"/>
    </xf>
    <xf numFmtId="2" fontId="1" fillId="0" borderId="19" xfId="0" applyNumberFormat="1" applyFont="1" applyBorder="1" applyAlignment="1">
      <alignment horizontal="center" vertical="center"/>
    </xf>
    <xf numFmtId="2" fontId="1" fillId="0" borderId="22" xfId="0" applyNumberFormat="1" applyFont="1" applyBorder="1" applyAlignment="1">
      <alignment horizontal="center" vertical="center"/>
    </xf>
    <xf numFmtId="2" fontId="1" fillId="0" borderId="16" xfId="0" applyNumberFormat="1" applyFont="1" applyBorder="1" applyAlignment="1">
      <alignment horizontal="center" vertical="center"/>
    </xf>
    <xf numFmtId="2" fontId="1" fillId="0" borderId="30" xfId="0" applyNumberFormat="1" applyFont="1" applyBorder="1" applyAlignment="1">
      <alignment horizontal="center" vertical="center"/>
    </xf>
    <xf numFmtId="2" fontId="1" fillId="0" borderId="33" xfId="0" applyNumberFormat="1" applyFont="1" applyBorder="1" applyAlignment="1">
      <alignment horizontal="center" vertical="center"/>
    </xf>
    <xf numFmtId="2" fontId="1" fillId="0" borderId="31" xfId="0" applyNumberFormat="1" applyFont="1" applyBorder="1" applyAlignment="1">
      <alignment horizontal="center" vertical="center"/>
    </xf>
    <xf numFmtId="2" fontId="7" fillId="0" borderId="35" xfId="0" applyNumberFormat="1" applyFont="1" applyBorder="1" applyAlignment="1">
      <alignment horizontal="center" vertical="center"/>
    </xf>
    <xf numFmtId="2" fontId="7" fillId="0" borderId="36" xfId="0" applyNumberFormat="1" applyFont="1" applyBorder="1" applyAlignment="1">
      <alignment horizontal="center" vertical="center"/>
    </xf>
    <xf numFmtId="2" fontId="7" fillId="0" borderId="37" xfId="0" applyNumberFormat="1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" fillId="0" borderId="53" xfId="0" applyFont="1" applyBorder="1" applyAlignment="1">
      <alignment horizontal="center" vertical="center"/>
    </xf>
    <xf numFmtId="2" fontId="1" fillId="0" borderId="17" xfId="0" applyNumberFormat="1" applyFont="1" applyBorder="1" applyAlignment="1">
      <alignment horizontal="center" vertical="center"/>
    </xf>
    <xf numFmtId="2" fontId="15" fillId="1" borderId="56" xfId="0" applyNumberFormat="1" applyFont="1" applyFill="1" applyBorder="1" applyAlignment="1">
      <alignment horizontal="center" vertical="center"/>
    </xf>
    <xf numFmtId="0" fontId="1" fillId="0" borderId="46" xfId="0" applyFont="1" applyBorder="1" applyAlignment="1">
      <alignment horizontal="left" vertical="center"/>
    </xf>
    <xf numFmtId="0" fontId="1" fillId="0" borderId="52" xfId="0" applyFont="1" applyBorder="1" applyAlignment="1">
      <alignment horizontal="left" vertical="center"/>
    </xf>
    <xf numFmtId="0" fontId="1" fillId="0" borderId="53" xfId="0" applyFont="1" applyBorder="1" applyAlignment="1">
      <alignment horizontal="left" vertical="center"/>
    </xf>
    <xf numFmtId="0" fontId="0" fillId="0" borderId="0" xfId="0" applyFill="1" applyAlignment="1">
      <alignment vertical="center"/>
    </xf>
    <xf numFmtId="2" fontId="1" fillId="0" borderId="27" xfId="0" applyNumberFormat="1" applyFont="1" applyBorder="1" applyAlignment="1" applyProtection="1">
      <alignment horizontal="center" vertical="center"/>
      <protection locked="0"/>
    </xf>
    <xf numFmtId="2" fontId="1" fillId="0" borderId="28" xfId="0" applyNumberFormat="1" applyFont="1" applyBorder="1" applyAlignment="1" applyProtection="1">
      <alignment horizontal="center" vertical="center"/>
      <protection locked="0"/>
    </xf>
    <xf numFmtId="2" fontId="1" fillId="0" borderId="34" xfId="0" applyNumberFormat="1" applyFont="1" applyBorder="1" applyAlignment="1" applyProtection="1">
      <alignment horizontal="center" vertical="center"/>
      <protection locked="0"/>
    </xf>
    <xf numFmtId="2" fontId="1" fillId="0" borderId="18" xfId="0" applyNumberFormat="1" applyFont="1" applyBorder="1" applyAlignment="1" applyProtection="1">
      <alignment horizontal="center" vertical="center"/>
      <protection locked="0"/>
    </xf>
    <xf numFmtId="2" fontId="1" fillId="0" borderId="19" xfId="0" applyNumberFormat="1" applyFont="1" applyBorder="1" applyAlignment="1" applyProtection="1">
      <alignment horizontal="center" vertical="center"/>
      <protection locked="0"/>
    </xf>
    <xf numFmtId="2" fontId="1" fillId="0" borderId="20" xfId="0" applyNumberFormat="1" applyFont="1" applyBorder="1" applyAlignment="1" applyProtection="1">
      <alignment horizontal="center" vertical="center"/>
      <protection locked="0"/>
    </xf>
    <xf numFmtId="2" fontId="1" fillId="0" borderId="21" xfId="0" applyNumberFormat="1" applyFont="1" applyBorder="1" applyAlignment="1" applyProtection="1">
      <alignment horizontal="center" vertical="center"/>
      <protection locked="0"/>
    </xf>
    <xf numFmtId="2" fontId="1" fillId="0" borderId="22" xfId="0" applyNumberFormat="1" applyFont="1" applyBorder="1" applyAlignment="1" applyProtection="1">
      <alignment horizontal="center" vertical="center"/>
      <protection locked="0"/>
    </xf>
    <xf numFmtId="2" fontId="1" fillId="0" borderId="23" xfId="0" applyNumberFormat="1" applyFont="1" applyBorder="1" applyAlignment="1" applyProtection="1">
      <alignment horizontal="center" vertical="center"/>
      <protection locked="0"/>
    </xf>
    <xf numFmtId="0" fontId="1" fillId="0" borderId="75" xfId="0" applyFont="1" applyBorder="1" applyAlignment="1">
      <alignment horizontal="left" vertical="center"/>
    </xf>
    <xf numFmtId="0" fontId="1" fillId="0" borderId="32" xfId="0" applyFont="1" applyBorder="1" applyAlignment="1">
      <alignment horizontal="left" vertical="center"/>
    </xf>
    <xf numFmtId="0" fontId="1" fillId="0" borderId="76" xfId="0" applyFont="1" applyBorder="1" applyAlignment="1">
      <alignment horizontal="left" vertical="center"/>
    </xf>
    <xf numFmtId="0" fontId="1" fillId="0" borderId="37" xfId="0" applyFont="1" applyBorder="1" applyAlignment="1">
      <alignment horizontal="left" vertical="center"/>
    </xf>
    <xf numFmtId="0" fontId="1" fillId="0" borderId="27" xfId="0" applyFont="1" applyBorder="1" applyAlignment="1" applyProtection="1">
      <alignment horizontal="left" vertical="center"/>
      <protection locked="0"/>
    </xf>
    <xf numFmtId="0" fontId="1" fillId="0" borderId="28" xfId="0" applyFont="1" applyBorder="1" applyAlignment="1" applyProtection="1">
      <alignment horizontal="left" vertical="center"/>
      <protection locked="0"/>
    </xf>
    <xf numFmtId="0" fontId="1" fillId="0" borderId="18" xfId="0" applyFont="1" applyBorder="1" applyAlignment="1" applyProtection="1">
      <alignment horizontal="left" vertical="center"/>
      <protection locked="0"/>
    </xf>
    <xf numFmtId="0" fontId="1" fillId="0" borderId="19" xfId="0" applyFont="1" applyBorder="1" applyAlignment="1" applyProtection="1">
      <alignment horizontal="left" vertical="center"/>
      <protection locked="0"/>
    </xf>
    <xf numFmtId="0" fontId="1" fillId="0" borderId="21" xfId="0" applyFont="1" applyBorder="1" applyAlignment="1" applyProtection="1">
      <alignment horizontal="left" vertical="center"/>
      <protection locked="0"/>
    </xf>
    <xf numFmtId="0" fontId="1" fillId="0" borderId="22" xfId="0" applyFont="1" applyBorder="1" applyAlignment="1" applyProtection="1">
      <alignment horizontal="left" vertical="center"/>
      <protection locked="0"/>
    </xf>
    <xf numFmtId="0" fontId="13" fillId="0" borderId="0" xfId="0" applyFont="1" applyAlignment="1">
      <alignment vertical="center"/>
    </xf>
    <xf numFmtId="0" fontId="13" fillId="0" borderId="0" xfId="0" applyFont="1" applyAlignment="1">
      <alignment horizontal="center" vertical="center"/>
    </xf>
    <xf numFmtId="2" fontId="6" fillId="0" borderId="38" xfId="0" applyNumberFormat="1" applyFont="1" applyBorder="1" applyAlignment="1" applyProtection="1">
      <alignment horizontal="center" vertical="center"/>
      <protection locked="0"/>
    </xf>
    <xf numFmtId="2" fontId="6" fillId="0" borderId="36" xfId="0" applyNumberFormat="1" applyFont="1" applyBorder="1" applyAlignment="1" applyProtection="1">
      <alignment horizontal="center" vertical="center"/>
      <protection locked="0"/>
    </xf>
    <xf numFmtId="2" fontId="6" fillId="0" borderId="37" xfId="0" applyNumberFormat="1" applyFont="1" applyBorder="1" applyAlignment="1" applyProtection="1">
      <alignment horizontal="center" vertical="center"/>
      <protection locked="0"/>
    </xf>
    <xf numFmtId="0" fontId="1" fillId="0" borderId="29" xfId="0" applyFont="1" applyBorder="1" applyAlignment="1" applyProtection="1">
      <alignment horizontal="left" vertical="center"/>
    </xf>
    <xf numFmtId="0" fontId="1" fillId="0" borderId="25" xfId="0" applyFont="1" applyBorder="1" applyAlignment="1" applyProtection="1">
      <alignment horizontal="left" vertical="center"/>
    </xf>
    <xf numFmtId="0" fontId="1" fillId="0" borderId="26" xfId="0" applyFont="1" applyBorder="1" applyAlignment="1" applyProtection="1">
      <alignment horizontal="left" vertical="center"/>
    </xf>
    <xf numFmtId="0" fontId="13" fillId="0" borderId="19" xfId="0" applyFont="1" applyBorder="1" applyAlignment="1">
      <alignment horizontal="center" vertical="center"/>
    </xf>
    <xf numFmtId="0" fontId="13" fillId="0" borderId="28" xfId="0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0" fontId="13" fillId="0" borderId="46" xfId="0" applyFont="1" applyBorder="1" applyAlignment="1">
      <alignment vertical="center"/>
    </xf>
    <xf numFmtId="0" fontId="13" fillId="0" borderId="47" xfId="0" applyFont="1" applyBorder="1" applyAlignment="1">
      <alignment horizontal="center" vertical="center"/>
    </xf>
    <xf numFmtId="0" fontId="13" fillId="0" borderId="48" xfId="0" applyFont="1" applyBorder="1" applyAlignment="1">
      <alignment vertical="center"/>
    </xf>
    <xf numFmtId="0" fontId="13" fillId="0" borderId="18" xfId="0" applyFont="1" applyBorder="1" applyAlignment="1">
      <alignment vertical="center"/>
    </xf>
    <xf numFmtId="0" fontId="13" fillId="0" borderId="20" xfId="0" applyFont="1" applyBorder="1" applyAlignment="1">
      <alignment vertical="center"/>
    </xf>
    <xf numFmtId="0" fontId="13" fillId="0" borderId="21" xfId="0" applyFont="1" applyBorder="1" applyAlignment="1">
      <alignment vertical="center"/>
    </xf>
    <xf numFmtId="0" fontId="13" fillId="0" borderId="23" xfId="0" applyFont="1" applyBorder="1" applyAlignment="1">
      <alignment vertical="center"/>
    </xf>
    <xf numFmtId="0" fontId="13" fillId="0" borderId="27" xfId="0" applyFont="1" applyBorder="1" applyAlignment="1">
      <alignment vertical="center"/>
    </xf>
    <xf numFmtId="0" fontId="13" fillId="0" borderId="34" xfId="0" applyFont="1" applyBorder="1" applyAlignment="1">
      <alignment vertical="center"/>
    </xf>
    <xf numFmtId="0" fontId="13" fillId="0" borderId="41" xfId="0" applyFont="1" applyBorder="1" applyAlignment="1">
      <alignment vertical="center"/>
    </xf>
    <xf numFmtId="0" fontId="13" fillId="0" borderId="50" xfId="0" applyFont="1" applyBorder="1" applyAlignment="1">
      <alignment horizontal="center" vertical="center"/>
    </xf>
    <xf numFmtId="0" fontId="13" fillId="0" borderId="42" xfId="0" applyFont="1" applyBorder="1" applyAlignment="1">
      <alignment vertical="center"/>
    </xf>
    <xf numFmtId="0" fontId="13" fillId="0" borderId="17" xfId="0" applyFont="1" applyBorder="1" applyAlignment="1">
      <alignment vertical="center"/>
    </xf>
    <xf numFmtId="0" fontId="13" fillId="0" borderId="30" xfId="0" applyFont="1" applyBorder="1" applyAlignment="1" applyProtection="1">
      <alignment vertical="center"/>
      <protection locked="0"/>
    </xf>
    <xf numFmtId="0" fontId="13" fillId="0" borderId="33" xfId="0" applyFont="1" applyBorder="1" applyAlignment="1" applyProtection="1">
      <alignment vertical="center"/>
      <protection locked="0"/>
    </xf>
    <xf numFmtId="0" fontId="13" fillId="0" borderId="31" xfId="0" applyFont="1" applyBorder="1" applyAlignment="1" applyProtection="1">
      <alignment vertical="center"/>
      <protection locked="0"/>
    </xf>
    <xf numFmtId="0" fontId="13" fillId="0" borderId="77" xfId="0" applyFont="1" applyBorder="1" applyAlignment="1" applyProtection="1">
      <alignment vertical="center"/>
      <protection locked="0"/>
    </xf>
    <xf numFmtId="0" fontId="13" fillId="0" borderId="78" xfId="0" applyFont="1" applyBorder="1" applyAlignment="1" applyProtection="1">
      <alignment vertical="center"/>
      <protection locked="0"/>
    </xf>
    <xf numFmtId="0" fontId="13" fillId="0" borderId="79" xfId="0" applyFont="1" applyBorder="1" applyAlignment="1" applyProtection="1">
      <alignment vertical="center"/>
      <protection locked="0"/>
    </xf>
    <xf numFmtId="0" fontId="13" fillId="0" borderId="25" xfId="0" applyFont="1" applyBorder="1" applyAlignment="1">
      <alignment vertical="center"/>
    </xf>
    <xf numFmtId="0" fontId="13" fillId="0" borderId="26" xfId="0" applyFont="1" applyBorder="1" applyAlignment="1">
      <alignment vertical="center"/>
    </xf>
    <xf numFmtId="2" fontId="12" fillId="8" borderId="6" xfId="0" applyNumberFormat="1" applyFont="1" applyFill="1" applyBorder="1" applyAlignment="1">
      <alignment horizontal="center" vertical="center"/>
    </xf>
    <xf numFmtId="2" fontId="12" fillId="8" borderId="3" xfId="0" applyNumberFormat="1" applyFont="1" applyFill="1" applyBorder="1" applyAlignment="1">
      <alignment horizontal="center" vertical="center"/>
    </xf>
    <xf numFmtId="2" fontId="12" fillId="6" borderId="2" xfId="0" applyNumberFormat="1" applyFont="1" applyFill="1" applyBorder="1" applyAlignment="1">
      <alignment horizontal="center" vertical="center"/>
    </xf>
    <xf numFmtId="2" fontId="12" fillId="6" borderId="64" xfId="0" applyNumberFormat="1" applyFont="1" applyFill="1" applyBorder="1" applyAlignment="1">
      <alignment horizontal="center" vertical="center"/>
    </xf>
    <xf numFmtId="2" fontId="12" fillId="7" borderId="6" xfId="0" applyNumberFormat="1" applyFont="1" applyFill="1" applyBorder="1" applyAlignment="1">
      <alignment horizontal="center" vertical="center"/>
    </xf>
    <xf numFmtId="2" fontId="12" fillId="7" borderId="62" xfId="0" applyNumberFormat="1" applyFont="1" applyFill="1" applyBorder="1" applyAlignment="1">
      <alignment horizontal="center" vertical="center"/>
    </xf>
    <xf numFmtId="2" fontId="12" fillId="6" borderId="6" xfId="0" applyNumberFormat="1" applyFont="1" applyFill="1" applyBorder="1" applyAlignment="1">
      <alignment horizontal="center" vertical="center"/>
    </xf>
    <xf numFmtId="2" fontId="12" fillId="7" borderId="74" xfId="0" applyNumberFormat="1" applyFont="1" applyFill="1" applyBorder="1" applyAlignment="1">
      <alignment horizontal="center" vertical="center"/>
    </xf>
    <xf numFmtId="2" fontId="13" fillId="0" borderId="27" xfId="0" applyNumberFormat="1" applyFont="1" applyBorder="1" applyAlignment="1">
      <alignment horizontal="center" vertical="center"/>
    </xf>
    <xf numFmtId="2" fontId="13" fillId="0" borderId="29" xfId="0" applyNumberFormat="1" applyFont="1" applyBorder="1" applyAlignment="1">
      <alignment horizontal="center" vertical="center"/>
    </xf>
    <xf numFmtId="2" fontId="13" fillId="0" borderId="21" xfId="0" applyNumberFormat="1" applyFont="1" applyBorder="1" applyAlignment="1">
      <alignment horizontal="center" vertical="center"/>
    </xf>
    <xf numFmtId="2" fontId="13" fillId="0" borderId="22" xfId="0" applyNumberFormat="1" applyFont="1" applyBorder="1" applyAlignment="1">
      <alignment horizontal="center" vertical="center"/>
    </xf>
    <xf numFmtId="2" fontId="13" fillId="0" borderId="28" xfId="0" applyNumberFormat="1" applyFont="1" applyBorder="1" applyAlignment="1">
      <alignment horizontal="center" vertical="center"/>
    </xf>
    <xf numFmtId="2" fontId="13" fillId="0" borderId="32" xfId="0" applyNumberFormat="1" applyFont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2" fontId="12" fillId="6" borderId="1" xfId="0" applyNumberFormat="1" applyFont="1" applyFill="1" applyBorder="1" applyAlignment="1">
      <alignment horizontal="center" vertical="center"/>
    </xf>
    <xf numFmtId="2" fontId="13" fillId="0" borderId="16" xfId="0" applyNumberFormat="1" applyFont="1" applyBorder="1" applyAlignment="1">
      <alignment horizontal="center" vertical="center"/>
    </xf>
    <xf numFmtId="1" fontId="17" fillId="13" borderId="2" xfId="0" applyNumberFormat="1" applyFont="1" applyFill="1" applyBorder="1" applyAlignment="1">
      <alignment horizontal="center" vertical="center"/>
    </xf>
    <xf numFmtId="1" fontId="16" fillId="14" borderId="2" xfId="0" applyNumberFormat="1" applyFont="1" applyFill="1" applyBorder="1" applyAlignment="1">
      <alignment horizontal="center" vertical="center"/>
    </xf>
    <xf numFmtId="1" fontId="16" fillId="9" borderId="2" xfId="0" applyNumberFormat="1" applyFont="1" applyFill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 vertical="center"/>
    </xf>
    <xf numFmtId="1" fontId="5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2" fontId="13" fillId="0" borderId="66" xfId="0" applyNumberFormat="1" applyFont="1" applyBorder="1" applyAlignment="1">
      <alignment horizontal="center" vertical="center"/>
    </xf>
    <xf numFmtId="2" fontId="7" fillId="0" borderId="33" xfId="0" applyNumberFormat="1" applyFont="1" applyBorder="1" applyAlignment="1">
      <alignment horizontal="center" vertical="center"/>
    </xf>
    <xf numFmtId="2" fontId="7" fillId="0" borderId="60" xfId="0" applyNumberFormat="1" applyFont="1" applyBorder="1" applyAlignment="1">
      <alignment horizontal="center" vertical="center"/>
    </xf>
    <xf numFmtId="2" fontId="7" fillId="0" borderId="31" xfId="0" applyNumberFormat="1" applyFont="1" applyBorder="1" applyAlignment="1">
      <alignment horizontal="center" vertical="center"/>
    </xf>
    <xf numFmtId="2" fontId="7" fillId="0" borderId="58" xfId="0" applyNumberFormat="1" applyFont="1" applyBorder="1" applyAlignment="1">
      <alignment horizontal="center" vertical="center"/>
    </xf>
    <xf numFmtId="2" fontId="7" fillId="0" borderId="32" xfId="0" applyNumberFormat="1" applyFont="1" applyBorder="1" applyAlignment="1">
      <alignment horizontal="center" vertical="center"/>
    </xf>
    <xf numFmtId="2" fontId="7" fillId="0" borderId="63" xfId="0" applyNumberFormat="1" applyFont="1" applyBorder="1" applyAlignment="1">
      <alignment horizontal="center" vertical="center"/>
    </xf>
    <xf numFmtId="2" fontId="7" fillId="0" borderId="67" xfId="0" applyNumberFormat="1" applyFont="1" applyBorder="1" applyAlignment="1">
      <alignment horizontal="center" vertical="center"/>
    </xf>
    <xf numFmtId="2" fontId="7" fillId="0" borderId="59" xfId="0" applyNumberFormat="1" applyFont="1" applyBorder="1" applyAlignment="1">
      <alignment horizontal="center" vertical="center"/>
    </xf>
    <xf numFmtId="2" fontId="7" fillId="0" borderId="68" xfId="0" applyNumberFormat="1" applyFont="1" applyBorder="1" applyAlignment="1">
      <alignment horizontal="center" vertical="center"/>
    </xf>
    <xf numFmtId="2" fontId="7" fillId="0" borderId="61" xfId="0" applyNumberFormat="1" applyFont="1" applyBorder="1" applyAlignment="1">
      <alignment horizontal="center" vertical="center"/>
    </xf>
    <xf numFmtId="2" fontId="7" fillId="0" borderId="72" xfId="0" applyNumberFormat="1" applyFont="1" applyBorder="1" applyAlignment="1">
      <alignment horizontal="center" vertical="center"/>
    </xf>
    <xf numFmtId="2" fontId="7" fillId="0" borderId="73" xfId="0" applyNumberFormat="1" applyFont="1" applyBorder="1" applyAlignment="1">
      <alignment horizontal="center" vertical="center"/>
    </xf>
    <xf numFmtId="2" fontId="8" fillId="0" borderId="33" xfId="0" applyNumberFormat="1" applyFont="1" applyBorder="1" applyAlignment="1">
      <alignment horizontal="center" vertical="center"/>
    </xf>
    <xf numFmtId="2" fontId="8" fillId="0" borderId="20" xfId="0" applyNumberFormat="1" applyFont="1" applyBorder="1" applyAlignment="1">
      <alignment horizontal="center" vertical="center"/>
    </xf>
    <xf numFmtId="2" fontId="7" fillId="0" borderId="71" xfId="0" applyNumberFormat="1" applyFont="1" applyBorder="1" applyAlignment="1">
      <alignment horizontal="center" vertical="center"/>
    </xf>
    <xf numFmtId="2" fontId="8" fillId="0" borderId="31" xfId="0" applyNumberFormat="1" applyFont="1" applyBorder="1" applyAlignment="1">
      <alignment horizontal="center" vertical="center"/>
    </xf>
    <xf numFmtId="2" fontId="8" fillId="0" borderId="23" xfId="0" applyNumberFormat="1" applyFont="1" applyBorder="1" applyAlignment="1">
      <alignment horizontal="center" vertical="center"/>
    </xf>
    <xf numFmtId="0" fontId="2" fillId="1" borderId="15" xfId="0" applyFont="1" applyFill="1" applyBorder="1" applyAlignment="1">
      <alignment horizontal="center" vertical="center" wrapText="1"/>
    </xf>
    <xf numFmtId="0" fontId="2" fillId="1" borderId="16" xfId="0" applyFont="1" applyFill="1" applyBorder="1" applyAlignment="1">
      <alignment horizontal="center" vertical="center" wrapText="1"/>
    </xf>
    <xf numFmtId="0" fontId="2" fillId="1" borderId="21" xfId="0" applyFont="1" applyFill="1" applyBorder="1" applyAlignment="1">
      <alignment horizontal="center" vertical="center" wrapText="1"/>
    </xf>
    <xf numFmtId="0" fontId="2" fillId="1" borderId="22" xfId="0" applyFont="1" applyFill="1" applyBorder="1" applyAlignment="1">
      <alignment horizontal="center" vertical="center" wrapText="1"/>
    </xf>
    <xf numFmtId="0" fontId="2" fillId="1" borderId="65" xfId="0" applyFont="1" applyFill="1" applyBorder="1" applyAlignment="1">
      <alignment horizontal="center" vertical="center" wrapText="1"/>
    </xf>
    <xf numFmtId="0" fontId="2" fillId="1" borderId="69" xfId="0" applyFont="1" applyFill="1" applyBorder="1" applyAlignment="1">
      <alignment horizontal="center" vertical="center" wrapText="1"/>
    </xf>
    <xf numFmtId="0" fontId="4" fillId="10" borderId="30" xfId="0" applyFont="1" applyFill="1" applyBorder="1" applyAlignment="1">
      <alignment horizontal="center" vertical="center" wrapText="1"/>
    </xf>
    <xf numFmtId="0" fontId="4" fillId="10" borderId="57" xfId="0" applyFont="1" applyFill="1" applyBorder="1" applyAlignment="1">
      <alignment horizontal="center" vertical="center" wrapText="1"/>
    </xf>
    <xf numFmtId="0" fontId="4" fillId="10" borderId="31" xfId="0" applyFont="1" applyFill="1" applyBorder="1" applyAlignment="1">
      <alignment horizontal="center" vertical="center" wrapText="1"/>
    </xf>
    <xf numFmtId="0" fontId="4" fillId="10" borderId="58" xfId="0" applyFont="1" applyFill="1" applyBorder="1" applyAlignment="1">
      <alignment horizontal="center" vertical="center" wrapText="1"/>
    </xf>
    <xf numFmtId="0" fontId="2" fillId="1" borderId="30" xfId="0" applyFont="1" applyFill="1" applyBorder="1" applyAlignment="1">
      <alignment horizontal="center" vertical="center" wrapText="1"/>
    </xf>
    <xf numFmtId="0" fontId="2" fillId="1" borderId="31" xfId="0" applyFont="1" applyFill="1" applyBorder="1" applyAlignment="1">
      <alignment horizontal="center" vertical="center" wrapText="1"/>
    </xf>
    <xf numFmtId="2" fontId="8" fillId="0" borderId="32" xfId="0" applyNumberFormat="1" applyFont="1" applyBorder="1" applyAlignment="1">
      <alignment horizontal="center" vertical="center"/>
    </xf>
    <xf numFmtId="2" fontId="8" fillId="0" borderId="34" xfId="0" applyNumberFormat="1" applyFont="1" applyBorder="1" applyAlignment="1">
      <alignment horizontal="center" vertical="center"/>
    </xf>
    <xf numFmtId="0" fontId="4" fillId="2" borderId="70" xfId="0" applyFont="1" applyFill="1" applyBorder="1" applyAlignment="1">
      <alignment horizontal="center" vertical="center" wrapText="1"/>
    </xf>
    <xf numFmtId="0" fontId="4" fillId="2" borderId="57" xfId="0" applyFont="1" applyFill="1" applyBorder="1" applyAlignment="1">
      <alignment horizontal="center" vertical="center" wrapText="1"/>
    </xf>
    <xf numFmtId="0" fontId="4" fillId="2" borderId="71" xfId="0" applyFont="1" applyFill="1" applyBorder="1" applyAlignment="1">
      <alignment horizontal="center" vertical="center" wrapText="1"/>
    </xf>
    <xf numFmtId="0" fontId="4" fillId="2" borderId="58" xfId="0" applyFont="1" applyFill="1" applyBorder="1" applyAlignment="1">
      <alignment horizontal="center" vertical="center" wrapText="1"/>
    </xf>
    <xf numFmtId="0" fontId="4" fillId="11" borderId="30" xfId="0" applyFont="1" applyFill="1" applyBorder="1" applyAlignment="1">
      <alignment horizontal="center" vertical="center" wrapText="1"/>
    </xf>
    <xf numFmtId="0" fontId="4" fillId="11" borderId="17" xfId="0" applyFont="1" applyFill="1" applyBorder="1" applyAlignment="1">
      <alignment horizontal="center" vertical="center" wrapText="1"/>
    </xf>
    <xf numFmtId="0" fontId="4" fillId="11" borderId="31" xfId="0" applyFont="1" applyFill="1" applyBorder="1" applyAlignment="1">
      <alignment horizontal="center" vertical="center" wrapText="1"/>
    </xf>
    <xf numFmtId="0" fontId="4" fillId="11" borderId="23" xfId="0" applyFont="1" applyFill="1" applyBorder="1" applyAlignment="1">
      <alignment horizontal="center" vertical="center" wrapText="1"/>
    </xf>
    <xf numFmtId="0" fontId="9" fillId="4" borderId="7" xfId="0" applyFont="1" applyFill="1" applyBorder="1" applyAlignment="1" applyProtection="1">
      <alignment horizontal="center" vertical="center"/>
      <protection locked="0"/>
    </xf>
    <xf numFmtId="0" fontId="9" fillId="4" borderId="8" xfId="0" applyFont="1" applyFill="1" applyBorder="1" applyAlignment="1" applyProtection="1">
      <alignment horizontal="center" vertical="center"/>
      <protection locked="0"/>
    </xf>
    <xf numFmtId="0" fontId="9" fillId="4" borderId="9" xfId="0" applyFont="1" applyFill="1" applyBorder="1" applyAlignment="1" applyProtection="1">
      <alignment horizontal="center" vertical="center"/>
      <protection locked="0"/>
    </xf>
    <xf numFmtId="0" fontId="9" fillId="4" borderId="10" xfId="0" applyFont="1" applyFill="1" applyBorder="1" applyAlignment="1" applyProtection="1">
      <alignment horizontal="center" vertical="center"/>
      <protection locked="0"/>
    </xf>
    <xf numFmtId="0" fontId="9" fillId="4" borderId="0" xfId="0" applyFont="1" applyFill="1" applyBorder="1" applyAlignment="1" applyProtection="1">
      <alignment horizontal="center" vertical="center"/>
      <protection locked="0"/>
    </xf>
    <xf numFmtId="0" fontId="9" fillId="4" borderId="11" xfId="0" applyFont="1" applyFill="1" applyBorder="1" applyAlignment="1" applyProtection="1">
      <alignment horizontal="center" vertical="center"/>
      <protection locked="0"/>
    </xf>
    <xf numFmtId="0" fontId="9" fillId="4" borderId="12" xfId="0" applyFont="1" applyFill="1" applyBorder="1" applyAlignment="1" applyProtection="1">
      <alignment horizontal="center" vertical="center"/>
      <protection locked="0"/>
    </xf>
    <xf numFmtId="0" fontId="9" fillId="4" borderId="13" xfId="0" applyFont="1" applyFill="1" applyBorder="1" applyAlignment="1" applyProtection="1">
      <alignment horizontal="center" vertical="center"/>
      <protection locked="0"/>
    </xf>
    <xf numFmtId="0" fontId="9" fillId="4" borderId="14" xfId="0" applyFont="1" applyFill="1" applyBorder="1" applyAlignment="1" applyProtection="1">
      <alignment horizontal="center" vertical="center"/>
      <protection locked="0"/>
    </xf>
    <xf numFmtId="0" fontId="4" fillId="2" borderId="30" xfId="0" applyFont="1" applyFill="1" applyBorder="1" applyAlignment="1">
      <alignment horizontal="center" vertical="center" wrapText="1"/>
    </xf>
    <xf numFmtId="0" fontId="4" fillId="2" borderId="31" xfId="0" applyFont="1" applyFill="1" applyBorder="1" applyAlignment="1">
      <alignment horizontal="center" vertical="center" wrapText="1"/>
    </xf>
    <xf numFmtId="0" fontId="11" fillId="16" borderId="7" xfId="0" applyFont="1" applyFill="1" applyBorder="1" applyAlignment="1" applyProtection="1">
      <alignment horizontal="center" vertical="center"/>
      <protection locked="0"/>
    </xf>
    <xf numFmtId="0" fontId="11" fillId="16" borderId="8" xfId="0" applyFont="1" applyFill="1" applyBorder="1" applyAlignment="1" applyProtection="1">
      <alignment horizontal="center" vertical="center"/>
      <protection locked="0"/>
    </xf>
    <xf numFmtId="0" fontId="11" fillId="16" borderId="9" xfId="0" applyFont="1" applyFill="1" applyBorder="1" applyAlignment="1" applyProtection="1">
      <alignment horizontal="center" vertical="center"/>
      <protection locked="0"/>
    </xf>
    <xf numFmtId="0" fontId="11" fillId="16" borderId="10" xfId="0" applyFont="1" applyFill="1" applyBorder="1" applyAlignment="1" applyProtection="1">
      <alignment horizontal="center" vertical="center"/>
      <protection locked="0"/>
    </xf>
    <xf numFmtId="0" fontId="11" fillId="16" borderId="0" xfId="0" applyFont="1" applyFill="1" applyBorder="1" applyAlignment="1" applyProtection="1">
      <alignment horizontal="center" vertical="center"/>
      <protection locked="0"/>
    </xf>
    <xf numFmtId="0" fontId="11" fillId="16" borderId="11" xfId="0" applyFont="1" applyFill="1" applyBorder="1" applyAlignment="1" applyProtection="1">
      <alignment horizontal="center" vertical="center"/>
      <protection locked="0"/>
    </xf>
    <xf numFmtId="0" fontId="11" fillId="16" borderId="12" xfId="0" applyFont="1" applyFill="1" applyBorder="1" applyAlignment="1" applyProtection="1">
      <alignment horizontal="center" vertical="center"/>
      <protection locked="0"/>
    </xf>
    <xf numFmtId="0" fontId="11" fillId="16" borderId="13" xfId="0" applyFont="1" applyFill="1" applyBorder="1" applyAlignment="1" applyProtection="1">
      <alignment horizontal="center" vertical="center"/>
      <protection locked="0"/>
    </xf>
    <xf numFmtId="0" fontId="11" fillId="16" borderId="14" xfId="0" applyFont="1" applyFill="1" applyBorder="1" applyAlignment="1" applyProtection="1">
      <alignment horizontal="center" vertical="center"/>
      <protection locked="0"/>
    </xf>
    <xf numFmtId="1" fontId="17" fillId="15" borderId="2" xfId="0" applyNumberFormat="1" applyFont="1" applyFill="1" applyBorder="1" applyAlignment="1">
      <alignment horizontal="center" vertical="center"/>
    </xf>
    <xf numFmtId="2" fontId="5" fillId="0" borderId="3" xfId="0" applyNumberFormat="1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0" fontId="9" fillId="4" borderId="12" xfId="0" applyFont="1" applyFill="1" applyBorder="1" applyAlignment="1">
      <alignment horizontal="center" vertical="center"/>
    </xf>
    <xf numFmtId="0" fontId="9" fillId="4" borderId="13" xfId="0" applyFont="1" applyFill="1" applyBorder="1" applyAlignment="1">
      <alignment horizontal="center" vertical="center"/>
    </xf>
    <xf numFmtId="0" fontId="9" fillId="4" borderId="14" xfId="0" applyFont="1" applyFill="1" applyBorder="1" applyAlignment="1">
      <alignment horizontal="center" vertical="center"/>
    </xf>
    <xf numFmtId="2" fontId="13" fillId="0" borderId="25" xfId="0" applyNumberFormat="1" applyFont="1" applyBorder="1" applyAlignment="1">
      <alignment horizontal="center" vertical="center"/>
    </xf>
    <xf numFmtId="2" fontId="13" fillId="0" borderId="33" xfId="0" applyNumberFormat="1" applyFont="1" applyBorder="1" applyAlignment="1">
      <alignment horizontal="center" vertical="center"/>
    </xf>
    <xf numFmtId="2" fontId="13" fillId="0" borderId="50" xfId="0" applyNumberFormat="1" applyFont="1" applyBorder="1" applyAlignment="1">
      <alignment horizontal="center" vertical="center"/>
    </xf>
    <xf numFmtId="2" fontId="13" fillId="0" borderId="26" xfId="0" applyNumberFormat="1" applyFont="1" applyBorder="1" applyAlignment="1">
      <alignment horizontal="center" vertical="center"/>
    </xf>
    <xf numFmtId="2" fontId="13" fillId="0" borderId="31" xfId="0" applyNumberFormat="1" applyFont="1" applyBorder="1" applyAlignment="1">
      <alignment horizontal="center" vertical="center"/>
    </xf>
    <xf numFmtId="2" fontId="13" fillId="0" borderId="65" xfId="0" applyNumberFormat="1" applyFont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11" fillId="16" borderId="7" xfId="0" applyFont="1" applyFill="1" applyBorder="1" applyAlignment="1">
      <alignment horizontal="center" vertical="center"/>
    </xf>
    <xf numFmtId="0" fontId="11" fillId="16" borderId="8" xfId="0" applyFont="1" applyFill="1" applyBorder="1" applyAlignment="1">
      <alignment horizontal="center" vertical="center"/>
    </xf>
    <xf numFmtId="0" fontId="11" fillId="16" borderId="9" xfId="0" applyFont="1" applyFill="1" applyBorder="1" applyAlignment="1">
      <alignment horizontal="center" vertical="center"/>
    </xf>
    <xf numFmtId="0" fontId="11" fillId="16" borderId="10" xfId="0" applyFont="1" applyFill="1" applyBorder="1" applyAlignment="1">
      <alignment horizontal="center" vertical="center"/>
    </xf>
    <xf numFmtId="0" fontId="11" fillId="16" borderId="0" xfId="0" applyFont="1" applyFill="1" applyBorder="1" applyAlignment="1">
      <alignment horizontal="center" vertical="center"/>
    </xf>
    <xf numFmtId="0" fontId="11" fillId="16" borderId="11" xfId="0" applyFont="1" applyFill="1" applyBorder="1" applyAlignment="1">
      <alignment horizontal="center" vertical="center"/>
    </xf>
    <xf numFmtId="0" fontId="11" fillId="16" borderId="12" xfId="0" applyFont="1" applyFill="1" applyBorder="1" applyAlignment="1">
      <alignment horizontal="center" vertical="center"/>
    </xf>
    <xf numFmtId="0" fontId="11" fillId="16" borderId="13" xfId="0" applyFont="1" applyFill="1" applyBorder="1" applyAlignment="1">
      <alignment horizontal="center" vertical="center"/>
    </xf>
    <xf numFmtId="0" fontId="11" fillId="16" borderId="14" xfId="0" applyFont="1" applyFill="1" applyBorder="1" applyAlignment="1">
      <alignment horizontal="center" vertical="center"/>
    </xf>
    <xf numFmtId="0" fontId="2" fillId="1" borderId="15" xfId="0" applyFont="1" applyFill="1" applyBorder="1" applyAlignment="1">
      <alignment horizontal="center" vertical="center" textRotation="90" wrapText="1"/>
    </xf>
    <xf numFmtId="0" fontId="2" fillId="1" borderId="18" xfId="0" applyFont="1" applyFill="1" applyBorder="1" applyAlignment="1">
      <alignment horizontal="center" vertical="center" textRotation="90" wrapText="1"/>
    </xf>
    <xf numFmtId="0" fontId="2" fillId="1" borderId="21" xfId="0" applyFont="1" applyFill="1" applyBorder="1" applyAlignment="1">
      <alignment horizontal="center" vertical="center" textRotation="90" wrapText="1"/>
    </xf>
    <xf numFmtId="0" fontId="2" fillId="1" borderId="16" xfId="0" applyFont="1" applyFill="1" applyBorder="1" applyAlignment="1">
      <alignment horizontal="center" vertical="center" textRotation="90" wrapText="1"/>
    </xf>
    <xf numFmtId="0" fontId="2" fillId="1" borderId="19" xfId="0" applyFont="1" applyFill="1" applyBorder="1" applyAlignment="1">
      <alignment horizontal="center" vertical="center" textRotation="90" wrapText="1"/>
    </xf>
    <xf numFmtId="0" fontId="2" fillId="1" borderId="22" xfId="0" applyFont="1" applyFill="1" applyBorder="1" applyAlignment="1">
      <alignment horizontal="center" vertical="center" textRotation="90" wrapText="1"/>
    </xf>
    <xf numFmtId="0" fontId="2" fillId="1" borderId="17" xfId="0" applyFont="1" applyFill="1" applyBorder="1" applyAlignment="1">
      <alignment horizontal="center" vertical="center" textRotation="90" wrapText="1"/>
    </xf>
    <xf numFmtId="0" fontId="2" fillId="1" borderId="20" xfId="0" applyFont="1" applyFill="1" applyBorder="1" applyAlignment="1">
      <alignment horizontal="center" vertical="center" textRotation="90" wrapText="1"/>
    </xf>
    <xf numFmtId="0" fontId="2" fillId="1" borderId="23" xfId="0" applyFont="1" applyFill="1" applyBorder="1" applyAlignment="1">
      <alignment horizontal="center" vertical="center" textRotation="90" wrapText="1"/>
    </xf>
    <xf numFmtId="0" fontId="6" fillId="5" borderId="35" xfId="0" applyFont="1" applyFill="1" applyBorder="1" applyAlignment="1">
      <alignment horizontal="center" vertical="center" textRotation="90" wrapText="1"/>
    </xf>
    <xf numFmtId="0" fontId="6" fillId="5" borderId="36" xfId="0" applyFont="1" applyFill="1" applyBorder="1" applyAlignment="1">
      <alignment horizontal="center" vertical="center" textRotation="90" wrapText="1"/>
    </xf>
    <xf numFmtId="0" fontId="6" fillId="5" borderId="37" xfId="0" applyFont="1" applyFill="1" applyBorder="1" applyAlignment="1">
      <alignment horizontal="center" vertical="center" textRotation="90" wrapText="1"/>
    </xf>
    <xf numFmtId="0" fontId="11" fillId="2" borderId="7" xfId="0" applyFont="1" applyFill="1" applyBorder="1" applyAlignment="1">
      <alignment horizontal="center" vertical="center"/>
    </xf>
    <xf numFmtId="0" fontId="11" fillId="2" borderId="8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2" fillId="0" borderId="47" xfId="0" applyFont="1" applyBorder="1" applyAlignment="1">
      <alignment horizontal="center" vertical="center" textRotation="90" wrapText="1"/>
    </xf>
    <xf numFmtId="0" fontId="2" fillId="0" borderId="49" xfId="0" applyFont="1" applyBorder="1" applyAlignment="1">
      <alignment horizontal="center" vertical="center" textRotation="90" wrapText="1"/>
    </xf>
    <xf numFmtId="0" fontId="2" fillId="0" borderId="50" xfId="0" applyFont="1" applyBorder="1" applyAlignment="1">
      <alignment horizontal="center" vertical="center" textRotation="90" wrapText="1"/>
    </xf>
    <xf numFmtId="0" fontId="2" fillId="0" borderId="48" xfId="0" applyFont="1" applyBorder="1" applyAlignment="1">
      <alignment horizontal="center" vertical="center" textRotation="90" wrapText="1"/>
    </xf>
    <xf numFmtId="0" fontId="2" fillId="0" borderId="40" xfId="0" applyFont="1" applyBorder="1" applyAlignment="1">
      <alignment horizontal="center" vertical="center" textRotation="90" wrapText="1"/>
    </xf>
    <xf numFmtId="0" fontId="2" fillId="0" borderId="42" xfId="0" applyFont="1" applyBorder="1" applyAlignment="1">
      <alignment horizontal="center" vertical="center" textRotation="90" wrapText="1"/>
    </xf>
    <xf numFmtId="0" fontId="2" fillId="0" borderId="46" xfId="0" applyFont="1" applyBorder="1" applyAlignment="1">
      <alignment horizontal="center" vertical="center" textRotation="90" wrapText="1"/>
    </xf>
    <xf numFmtId="0" fontId="2" fillId="0" borderId="39" xfId="0" applyFont="1" applyBorder="1" applyAlignment="1">
      <alignment horizontal="center" vertical="center" textRotation="90" wrapText="1"/>
    </xf>
    <xf numFmtId="0" fontId="2" fillId="0" borderId="41" xfId="0" applyFont="1" applyBorder="1" applyAlignment="1">
      <alignment horizontal="center" vertical="center" textRotation="90" wrapText="1"/>
    </xf>
    <xf numFmtId="0" fontId="15" fillId="12" borderId="7" xfId="0" applyFont="1" applyFill="1" applyBorder="1" applyAlignment="1">
      <alignment horizontal="center" vertical="center"/>
    </xf>
    <xf numFmtId="0" fontId="15" fillId="12" borderId="8" xfId="0" applyFont="1" applyFill="1" applyBorder="1" applyAlignment="1">
      <alignment horizontal="center" vertical="center"/>
    </xf>
    <xf numFmtId="0" fontId="15" fillId="12" borderId="9" xfId="0" applyFont="1" applyFill="1" applyBorder="1" applyAlignment="1">
      <alignment horizontal="center" vertical="center"/>
    </xf>
    <xf numFmtId="0" fontId="15" fillId="12" borderId="12" xfId="0" applyFont="1" applyFill="1" applyBorder="1" applyAlignment="1">
      <alignment horizontal="center" vertical="center"/>
    </xf>
    <xf numFmtId="0" fontId="15" fillId="12" borderId="13" xfId="0" applyFont="1" applyFill="1" applyBorder="1" applyAlignment="1">
      <alignment horizontal="center" vertical="center"/>
    </xf>
    <xf numFmtId="0" fontId="15" fillId="12" borderId="14" xfId="0" applyFont="1" applyFill="1" applyBorder="1" applyAlignment="1">
      <alignment horizontal="center" vertical="center"/>
    </xf>
    <xf numFmtId="0" fontId="15" fillId="1" borderId="54" xfId="0" applyFont="1" applyFill="1" applyBorder="1" applyAlignment="1">
      <alignment horizontal="right" vertical="center"/>
    </xf>
    <xf numFmtId="0" fontId="15" fillId="1" borderId="55" xfId="0" applyFont="1" applyFill="1" applyBorder="1" applyAlignment="1">
      <alignment horizontal="right" vertical="center"/>
    </xf>
    <xf numFmtId="0" fontId="15" fillId="1" borderId="43" xfId="0" applyFont="1" applyFill="1" applyBorder="1" applyAlignment="1">
      <alignment horizontal="center" vertical="center"/>
    </xf>
    <xf numFmtId="0" fontId="15" fillId="1" borderId="44" xfId="0" applyFont="1" applyFill="1" applyBorder="1" applyAlignment="1">
      <alignment horizontal="center" vertical="center"/>
    </xf>
    <xf numFmtId="0" fontId="15" fillId="1" borderId="45" xfId="0" applyFont="1" applyFill="1" applyBorder="1" applyAlignment="1">
      <alignment horizontal="center" vertical="center"/>
    </xf>
    <xf numFmtId="0" fontId="14" fillId="0" borderId="9" xfId="0" applyFont="1" applyBorder="1" applyAlignment="1">
      <alignment horizontal="center" vertical="center" textRotation="90" wrapText="1"/>
    </xf>
    <xf numFmtId="0" fontId="14" fillId="0" borderId="11" xfId="0" applyFont="1" applyBorder="1" applyAlignment="1">
      <alignment horizontal="center" vertical="center" textRotation="90" wrapText="1"/>
    </xf>
    <xf numFmtId="0" fontId="14" fillId="0" borderId="14" xfId="0" applyFont="1" applyBorder="1" applyAlignment="1">
      <alignment horizontal="center" vertical="center" textRotation="90" wrapText="1"/>
    </xf>
    <xf numFmtId="0" fontId="1" fillId="0" borderId="8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18" fillId="13" borderId="7" xfId="0" applyFont="1" applyFill="1" applyBorder="1" applyAlignment="1">
      <alignment horizontal="center" vertical="center" wrapText="1"/>
    </xf>
    <xf numFmtId="0" fontId="18" fillId="13" borderId="9" xfId="0" applyFont="1" applyFill="1" applyBorder="1" applyAlignment="1">
      <alignment horizontal="center" vertical="center" wrapText="1"/>
    </xf>
    <xf numFmtId="0" fontId="18" fillId="13" borderId="10" xfId="0" applyFont="1" applyFill="1" applyBorder="1" applyAlignment="1">
      <alignment horizontal="center" vertical="center" wrapText="1"/>
    </xf>
    <xf numFmtId="0" fontId="18" fillId="13" borderId="11" xfId="0" applyFont="1" applyFill="1" applyBorder="1" applyAlignment="1">
      <alignment horizontal="center" vertical="center" wrapText="1"/>
    </xf>
    <xf numFmtId="0" fontId="18" fillId="13" borderId="12" xfId="0" applyFont="1" applyFill="1" applyBorder="1" applyAlignment="1">
      <alignment horizontal="center" vertical="center" wrapText="1"/>
    </xf>
    <xf numFmtId="0" fontId="18" fillId="13" borderId="14" xfId="0" applyFont="1" applyFill="1" applyBorder="1" applyAlignment="1">
      <alignment horizontal="center" vertical="center" wrapText="1"/>
    </xf>
  </cellXfs>
  <cellStyles count="1">
    <cellStyle name="Normal" xfId="0" builtinId="0"/>
  </cellStyles>
  <dxfs count="18">
    <dxf>
      <font>
        <b/>
        <i val="0"/>
        <color rgb="FFFF0000"/>
      </font>
    </dxf>
    <dxf>
      <font>
        <b/>
        <i val="0"/>
        <color auto="1"/>
      </font>
      <fill>
        <patternFill>
          <bgColor rgb="FFFF9F9F"/>
        </patternFill>
      </fill>
    </dxf>
    <dxf>
      <fill>
        <patternFill patternType="none">
          <bgColor auto="1"/>
        </patternFill>
      </fill>
    </dxf>
    <dxf>
      <font>
        <b/>
        <i val="0"/>
        <color auto="1"/>
      </font>
      <fill>
        <patternFill>
          <bgColor theme="7" tint="0.39994506668294322"/>
        </patternFill>
      </fill>
    </dxf>
    <dxf>
      <font>
        <b/>
        <i val="0"/>
        <color auto="1"/>
      </font>
      <fill>
        <patternFill>
          <bgColor rgb="FFFFFF66"/>
        </patternFill>
      </fill>
    </dxf>
    <dxf>
      <font>
        <b/>
        <i val="0"/>
        <color auto="1"/>
      </font>
      <fill>
        <patternFill>
          <bgColor rgb="FFCCFF33"/>
        </patternFill>
      </fill>
    </dxf>
    <dxf>
      <font>
        <b/>
        <i val="0"/>
        <color rgb="FFFF0000"/>
      </font>
    </dxf>
    <dxf>
      <font>
        <b/>
        <i val="0"/>
        <color auto="1"/>
      </font>
      <fill>
        <patternFill>
          <bgColor rgb="FFFF9F9F"/>
        </patternFill>
      </fill>
    </dxf>
    <dxf>
      <fill>
        <patternFill patternType="none">
          <bgColor auto="1"/>
        </patternFill>
      </fill>
    </dxf>
    <dxf>
      <font>
        <b/>
        <i val="0"/>
        <color auto="1"/>
      </font>
      <fill>
        <patternFill>
          <bgColor theme="7" tint="0.39994506668294322"/>
        </patternFill>
      </fill>
    </dxf>
    <dxf>
      <font>
        <b/>
        <i val="0"/>
        <color auto="1"/>
      </font>
      <fill>
        <patternFill>
          <bgColor rgb="FFFFFF66"/>
        </patternFill>
      </fill>
    </dxf>
    <dxf>
      <font>
        <b/>
        <i val="0"/>
        <color auto="1"/>
      </font>
      <fill>
        <patternFill>
          <bgColor rgb="FFCCFF33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FF66"/>
      <color rgb="FF0000FF"/>
      <color rgb="FF0000CC"/>
      <color rgb="FFCCFF33"/>
      <color rgb="FFFFFFCC"/>
      <color rgb="FFFF9F9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Dict&#233;e!A1"/><Relationship Id="rId13" Type="http://schemas.openxmlformats.org/officeDocument/2006/relationships/hyperlink" Target="#Anglais!A1"/><Relationship Id="rId18" Type="http://schemas.openxmlformats.org/officeDocument/2006/relationships/hyperlink" Target="#Calcul!A1"/><Relationship Id="rId3" Type="http://schemas.openxmlformats.org/officeDocument/2006/relationships/hyperlink" Target="#Bilan!A116"/><Relationship Id="rId21" Type="http://schemas.openxmlformats.org/officeDocument/2006/relationships/hyperlink" Target="#Sciences!A1"/><Relationship Id="rId7" Type="http://schemas.openxmlformats.org/officeDocument/2006/relationships/hyperlink" Target="#Orth!A1"/><Relationship Id="rId12" Type="http://schemas.openxmlformats.org/officeDocument/2006/relationships/hyperlink" Target="#G&#233;ographie!A1"/><Relationship Id="rId17" Type="http://schemas.openxmlformats.org/officeDocument/2006/relationships/hyperlink" Target="#Po&#233;sie!A1"/><Relationship Id="rId25" Type="http://schemas.openxmlformats.org/officeDocument/2006/relationships/image" Target="../media/image3.jpeg"/><Relationship Id="rId2" Type="http://schemas.openxmlformats.org/officeDocument/2006/relationships/image" Target="../media/image1.jpeg"/><Relationship Id="rId16" Type="http://schemas.openxmlformats.org/officeDocument/2006/relationships/hyperlink" Target="#Conj!A1"/><Relationship Id="rId20" Type="http://schemas.openxmlformats.org/officeDocument/2006/relationships/hyperlink" Target="#Histoire!A1"/><Relationship Id="rId1" Type="http://schemas.openxmlformats.org/officeDocument/2006/relationships/hyperlink" Target="#Bilan!A77"/><Relationship Id="rId6" Type="http://schemas.openxmlformats.org/officeDocument/2006/relationships/image" Target="../media/image2.jpeg"/><Relationship Id="rId11" Type="http://schemas.openxmlformats.org/officeDocument/2006/relationships/hyperlink" Target="#Calcul_mental!A1"/><Relationship Id="rId24" Type="http://schemas.openxmlformats.org/officeDocument/2006/relationships/hyperlink" Target="#Bilan!AX1"/><Relationship Id="rId5" Type="http://schemas.openxmlformats.org/officeDocument/2006/relationships/hyperlink" Target="#Bilan!A40"/><Relationship Id="rId15" Type="http://schemas.openxmlformats.org/officeDocument/2006/relationships/hyperlink" Target="#Grammaire!A1"/><Relationship Id="rId23" Type="http://schemas.openxmlformats.org/officeDocument/2006/relationships/hyperlink" Target="#Bulletins!A1"/><Relationship Id="rId10" Type="http://schemas.openxmlformats.org/officeDocument/2006/relationships/hyperlink" Target="#Grandeurs_et_mesures!A1"/><Relationship Id="rId19" Type="http://schemas.openxmlformats.org/officeDocument/2006/relationships/hyperlink" Target="#Probl&#232;mes!A1"/><Relationship Id="rId4" Type="http://schemas.openxmlformats.org/officeDocument/2006/relationships/hyperlink" Target="#Bilan!A1"/><Relationship Id="rId9" Type="http://schemas.openxmlformats.org/officeDocument/2006/relationships/hyperlink" Target="#Num!A1"/><Relationship Id="rId14" Type="http://schemas.openxmlformats.org/officeDocument/2006/relationships/hyperlink" Target="#Instruction_civique!A1"/><Relationship Id="rId22" Type="http://schemas.openxmlformats.org/officeDocument/2006/relationships/hyperlink" Target="#Histoire_de_l_art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Num!A1"/><Relationship Id="rId13" Type="http://schemas.openxmlformats.org/officeDocument/2006/relationships/hyperlink" Target="#Instruction_civique!A1"/><Relationship Id="rId18" Type="http://schemas.openxmlformats.org/officeDocument/2006/relationships/hyperlink" Target="#Probl&#232;mes!A1"/><Relationship Id="rId3" Type="http://schemas.openxmlformats.org/officeDocument/2006/relationships/hyperlink" Target="#Grammaire!A1"/><Relationship Id="rId21" Type="http://schemas.openxmlformats.org/officeDocument/2006/relationships/hyperlink" Target="#Histoire_de_l_art!A1"/><Relationship Id="rId7" Type="http://schemas.openxmlformats.org/officeDocument/2006/relationships/hyperlink" Target="#Dict&#233;e!A1"/><Relationship Id="rId12" Type="http://schemas.openxmlformats.org/officeDocument/2006/relationships/hyperlink" Target="#Anglais!A1"/><Relationship Id="rId17" Type="http://schemas.openxmlformats.org/officeDocument/2006/relationships/hyperlink" Target="#Calcul!A1"/><Relationship Id="rId2" Type="http://schemas.openxmlformats.org/officeDocument/2006/relationships/image" Target="../media/image4.jpeg"/><Relationship Id="rId16" Type="http://schemas.openxmlformats.org/officeDocument/2006/relationships/hyperlink" Target="#Po&#233;sie!A1"/><Relationship Id="rId20" Type="http://schemas.openxmlformats.org/officeDocument/2006/relationships/hyperlink" Target="#Sciences!A1"/><Relationship Id="rId1" Type="http://schemas.openxmlformats.org/officeDocument/2006/relationships/hyperlink" Target="#Grammaire!AI1"/><Relationship Id="rId6" Type="http://schemas.openxmlformats.org/officeDocument/2006/relationships/hyperlink" Target="#Orth!A1"/><Relationship Id="rId11" Type="http://schemas.openxmlformats.org/officeDocument/2006/relationships/hyperlink" Target="#G&#233;ographie!A1"/><Relationship Id="rId5" Type="http://schemas.openxmlformats.org/officeDocument/2006/relationships/image" Target="../media/image1.jpeg"/><Relationship Id="rId15" Type="http://schemas.openxmlformats.org/officeDocument/2006/relationships/hyperlink" Target="#Conj!A1"/><Relationship Id="rId10" Type="http://schemas.openxmlformats.org/officeDocument/2006/relationships/hyperlink" Target="#Calcul_mental!A1"/><Relationship Id="rId19" Type="http://schemas.openxmlformats.org/officeDocument/2006/relationships/hyperlink" Target="#Histoire!A1"/><Relationship Id="rId4" Type="http://schemas.openxmlformats.org/officeDocument/2006/relationships/hyperlink" Target="#Bilan!A1"/><Relationship Id="rId9" Type="http://schemas.openxmlformats.org/officeDocument/2006/relationships/hyperlink" Target="#Grandeurs_et_mesures!A1"/><Relationship Id="rId14" Type="http://schemas.openxmlformats.org/officeDocument/2006/relationships/image" Target="../media/image2.jpeg"/><Relationship Id="rId22" Type="http://schemas.openxmlformats.org/officeDocument/2006/relationships/hyperlink" Target="#Bulletins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Num!A1"/><Relationship Id="rId13" Type="http://schemas.openxmlformats.org/officeDocument/2006/relationships/hyperlink" Target="#Instruction_civique!A1"/><Relationship Id="rId18" Type="http://schemas.openxmlformats.org/officeDocument/2006/relationships/hyperlink" Target="#Probl&#232;mes!A1"/><Relationship Id="rId3" Type="http://schemas.openxmlformats.org/officeDocument/2006/relationships/hyperlink" Target="#Orth!A1"/><Relationship Id="rId21" Type="http://schemas.openxmlformats.org/officeDocument/2006/relationships/hyperlink" Target="#Histoire_de_l_art!A1"/><Relationship Id="rId7" Type="http://schemas.openxmlformats.org/officeDocument/2006/relationships/hyperlink" Target="#Dict&#233;e!A1"/><Relationship Id="rId12" Type="http://schemas.openxmlformats.org/officeDocument/2006/relationships/hyperlink" Target="#Anglais!A1"/><Relationship Id="rId17" Type="http://schemas.openxmlformats.org/officeDocument/2006/relationships/hyperlink" Target="#Calcul!A1"/><Relationship Id="rId2" Type="http://schemas.openxmlformats.org/officeDocument/2006/relationships/image" Target="../media/image4.jpeg"/><Relationship Id="rId16" Type="http://schemas.openxmlformats.org/officeDocument/2006/relationships/hyperlink" Target="#Po&#233;sie!A1"/><Relationship Id="rId20" Type="http://schemas.openxmlformats.org/officeDocument/2006/relationships/hyperlink" Target="#Sciences!A1"/><Relationship Id="rId1" Type="http://schemas.openxmlformats.org/officeDocument/2006/relationships/hyperlink" Target="#Orth!AI1"/><Relationship Id="rId6" Type="http://schemas.openxmlformats.org/officeDocument/2006/relationships/image" Target="../media/image2.jpeg"/><Relationship Id="rId11" Type="http://schemas.openxmlformats.org/officeDocument/2006/relationships/hyperlink" Target="#G&#233;ographie!A1"/><Relationship Id="rId5" Type="http://schemas.openxmlformats.org/officeDocument/2006/relationships/image" Target="../media/image1.jpeg"/><Relationship Id="rId15" Type="http://schemas.openxmlformats.org/officeDocument/2006/relationships/hyperlink" Target="#Conj!A1"/><Relationship Id="rId10" Type="http://schemas.openxmlformats.org/officeDocument/2006/relationships/hyperlink" Target="#Calcul_mental!A1"/><Relationship Id="rId19" Type="http://schemas.openxmlformats.org/officeDocument/2006/relationships/hyperlink" Target="#Histoire!A1"/><Relationship Id="rId4" Type="http://schemas.openxmlformats.org/officeDocument/2006/relationships/hyperlink" Target="#Bilan!A1"/><Relationship Id="rId9" Type="http://schemas.openxmlformats.org/officeDocument/2006/relationships/hyperlink" Target="#Grandeurs_et_mesures!A1"/><Relationship Id="rId14" Type="http://schemas.openxmlformats.org/officeDocument/2006/relationships/hyperlink" Target="#Grammaire!A1"/><Relationship Id="rId22" Type="http://schemas.openxmlformats.org/officeDocument/2006/relationships/hyperlink" Target="#Bulletins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Num!A1"/><Relationship Id="rId13" Type="http://schemas.openxmlformats.org/officeDocument/2006/relationships/hyperlink" Target="#Instruction_civique!A1"/><Relationship Id="rId18" Type="http://schemas.openxmlformats.org/officeDocument/2006/relationships/hyperlink" Target="#Probl&#232;mes!A1"/><Relationship Id="rId3" Type="http://schemas.openxmlformats.org/officeDocument/2006/relationships/hyperlink" Target="#Conj!A1"/><Relationship Id="rId21" Type="http://schemas.openxmlformats.org/officeDocument/2006/relationships/hyperlink" Target="#Histoire_de_l_art!A1"/><Relationship Id="rId7" Type="http://schemas.openxmlformats.org/officeDocument/2006/relationships/hyperlink" Target="#Dict&#233;e!A1"/><Relationship Id="rId12" Type="http://schemas.openxmlformats.org/officeDocument/2006/relationships/hyperlink" Target="#Anglais!A1"/><Relationship Id="rId17" Type="http://schemas.openxmlformats.org/officeDocument/2006/relationships/hyperlink" Target="#Calcul!A1"/><Relationship Id="rId2" Type="http://schemas.openxmlformats.org/officeDocument/2006/relationships/image" Target="../media/image4.jpeg"/><Relationship Id="rId16" Type="http://schemas.openxmlformats.org/officeDocument/2006/relationships/hyperlink" Target="#Po&#233;sie!A1"/><Relationship Id="rId20" Type="http://schemas.openxmlformats.org/officeDocument/2006/relationships/hyperlink" Target="#Sciences!A1"/><Relationship Id="rId1" Type="http://schemas.openxmlformats.org/officeDocument/2006/relationships/hyperlink" Target="#Conj!AI1"/><Relationship Id="rId6" Type="http://schemas.openxmlformats.org/officeDocument/2006/relationships/hyperlink" Target="#Orth!A1"/><Relationship Id="rId11" Type="http://schemas.openxmlformats.org/officeDocument/2006/relationships/hyperlink" Target="#G&#233;ographie!A1"/><Relationship Id="rId5" Type="http://schemas.openxmlformats.org/officeDocument/2006/relationships/image" Target="../media/image1.jpeg"/><Relationship Id="rId15" Type="http://schemas.openxmlformats.org/officeDocument/2006/relationships/image" Target="../media/image2.jpeg"/><Relationship Id="rId10" Type="http://schemas.openxmlformats.org/officeDocument/2006/relationships/hyperlink" Target="#Calcul_mental!A1"/><Relationship Id="rId19" Type="http://schemas.openxmlformats.org/officeDocument/2006/relationships/hyperlink" Target="#Histoire!A1"/><Relationship Id="rId4" Type="http://schemas.openxmlformats.org/officeDocument/2006/relationships/hyperlink" Target="#Bilan!A1"/><Relationship Id="rId9" Type="http://schemas.openxmlformats.org/officeDocument/2006/relationships/hyperlink" Target="#Grandeurs_et_mesures!A1"/><Relationship Id="rId14" Type="http://schemas.openxmlformats.org/officeDocument/2006/relationships/hyperlink" Target="#Grammaire!A1"/><Relationship Id="rId22" Type="http://schemas.openxmlformats.org/officeDocument/2006/relationships/hyperlink" Target="#Bulletins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Num!A1"/><Relationship Id="rId13" Type="http://schemas.openxmlformats.org/officeDocument/2006/relationships/hyperlink" Target="#Instruction_civique!A1"/><Relationship Id="rId18" Type="http://schemas.openxmlformats.org/officeDocument/2006/relationships/hyperlink" Target="#Probl&#232;mes!A1"/><Relationship Id="rId3" Type="http://schemas.openxmlformats.org/officeDocument/2006/relationships/hyperlink" Target="#Dict&#233;e!A1"/><Relationship Id="rId21" Type="http://schemas.openxmlformats.org/officeDocument/2006/relationships/hyperlink" Target="#Histoire_de_l_art!A1"/><Relationship Id="rId7" Type="http://schemas.openxmlformats.org/officeDocument/2006/relationships/image" Target="../media/image2.jpeg"/><Relationship Id="rId12" Type="http://schemas.openxmlformats.org/officeDocument/2006/relationships/hyperlink" Target="#Anglais!A1"/><Relationship Id="rId17" Type="http://schemas.openxmlformats.org/officeDocument/2006/relationships/hyperlink" Target="#Calcul!A1"/><Relationship Id="rId2" Type="http://schemas.openxmlformats.org/officeDocument/2006/relationships/image" Target="../media/image4.jpeg"/><Relationship Id="rId16" Type="http://schemas.openxmlformats.org/officeDocument/2006/relationships/hyperlink" Target="#Po&#233;sie!A1"/><Relationship Id="rId20" Type="http://schemas.openxmlformats.org/officeDocument/2006/relationships/hyperlink" Target="#Sciences!A1"/><Relationship Id="rId1" Type="http://schemas.openxmlformats.org/officeDocument/2006/relationships/hyperlink" Target="#Dict&#233;e!AI1"/><Relationship Id="rId6" Type="http://schemas.openxmlformats.org/officeDocument/2006/relationships/hyperlink" Target="#Orth!A1"/><Relationship Id="rId11" Type="http://schemas.openxmlformats.org/officeDocument/2006/relationships/hyperlink" Target="#G&#233;ographie!A1"/><Relationship Id="rId5" Type="http://schemas.openxmlformats.org/officeDocument/2006/relationships/image" Target="../media/image1.jpeg"/><Relationship Id="rId15" Type="http://schemas.openxmlformats.org/officeDocument/2006/relationships/hyperlink" Target="#Conj!A1"/><Relationship Id="rId10" Type="http://schemas.openxmlformats.org/officeDocument/2006/relationships/hyperlink" Target="#Calcul_mental!A1"/><Relationship Id="rId19" Type="http://schemas.openxmlformats.org/officeDocument/2006/relationships/hyperlink" Target="#Histoire!A1"/><Relationship Id="rId4" Type="http://schemas.openxmlformats.org/officeDocument/2006/relationships/hyperlink" Target="#Bilan!A1"/><Relationship Id="rId9" Type="http://schemas.openxmlformats.org/officeDocument/2006/relationships/hyperlink" Target="#Grandeurs_et_mesures!A1"/><Relationship Id="rId14" Type="http://schemas.openxmlformats.org/officeDocument/2006/relationships/hyperlink" Target="#Grammaire!A1"/><Relationship Id="rId22" Type="http://schemas.openxmlformats.org/officeDocument/2006/relationships/hyperlink" Target="#Bulletins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Num!A1"/><Relationship Id="rId13" Type="http://schemas.openxmlformats.org/officeDocument/2006/relationships/hyperlink" Target="#Instruction_civique!A1"/><Relationship Id="rId18" Type="http://schemas.openxmlformats.org/officeDocument/2006/relationships/hyperlink" Target="#Probl&#232;mes!A1"/><Relationship Id="rId3" Type="http://schemas.openxmlformats.org/officeDocument/2006/relationships/hyperlink" Target="#Po&#233;sie!A1"/><Relationship Id="rId21" Type="http://schemas.openxmlformats.org/officeDocument/2006/relationships/hyperlink" Target="#Histoire_de_l_art!A1"/><Relationship Id="rId7" Type="http://schemas.openxmlformats.org/officeDocument/2006/relationships/hyperlink" Target="#Dict&#233;e!A1"/><Relationship Id="rId12" Type="http://schemas.openxmlformats.org/officeDocument/2006/relationships/hyperlink" Target="#Anglais!A1"/><Relationship Id="rId17" Type="http://schemas.openxmlformats.org/officeDocument/2006/relationships/hyperlink" Target="#Calcul!A1"/><Relationship Id="rId2" Type="http://schemas.openxmlformats.org/officeDocument/2006/relationships/image" Target="../media/image4.jpeg"/><Relationship Id="rId16" Type="http://schemas.openxmlformats.org/officeDocument/2006/relationships/image" Target="../media/image2.jpeg"/><Relationship Id="rId20" Type="http://schemas.openxmlformats.org/officeDocument/2006/relationships/hyperlink" Target="#Sciences!A1"/><Relationship Id="rId1" Type="http://schemas.openxmlformats.org/officeDocument/2006/relationships/hyperlink" Target="#Po&#233;sie!AI1"/><Relationship Id="rId6" Type="http://schemas.openxmlformats.org/officeDocument/2006/relationships/hyperlink" Target="#Orth!A1"/><Relationship Id="rId11" Type="http://schemas.openxmlformats.org/officeDocument/2006/relationships/hyperlink" Target="#G&#233;ographie!A1"/><Relationship Id="rId5" Type="http://schemas.openxmlformats.org/officeDocument/2006/relationships/image" Target="../media/image1.jpeg"/><Relationship Id="rId15" Type="http://schemas.openxmlformats.org/officeDocument/2006/relationships/hyperlink" Target="#Conj!A1"/><Relationship Id="rId10" Type="http://schemas.openxmlformats.org/officeDocument/2006/relationships/hyperlink" Target="#Calcul_mental!A1"/><Relationship Id="rId19" Type="http://schemas.openxmlformats.org/officeDocument/2006/relationships/hyperlink" Target="#Histoire!A1"/><Relationship Id="rId4" Type="http://schemas.openxmlformats.org/officeDocument/2006/relationships/hyperlink" Target="#Bilan!A1"/><Relationship Id="rId9" Type="http://schemas.openxmlformats.org/officeDocument/2006/relationships/hyperlink" Target="#Grandeurs_et_mesures!A1"/><Relationship Id="rId14" Type="http://schemas.openxmlformats.org/officeDocument/2006/relationships/hyperlink" Target="#Grammaire!A1"/><Relationship Id="rId22" Type="http://schemas.openxmlformats.org/officeDocument/2006/relationships/hyperlink" Target="#Bulletins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jpeg"/><Relationship Id="rId13" Type="http://schemas.openxmlformats.org/officeDocument/2006/relationships/hyperlink" Target="#Instruction_civique!A1"/><Relationship Id="rId18" Type="http://schemas.openxmlformats.org/officeDocument/2006/relationships/hyperlink" Target="#Probl&#232;mes!A1"/><Relationship Id="rId3" Type="http://schemas.openxmlformats.org/officeDocument/2006/relationships/hyperlink" Target="#Num!A1"/><Relationship Id="rId21" Type="http://schemas.openxmlformats.org/officeDocument/2006/relationships/hyperlink" Target="#Histoire_de_l_art!A1"/><Relationship Id="rId7" Type="http://schemas.openxmlformats.org/officeDocument/2006/relationships/hyperlink" Target="#Dict&#233;e!A1"/><Relationship Id="rId12" Type="http://schemas.openxmlformats.org/officeDocument/2006/relationships/hyperlink" Target="#Anglais!A1"/><Relationship Id="rId17" Type="http://schemas.openxmlformats.org/officeDocument/2006/relationships/hyperlink" Target="#Calcul!A1"/><Relationship Id="rId2" Type="http://schemas.openxmlformats.org/officeDocument/2006/relationships/image" Target="../media/image4.jpeg"/><Relationship Id="rId16" Type="http://schemas.openxmlformats.org/officeDocument/2006/relationships/hyperlink" Target="#Po&#233;sie!A1"/><Relationship Id="rId20" Type="http://schemas.openxmlformats.org/officeDocument/2006/relationships/hyperlink" Target="#Sciences!A1"/><Relationship Id="rId1" Type="http://schemas.openxmlformats.org/officeDocument/2006/relationships/hyperlink" Target="#Num!AI1"/><Relationship Id="rId6" Type="http://schemas.openxmlformats.org/officeDocument/2006/relationships/hyperlink" Target="#Orth!A1"/><Relationship Id="rId11" Type="http://schemas.openxmlformats.org/officeDocument/2006/relationships/hyperlink" Target="#G&#233;ographie!A1"/><Relationship Id="rId5" Type="http://schemas.openxmlformats.org/officeDocument/2006/relationships/image" Target="../media/image1.jpeg"/><Relationship Id="rId15" Type="http://schemas.openxmlformats.org/officeDocument/2006/relationships/hyperlink" Target="#Conj!A1"/><Relationship Id="rId10" Type="http://schemas.openxmlformats.org/officeDocument/2006/relationships/hyperlink" Target="#Calcul_mental!A1"/><Relationship Id="rId19" Type="http://schemas.openxmlformats.org/officeDocument/2006/relationships/hyperlink" Target="#Histoire!A1"/><Relationship Id="rId4" Type="http://schemas.openxmlformats.org/officeDocument/2006/relationships/hyperlink" Target="#Bilan!A1"/><Relationship Id="rId9" Type="http://schemas.openxmlformats.org/officeDocument/2006/relationships/hyperlink" Target="#Grandeurs_et_mesures!A1"/><Relationship Id="rId14" Type="http://schemas.openxmlformats.org/officeDocument/2006/relationships/hyperlink" Target="#Grammaire!A1"/><Relationship Id="rId22" Type="http://schemas.openxmlformats.org/officeDocument/2006/relationships/hyperlink" Target="#Bulletins!A1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#Num!A1"/><Relationship Id="rId13" Type="http://schemas.openxmlformats.org/officeDocument/2006/relationships/hyperlink" Target="#Instruction_civique!A1"/><Relationship Id="rId18" Type="http://schemas.openxmlformats.org/officeDocument/2006/relationships/hyperlink" Target="#Probl&#232;mes!A1"/><Relationship Id="rId3" Type="http://schemas.openxmlformats.org/officeDocument/2006/relationships/hyperlink" Target="#Calcul!A1"/><Relationship Id="rId21" Type="http://schemas.openxmlformats.org/officeDocument/2006/relationships/hyperlink" Target="#Histoire_de_l_art!A1"/><Relationship Id="rId7" Type="http://schemas.openxmlformats.org/officeDocument/2006/relationships/hyperlink" Target="#Dict&#233;e!A1"/><Relationship Id="rId12" Type="http://schemas.openxmlformats.org/officeDocument/2006/relationships/hyperlink" Target="#Anglais!A1"/><Relationship Id="rId17" Type="http://schemas.openxmlformats.org/officeDocument/2006/relationships/image" Target="../media/image2.jpeg"/><Relationship Id="rId2" Type="http://schemas.openxmlformats.org/officeDocument/2006/relationships/image" Target="../media/image4.jpeg"/><Relationship Id="rId16" Type="http://schemas.openxmlformats.org/officeDocument/2006/relationships/hyperlink" Target="#Po&#233;sie!A1"/><Relationship Id="rId20" Type="http://schemas.openxmlformats.org/officeDocument/2006/relationships/hyperlink" Target="#Sciences!A1"/><Relationship Id="rId1" Type="http://schemas.openxmlformats.org/officeDocument/2006/relationships/hyperlink" Target="#Calcul!AI1"/><Relationship Id="rId6" Type="http://schemas.openxmlformats.org/officeDocument/2006/relationships/hyperlink" Target="#Orth!A1"/><Relationship Id="rId11" Type="http://schemas.openxmlformats.org/officeDocument/2006/relationships/hyperlink" Target="#G&#233;ographie!A1"/><Relationship Id="rId5" Type="http://schemas.openxmlformats.org/officeDocument/2006/relationships/image" Target="../media/image1.jpeg"/><Relationship Id="rId15" Type="http://schemas.openxmlformats.org/officeDocument/2006/relationships/hyperlink" Target="#Conj!A1"/><Relationship Id="rId10" Type="http://schemas.openxmlformats.org/officeDocument/2006/relationships/hyperlink" Target="#Calcul_mental!A1"/><Relationship Id="rId19" Type="http://schemas.openxmlformats.org/officeDocument/2006/relationships/hyperlink" Target="#Histoire!A1"/><Relationship Id="rId4" Type="http://schemas.openxmlformats.org/officeDocument/2006/relationships/hyperlink" Target="#Bilan!A1"/><Relationship Id="rId9" Type="http://schemas.openxmlformats.org/officeDocument/2006/relationships/hyperlink" Target="#Grandeurs_et_mesures!A1"/><Relationship Id="rId14" Type="http://schemas.openxmlformats.org/officeDocument/2006/relationships/hyperlink" Target="#Grammaire!A1"/><Relationship Id="rId22" Type="http://schemas.openxmlformats.org/officeDocument/2006/relationships/hyperlink" Target="#Bulletins!A1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#Num!A1"/><Relationship Id="rId13" Type="http://schemas.openxmlformats.org/officeDocument/2006/relationships/hyperlink" Target="#Instruction_civique!A1"/><Relationship Id="rId18" Type="http://schemas.openxmlformats.org/officeDocument/2006/relationships/hyperlink" Target="#Probl&#232;mes!A1"/><Relationship Id="rId3" Type="http://schemas.openxmlformats.org/officeDocument/2006/relationships/hyperlink" Target="#Grandeurs_et_mesures!A1"/><Relationship Id="rId21" Type="http://schemas.openxmlformats.org/officeDocument/2006/relationships/hyperlink" Target="#Histoire_de_l_art!A1"/><Relationship Id="rId7" Type="http://schemas.openxmlformats.org/officeDocument/2006/relationships/hyperlink" Target="#Dict&#233;e!A1"/><Relationship Id="rId12" Type="http://schemas.openxmlformats.org/officeDocument/2006/relationships/hyperlink" Target="#Anglais!A1"/><Relationship Id="rId17" Type="http://schemas.openxmlformats.org/officeDocument/2006/relationships/hyperlink" Target="#Calcul!A1"/><Relationship Id="rId2" Type="http://schemas.openxmlformats.org/officeDocument/2006/relationships/image" Target="../media/image4.jpeg"/><Relationship Id="rId16" Type="http://schemas.openxmlformats.org/officeDocument/2006/relationships/hyperlink" Target="#Po&#233;sie!A1"/><Relationship Id="rId20" Type="http://schemas.openxmlformats.org/officeDocument/2006/relationships/hyperlink" Target="#Sciences!A1"/><Relationship Id="rId1" Type="http://schemas.openxmlformats.org/officeDocument/2006/relationships/hyperlink" Target="#Grandeurs_et_mesures!AI1"/><Relationship Id="rId6" Type="http://schemas.openxmlformats.org/officeDocument/2006/relationships/hyperlink" Target="#Orth!A1"/><Relationship Id="rId11" Type="http://schemas.openxmlformats.org/officeDocument/2006/relationships/hyperlink" Target="#G&#233;ographie!A1"/><Relationship Id="rId5" Type="http://schemas.openxmlformats.org/officeDocument/2006/relationships/image" Target="../media/image1.jpeg"/><Relationship Id="rId15" Type="http://schemas.openxmlformats.org/officeDocument/2006/relationships/hyperlink" Target="#Conj!A1"/><Relationship Id="rId10" Type="http://schemas.openxmlformats.org/officeDocument/2006/relationships/hyperlink" Target="#Calcul_mental!A1"/><Relationship Id="rId19" Type="http://schemas.openxmlformats.org/officeDocument/2006/relationships/hyperlink" Target="#Histoire!A1"/><Relationship Id="rId4" Type="http://schemas.openxmlformats.org/officeDocument/2006/relationships/hyperlink" Target="#Bilan!A1"/><Relationship Id="rId9" Type="http://schemas.openxmlformats.org/officeDocument/2006/relationships/image" Target="../media/image2.jpeg"/><Relationship Id="rId14" Type="http://schemas.openxmlformats.org/officeDocument/2006/relationships/hyperlink" Target="#Grammaire!A1"/><Relationship Id="rId22" Type="http://schemas.openxmlformats.org/officeDocument/2006/relationships/hyperlink" Target="#Bulletins!A1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#Num!A1"/><Relationship Id="rId13" Type="http://schemas.openxmlformats.org/officeDocument/2006/relationships/hyperlink" Target="#Instruction_civique!A1"/><Relationship Id="rId18" Type="http://schemas.openxmlformats.org/officeDocument/2006/relationships/image" Target="../media/image2.jpeg"/><Relationship Id="rId3" Type="http://schemas.openxmlformats.org/officeDocument/2006/relationships/hyperlink" Target="#Probl&#232;mes!A1"/><Relationship Id="rId21" Type="http://schemas.openxmlformats.org/officeDocument/2006/relationships/hyperlink" Target="#Histoire_de_l_art!A1"/><Relationship Id="rId7" Type="http://schemas.openxmlformats.org/officeDocument/2006/relationships/hyperlink" Target="#Dict&#233;e!A1"/><Relationship Id="rId12" Type="http://schemas.openxmlformats.org/officeDocument/2006/relationships/hyperlink" Target="#Anglais!A1"/><Relationship Id="rId17" Type="http://schemas.openxmlformats.org/officeDocument/2006/relationships/hyperlink" Target="#Calcul!A1"/><Relationship Id="rId2" Type="http://schemas.openxmlformats.org/officeDocument/2006/relationships/image" Target="../media/image4.jpeg"/><Relationship Id="rId16" Type="http://schemas.openxmlformats.org/officeDocument/2006/relationships/hyperlink" Target="#Po&#233;sie!A1"/><Relationship Id="rId20" Type="http://schemas.openxmlformats.org/officeDocument/2006/relationships/hyperlink" Target="#Sciences!A1"/><Relationship Id="rId1" Type="http://schemas.openxmlformats.org/officeDocument/2006/relationships/hyperlink" Target="#Probl&#232;mes!AI1"/><Relationship Id="rId6" Type="http://schemas.openxmlformats.org/officeDocument/2006/relationships/hyperlink" Target="#Orth!A1"/><Relationship Id="rId11" Type="http://schemas.openxmlformats.org/officeDocument/2006/relationships/hyperlink" Target="#G&#233;ographie!A1"/><Relationship Id="rId5" Type="http://schemas.openxmlformats.org/officeDocument/2006/relationships/image" Target="../media/image1.jpeg"/><Relationship Id="rId15" Type="http://schemas.openxmlformats.org/officeDocument/2006/relationships/hyperlink" Target="#Conj!A1"/><Relationship Id="rId10" Type="http://schemas.openxmlformats.org/officeDocument/2006/relationships/hyperlink" Target="#Calcul_mental!A1"/><Relationship Id="rId19" Type="http://schemas.openxmlformats.org/officeDocument/2006/relationships/hyperlink" Target="#Histoire!A1"/><Relationship Id="rId4" Type="http://schemas.openxmlformats.org/officeDocument/2006/relationships/hyperlink" Target="#Bilan!A1"/><Relationship Id="rId9" Type="http://schemas.openxmlformats.org/officeDocument/2006/relationships/hyperlink" Target="#Grandeurs_et_mesures!A1"/><Relationship Id="rId14" Type="http://schemas.openxmlformats.org/officeDocument/2006/relationships/hyperlink" Target="#Grammaire!A1"/><Relationship Id="rId22" Type="http://schemas.openxmlformats.org/officeDocument/2006/relationships/hyperlink" Target="#Bulletins!A1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hyperlink" Target="#Num!A1"/><Relationship Id="rId13" Type="http://schemas.openxmlformats.org/officeDocument/2006/relationships/hyperlink" Target="#Instruction_civique!A1"/><Relationship Id="rId18" Type="http://schemas.openxmlformats.org/officeDocument/2006/relationships/hyperlink" Target="#Probl&#232;mes!A1"/><Relationship Id="rId3" Type="http://schemas.openxmlformats.org/officeDocument/2006/relationships/hyperlink" Target="#Calcul_mental!A1"/><Relationship Id="rId21" Type="http://schemas.openxmlformats.org/officeDocument/2006/relationships/hyperlink" Target="#Histoire_de_l_art!A1"/><Relationship Id="rId7" Type="http://schemas.openxmlformats.org/officeDocument/2006/relationships/hyperlink" Target="#Dict&#233;e!A1"/><Relationship Id="rId12" Type="http://schemas.openxmlformats.org/officeDocument/2006/relationships/hyperlink" Target="#Anglais!A1"/><Relationship Id="rId17" Type="http://schemas.openxmlformats.org/officeDocument/2006/relationships/hyperlink" Target="#Calcul!A1"/><Relationship Id="rId2" Type="http://schemas.openxmlformats.org/officeDocument/2006/relationships/image" Target="../media/image4.jpeg"/><Relationship Id="rId16" Type="http://schemas.openxmlformats.org/officeDocument/2006/relationships/hyperlink" Target="#Po&#233;sie!A1"/><Relationship Id="rId20" Type="http://schemas.openxmlformats.org/officeDocument/2006/relationships/hyperlink" Target="#Sciences!A1"/><Relationship Id="rId1" Type="http://schemas.openxmlformats.org/officeDocument/2006/relationships/hyperlink" Target="#Calcul_mental!AI1"/><Relationship Id="rId6" Type="http://schemas.openxmlformats.org/officeDocument/2006/relationships/hyperlink" Target="#Orth!A1"/><Relationship Id="rId11" Type="http://schemas.openxmlformats.org/officeDocument/2006/relationships/hyperlink" Target="#G&#233;ographie!A1"/><Relationship Id="rId5" Type="http://schemas.openxmlformats.org/officeDocument/2006/relationships/image" Target="../media/image1.jpeg"/><Relationship Id="rId15" Type="http://schemas.openxmlformats.org/officeDocument/2006/relationships/hyperlink" Target="#Conj!A1"/><Relationship Id="rId10" Type="http://schemas.openxmlformats.org/officeDocument/2006/relationships/image" Target="../media/image2.jpeg"/><Relationship Id="rId19" Type="http://schemas.openxmlformats.org/officeDocument/2006/relationships/hyperlink" Target="#Histoire!A1"/><Relationship Id="rId4" Type="http://schemas.openxmlformats.org/officeDocument/2006/relationships/hyperlink" Target="#Bilan!A1"/><Relationship Id="rId9" Type="http://schemas.openxmlformats.org/officeDocument/2006/relationships/hyperlink" Target="#Grandeurs_et_mesures!A1"/><Relationship Id="rId14" Type="http://schemas.openxmlformats.org/officeDocument/2006/relationships/hyperlink" Target="#Grammaire!A1"/><Relationship Id="rId22" Type="http://schemas.openxmlformats.org/officeDocument/2006/relationships/hyperlink" Target="#Bulletins!A1"/></Relationships>
</file>

<file path=xl/drawings/_rels/drawing12.xml.rels><?xml version="1.0" encoding="UTF-8" standalone="yes"?>
<Relationships xmlns="http://schemas.openxmlformats.org/package/2006/relationships"><Relationship Id="rId8" Type="http://schemas.openxmlformats.org/officeDocument/2006/relationships/hyperlink" Target="#Num!A1"/><Relationship Id="rId13" Type="http://schemas.openxmlformats.org/officeDocument/2006/relationships/hyperlink" Target="#Instruction_civique!A1"/><Relationship Id="rId18" Type="http://schemas.openxmlformats.org/officeDocument/2006/relationships/hyperlink" Target="#Probl&#232;mes!A1"/><Relationship Id="rId3" Type="http://schemas.openxmlformats.org/officeDocument/2006/relationships/hyperlink" Target="#Histoire!A1"/><Relationship Id="rId21" Type="http://schemas.openxmlformats.org/officeDocument/2006/relationships/hyperlink" Target="#Histoire_de_l_art!A1"/><Relationship Id="rId7" Type="http://schemas.openxmlformats.org/officeDocument/2006/relationships/hyperlink" Target="#Dict&#233;e!A1"/><Relationship Id="rId12" Type="http://schemas.openxmlformats.org/officeDocument/2006/relationships/hyperlink" Target="#Anglais!A1"/><Relationship Id="rId17" Type="http://schemas.openxmlformats.org/officeDocument/2006/relationships/hyperlink" Target="#Calcul!A1"/><Relationship Id="rId2" Type="http://schemas.openxmlformats.org/officeDocument/2006/relationships/image" Target="../media/image4.jpeg"/><Relationship Id="rId16" Type="http://schemas.openxmlformats.org/officeDocument/2006/relationships/hyperlink" Target="#Po&#233;sie!A1"/><Relationship Id="rId20" Type="http://schemas.openxmlformats.org/officeDocument/2006/relationships/hyperlink" Target="#Sciences!A1"/><Relationship Id="rId1" Type="http://schemas.openxmlformats.org/officeDocument/2006/relationships/hyperlink" Target="#Histoire!AI1"/><Relationship Id="rId6" Type="http://schemas.openxmlformats.org/officeDocument/2006/relationships/hyperlink" Target="#Orth!A1"/><Relationship Id="rId11" Type="http://schemas.openxmlformats.org/officeDocument/2006/relationships/hyperlink" Target="#G&#233;ographie!A1"/><Relationship Id="rId5" Type="http://schemas.openxmlformats.org/officeDocument/2006/relationships/image" Target="../media/image1.jpeg"/><Relationship Id="rId15" Type="http://schemas.openxmlformats.org/officeDocument/2006/relationships/hyperlink" Target="#Conj!A1"/><Relationship Id="rId10" Type="http://schemas.openxmlformats.org/officeDocument/2006/relationships/hyperlink" Target="#Calcul_mental!A1"/><Relationship Id="rId19" Type="http://schemas.openxmlformats.org/officeDocument/2006/relationships/image" Target="../media/image2.jpeg"/><Relationship Id="rId4" Type="http://schemas.openxmlformats.org/officeDocument/2006/relationships/hyperlink" Target="#Bilan!A1"/><Relationship Id="rId9" Type="http://schemas.openxmlformats.org/officeDocument/2006/relationships/hyperlink" Target="#Grandeurs_et_mesures!A1"/><Relationship Id="rId14" Type="http://schemas.openxmlformats.org/officeDocument/2006/relationships/hyperlink" Target="#Grammaire!A1"/><Relationship Id="rId22" Type="http://schemas.openxmlformats.org/officeDocument/2006/relationships/hyperlink" Target="#Bulletins!A1"/></Relationships>
</file>

<file path=xl/drawings/_rels/drawing13.xml.rels><?xml version="1.0" encoding="UTF-8" standalone="yes"?>
<Relationships xmlns="http://schemas.openxmlformats.org/package/2006/relationships"><Relationship Id="rId8" Type="http://schemas.openxmlformats.org/officeDocument/2006/relationships/hyperlink" Target="#Num!A1"/><Relationship Id="rId13" Type="http://schemas.openxmlformats.org/officeDocument/2006/relationships/hyperlink" Target="#Instruction_civique!A1"/><Relationship Id="rId18" Type="http://schemas.openxmlformats.org/officeDocument/2006/relationships/hyperlink" Target="#Probl&#232;mes!A1"/><Relationship Id="rId3" Type="http://schemas.openxmlformats.org/officeDocument/2006/relationships/hyperlink" Target="#G&#233;ographie!A1"/><Relationship Id="rId21" Type="http://schemas.openxmlformats.org/officeDocument/2006/relationships/hyperlink" Target="#Histoire_de_l_art!A1"/><Relationship Id="rId7" Type="http://schemas.openxmlformats.org/officeDocument/2006/relationships/hyperlink" Target="#Dict&#233;e!A1"/><Relationship Id="rId12" Type="http://schemas.openxmlformats.org/officeDocument/2006/relationships/hyperlink" Target="#Anglais!A1"/><Relationship Id="rId17" Type="http://schemas.openxmlformats.org/officeDocument/2006/relationships/hyperlink" Target="#Calcul!A1"/><Relationship Id="rId2" Type="http://schemas.openxmlformats.org/officeDocument/2006/relationships/image" Target="../media/image4.jpeg"/><Relationship Id="rId16" Type="http://schemas.openxmlformats.org/officeDocument/2006/relationships/hyperlink" Target="#Po&#233;sie!A1"/><Relationship Id="rId20" Type="http://schemas.openxmlformats.org/officeDocument/2006/relationships/hyperlink" Target="#Sciences!A1"/><Relationship Id="rId1" Type="http://schemas.openxmlformats.org/officeDocument/2006/relationships/hyperlink" Target="#G&#233;ographie!AI1"/><Relationship Id="rId6" Type="http://schemas.openxmlformats.org/officeDocument/2006/relationships/hyperlink" Target="#Orth!A1"/><Relationship Id="rId11" Type="http://schemas.openxmlformats.org/officeDocument/2006/relationships/image" Target="../media/image2.jpeg"/><Relationship Id="rId5" Type="http://schemas.openxmlformats.org/officeDocument/2006/relationships/image" Target="../media/image1.jpeg"/><Relationship Id="rId15" Type="http://schemas.openxmlformats.org/officeDocument/2006/relationships/hyperlink" Target="#Conj!A1"/><Relationship Id="rId10" Type="http://schemas.openxmlformats.org/officeDocument/2006/relationships/hyperlink" Target="#Calcul_mental!A1"/><Relationship Id="rId19" Type="http://schemas.openxmlformats.org/officeDocument/2006/relationships/hyperlink" Target="#Histoire!A1"/><Relationship Id="rId4" Type="http://schemas.openxmlformats.org/officeDocument/2006/relationships/hyperlink" Target="#Bilan!A1"/><Relationship Id="rId9" Type="http://schemas.openxmlformats.org/officeDocument/2006/relationships/hyperlink" Target="#Grandeurs_et_mesures!A1"/><Relationship Id="rId14" Type="http://schemas.openxmlformats.org/officeDocument/2006/relationships/hyperlink" Target="#Grammaire!A1"/><Relationship Id="rId22" Type="http://schemas.openxmlformats.org/officeDocument/2006/relationships/hyperlink" Target="#Bulletins!A1"/></Relationships>
</file>

<file path=xl/drawings/_rels/drawing14.xml.rels><?xml version="1.0" encoding="UTF-8" standalone="yes"?>
<Relationships xmlns="http://schemas.openxmlformats.org/package/2006/relationships"><Relationship Id="rId8" Type="http://schemas.openxmlformats.org/officeDocument/2006/relationships/hyperlink" Target="#Num!A1"/><Relationship Id="rId13" Type="http://schemas.openxmlformats.org/officeDocument/2006/relationships/hyperlink" Target="#Instruction_civique!A1"/><Relationship Id="rId18" Type="http://schemas.openxmlformats.org/officeDocument/2006/relationships/hyperlink" Target="#Probl&#232;mes!A1"/><Relationship Id="rId3" Type="http://schemas.openxmlformats.org/officeDocument/2006/relationships/hyperlink" Target="#Sciences!A1"/><Relationship Id="rId21" Type="http://schemas.openxmlformats.org/officeDocument/2006/relationships/hyperlink" Target="#Histoire_de_l_art!A1"/><Relationship Id="rId7" Type="http://schemas.openxmlformats.org/officeDocument/2006/relationships/hyperlink" Target="#Dict&#233;e!A1"/><Relationship Id="rId12" Type="http://schemas.openxmlformats.org/officeDocument/2006/relationships/hyperlink" Target="#Anglais!A1"/><Relationship Id="rId17" Type="http://schemas.openxmlformats.org/officeDocument/2006/relationships/hyperlink" Target="#Calcul!A1"/><Relationship Id="rId2" Type="http://schemas.openxmlformats.org/officeDocument/2006/relationships/image" Target="../media/image4.jpeg"/><Relationship Id="rId16" Type="http://schemas.openxmlformats.org/officeDocument/2006/relationships/hyperlink" Target="#Po&#233;sie!A1"/><Relationship Id="rId20" Type="http://schemas.openxmlformats.org/officeDocument/2006/relationships/image" Target="../media/image2.jpeg"/><Relationship Id="rId1" Type="http://schemas.openxmlformats.org/officeDocument/2006/relationships/hyperlink" Target="#Sciences!AI1"/><Relationship Id="rId6" Type="http://schemas.openxmlformats.org/officeDocument/2006/relationships/hyperlink" Target="#Orth!A1"/><Relationship Id="rId11" Type="http://schemas.openxmlformats.org/officeDocument/2006/relationships/hyperlink" Target="#G&#233;ographie!A1"/><Relationship Id="rId5" Type="http://schemas.openxmlformats.org/officeDocument/2006/relationships/image" Target="../media/image1.jpeg"/><Relationship Id="rId15" Type="http://schemas.openxmlformats.org/officeDocument/2006/relationships/hyperlink" Target="#Conj!A1"/><Relationship Id="rId10" Type="http://schemas.openxmlformats.org/officeDocument/2006/relationships/hyperlink" Target="#Calcul_mental!A1"/><Relationship Id="rId19" Type="http://schemas.openxmlformats.org/officeDocument/2006/relationships/hyperlink" Target="#Histoire!A1"/><Relationship Id="rId4" Type="http://schemas.openxmlformats.org/officeDocument/2006/relationships/hyperlink" Target="#Bilan!A1"/><Relationship Id="rId9" Type="http://schemas.openxmlformats.org/officeDocument/2006/relationships/hyperlink" Target="#Grandeurs_et_mesures!A1"/><Relationship Id="rId14" Type="http://schemas.openxmlformats.org/officeDocument/2006/relationships/hyperlink" Target="#Grammaire!A1"/><Relationship Id="rId22" Type="http://schemas.openxmlformats.org/officeDocument/2006/relationships/hyperlink" Target="#Bulletins!A1"/></Relationships>
</file>

<file path=xl/drawings/_rels/drawing15.xml.rels><?xml version="1.0" encoding="UTF-8" standalone="yes"?>
<Relationships xmlns="http://schemas.openxmlformats.org/package/2006/relationships"><Relationship Id="rId8" Type="http://schemas.openxmlformats.org/officeDocument/2006/relationships/hyperlink" Target="#Num!A1"/><Relationship Id="rId13" Type="http://schemas.openxmlformats.org/officeDocument/2006/relationships/hyperlink" Target="#Instruction_civique!A1"/><Relationship Id="rId18" Type="http://schemas.openxmlformats.org/officeDocument/2006/relationships/hyperlink" Target="#Probl&#232;mes!A1"/><Relationship Id="rId3" Type="http://schemas.openxmlformats.org/officeDocument/2006/relationships/hyperlink" Target="#Anglais!A1"/><Relationship Id="rId21" Type="http://schemas.openxmlformats.org/officeDocument/2006/relationships/hyperlink" Target="#Histoire_de_l_art!A1"/><Relationship Id="rId7" Type="http://schemas.openxmlformats.org/officeDocument/2006/relationships/hyperlink" Target="#Dict&#233;e!A1"/><Relationship Id="rId12" Type="http://schemas.openxmlformats.org/officeDocument/2006/relationships/image" Target="../media/image2.jpeg"/><Relationship Id="rId17" Type="http://schemas.openxmlformats.org/officeDocument/2006/relationships/hyperlink" Target="#Calcul!A1"/><Relationship Id="rId2" Type="http://schemas.openxmlformats.org/officeDocument/2006/relationships/image" Target="../media/image4.jpeg"/><Relationship Id="rId16" Type="http://schemas.openxmlformats.org/officeDocument/2006/relationships/hyperlink" Target="#Po&#233;sie!A1"/><Relationship Id="rId20" Type="http://schemas.openxmlformats.org/officeDocument/2006/relationships/hyperlink" Target="#Sciences!A1"/><Relationship Id="rId1" Type="http://schemas.openxmlformats.org/officeDocument/2006/relationships/hyperlink" Target="#Anglais!AI1"/><Relationship Id="rId6" Type="http://schemas.openxmlformats.org/officeDocument/2006/relationships/hyperlink" Target="#Orth!A1"/><Relationship Id="rId11" Type="http://schemas.openxmlformats.org/officeDocument/2006/relationships/hyperlink" Target="#G&#233;ographie!A1"/><Relationship Id="rId5" Type="http://schemas.openxmlformats.org/officeDocument/2006/relationships/image" Target="../media/image1.jpeg"/><Relationship Id="rId15" Type="http://schemas.openxmlformats.org/officeDocument/2006/relationships/hyperlink" Target="#Conj!A1"/><Relationship Id="rId10" Type="http://schemas.openxmlformats.org/officeDocument/2006/relationships/hyperlink" Target="#Calcul_mental!A1"/><Relationship Id="rId19" Type="http://schemas.openxmlformats.org/officeDocument/2006/relationships/hyperlink" Target="#Histoire!A1"/><Relationship Id="rId4" Type="http://schemas.openxmlformats.org/officeDocument/2006/relationships/hyperlink" Target="#Bilan!A1"/><Relationship Id="rId9" Type="http://schemas.openxmlformats.org/officeDocument/2006/relationships/hyperlink" Target="#Grandeurs_et_mesures!A1"/><Relationship Id="rId14" Type="http://schemas.openxmlformats.org/officeDocument/2006/relationships/hyperlink" Target="#Grammaire!A1"/><Relationship Id="rId22" Type="http://schemas.openxmlformats.org/officeDocument/2006/relationships/hyperlink" Target="#Bulletins!A1"/></Relationships>
</file>

<file path=xl/drawings/_rels/drawing16.xml.rels><?xml version="1.0" encoding="UTF-8" standalone="yes"?>
<Relationships xmlns="http://schemas.openxmlformats.org/package/2006/relationships"><Relationship Id="rId8" Type="http://schemas.openxmlformats.org/officeDocument/2006/relationships/hyperlink" Target="#Num!A1"/><Relationship Id="rId13" Type="http://schemas.openxmlformats.org/officeDocument/2006/relationships/hyperlink" Target="#Instruction_civique!A1"/><Relationship Id="rId18" Type="http://schemas.openxmlformats.org/officeDocument/2006/relationships/hyperlink" Target="#Probl&#232;mes!A1"/><Relationship Id="rId3" Type="http://schemas.openxmlformats.org/officeDocument/2006/relationships/hyperlink" Target="#Histoire_de_l_art!A1"/><Relationship Id="rId21" Type="http://schemas.openxmlformats.org/officeDocument/2006/relationships/image" Target="../media/image2.jpeg"/><Relationship Id="rId7" Type="http://schemas.openxmlformats.org/officeDocument/2006/relationships/hyperlink" Target="#Dict&#233;e!A1"/><Relationship Id="rId12" Type="http://schemas.openxmlformats.org/officeDocument/2006/relationships/hyperlink" Target="#Anglais!A1"/><Relationship Id="rId17" Type="http://schemas.openxmlformats.org/officeDocument/2006/relationships/hyperlink" Target="#Calcul!A1"/><Relationship Id="rId2" Type="http://schemas.openxmlformats.org/officeDocument/2006/relationships/image" Target="../media/image4.jpeg"/><Relationship Id="rId16" Type="http://schemas.openxmlformats.org/officeDocument/2006/relationships/hyperlink" Target="#Po&#233;sie!A1"/><Relationship Id="rId20" Type="http://schemas.openxmlformats.org/officeDocument/2006/relationships/hyperlink" Target="#Sciences!A1"/><Relationship Id="rId1" Type="http://schemas.openxmlformats.org/officeDocument/2006/relationships/hyperlink" Target="#Histoire_de_l_art!AI1"/><Relationship Id="rId6" Type="http://schemas.openxmlformats.org/officeDocument/2006/relationships/hyperlink" Target="#Orth!A1"/><Relationship Id="rId11" Type="http://schemas.openxmlformats.org/officeDocument/2006/relationships/hyperlink" Target="#G&#233;ographie!A1"/><Relationship Id="rId5" Type="http://schemas.openxmlformats.org/officeDocument/2006/relationships/image" Target="../media/image1.jpeg"/><Relationship Id="rId15" Type="http://schemas.openxmlformats.org/officeDocument/2006/relationships/hyperlink" Target="#Conj!A1"/><Relationship Id="rId10" Type="http://schemas.openxmlformats.org/officeDocument/2006/relationships/hyperlink" Target="#Calcul_mental!A1"/><Relationship Id="rId19" Type="http://schemas.openxmlformats.org/officeDocument/2006/relationships/hyperlink" Target="#Histoire!A1"/><Relationship Id="rId4" Type="http://schemas.openxmlformats.org/officeDocument/2006/relationships/hyperlink" Target="#Bilan!A1"/><Relationship Id="rId9" Type="http://schemas.openxmlformats.org/officeDocument/2006/relationships/hyperlink" Target="#Grandeurs_et_mesures!A1"/><Relationship Id="rId14" Type="http://schemas.openxmlformats.org/officeDocument/2006/relationships/hyperlink" Target="#Grammaire!A1"/><Relationship Id="rId22" Type="http://schemas.openxmlformats.org/officeDocument/2006/relationships/hyperlink" Target="#Bulletins!A1"/></Relationships>
</file>

<file path=xl/drawings/_rels/drawing17.xml.rels><?xml version="1.0" encoding="UTF-8" standalone="yes"?>
<Relationships xmlns="http://schemas.openxmlformats.org/package/2006/relationships"><Relationship Id="rId8" Type="http://schemas.openxmlformats.org/officeDocument/2006/relationships/hyperlink" Target="#Num!A1"/><Relationship Id="rId13" Type="http://schemas.openxmlformats.org/officeDocument/2006/relationships/image" Target="../media/image2.jpeg"/><Relationship Id="rId18" Type="http://schemas.openxmlformats.org/officeDocument/2006/relationships/hyperlink" Target="#Probl&#232;mes!A1"/><Relationship Id="rId3" Type="http://schemas.openxmlformats.org/officeDocument/2006/relationships/hyperlink" Target="#Instruction_civique!A1"/><Relationship Id="rId21" Type="http://schemas.openxmlformats.org/officeDocument/2006/relationships/hyperlink" Target="#Histoire_de_l_art!A1"/><Relationship Id="rId7" Type="http://schemas.openxmlformats.org/officeDocument/2006/relationships/hyperlink" Target="#Dict&#233;e!A1"/><Relationship Id="rId12" Type="http://schemas.openxmlformats.org/officeDocument/2006/relationships/hyperlink" Target="#Anglais!A1"/><Relationship Id="rId17" Type="http://schemas.openxmlformats.org/officeDocument/2006/relationships/hyperlink" Target="#Calcul!A1"/><Relationship Id="rId2" Type="http://schemas.openxmlformats.org/officeDocument/2006/relationships/image" Target="../media/image4.jpeg"/><Relationship Id="rId16" Type="http://schemas.openxmlformats.org/officeDocument/2006/relationships/hyperlink" Target="#Po&#233;sie!A1"/><Relationship Id="rId20" Type="http://schemas.openxmlformats.org/officeDocument/2006/relationships/hyperlink" Target="#Sciences!A1"/><Relationship Id="rId1" Type="http://schemas.openxmlformats.org/officeDocument/2006/relationships/hyperlink" Target="#Instruction_civique!AI1"/><Relationship Id="rId6" Type="http://schemas.openxmlformats.org/officeDocument/2006/relationships/hyperlink" Target="#Orth!A1"/><Relationship Id="rId11" Type="http://schemas.openxmlformats.org/officeDocument/2006/relationships/hyperlink" Target="#G&#233;ographie!A1"/><Relationship Id="rId5" Type="http://schemas.openxmlformats.org/officeDocument/2006/relationships/image" Target="../media/image1.jpeg"/><Relationship Id="rId15" Type="http://schemas.openxmlformats.org/officeDocument/2006/relationships/hyperlink" Target="#Conj!A1"/><Relationship Id="rId10" Type="http://schemas.openxmlformats.org/officeDocument/2006/relationships/hyperlink" Target="#Calcul_mental!A1"/><Relationship Id="rId19" Type="http://schemas.openxmlformats.org/officeDocument/2006/relationships/hyperlink" Target="#Histoire!A1"/><Relationship Id="rId4" Type="http://schemas.openxmlformats.org/officeDocument/2006/relationships/hyperlink" Target="#Bilan!A1"/><Relationship Id="rId9" Type="http://schemas.openxmlformats.org/officeDocument/2006/relationships/hyperlink" Target="#Grandeurs_et_mesures!A1"/><Relationship Id="rId14" Type="http://schemas.openxmlformats.org/officeDocument/2006/relationships/hyperlink" Target="#Grammaire!A1"/><Relationship Id="rId22" Type="http://schemas.openxmlformats.org/officeDocument/2006/relationships/hyperlink" Target="#Bulletins!A1"/></Relationships>
</file>

<file path=xl/drawings/_rels/drawing18.xml.rels><?xml version="1.0" encoding="UTF-8" standalone="yes"?>
<Relationships xmlns="http://schemas.openxmlformats.org/package/2006/relationships"><Relationship Id="rId8" Type="http://schemas.openxmlformats.org/officeDocument/2006/relationships/hyperlink" Target="#G&#233;ographie!A1"/><Relationship Id="rId13" Type="http://schemas.openxmlformats.org/officeDocument/2006/relationships/hyperlink" Target="#Po&#233;sie!A1"/><Relationship Id="rId18" Type="http://schemas.openxmlformats.org/officeDocument/2006/relationships/hyperlink" Target="#Histoire_de_l_art!A1"/><Relationship Id="rId3" Type="http://schemas.openxmlformats.org/officeDocument/2006/relationships/hyperlink" Target="#Orth!A1"/><Relationship Id="rId7" Type="http://schemas.openxmlformats.org/officeDocument/2006/relationships/hyperlink" Target="#Calcul_mental!A1"/><Relationship Id="rId12" Type="http://schemas.openxmlformats.org/officeDocument/2006/relationships/hyperlink" Target="#Conj!A1"/><Relationship Id="rId17" Type="http://schemas.openxmlformats.org/officeDocument/2006/relationships/hyperlink" Target="#Sciences!A1"/><Relationship Id="rId2" Type="http://schemas.openxmlformats.org/officeDocument/2006/relationships/image" Target="../media/image1.jpeg"/><Relationship Id="rId16" Type="http://schemas.openxmlformats.org/officeDocument/2006/relationships/hyperlink" Target="#Histoire!A1"/><Relationship Id="rId1" Type="http://schemas.openxmlformats.org/officeDocument/2006/relationships/hyperlink" Target="#Bilan!A1"/><Relationship Id="rId6" Type="http://schemas.openxmlformats.org/officeDocument/2006/relationships/hyperlink" Target="#Grandeurs_et_mesures!A1"/><Relationship Id="rId11" Type="http://schemas.openxmlformats.org/officeDocument/2006/relationships/hyperlink" Target="#Grammaire!A1"/><Relationship Id="rId5" Type="http://schemas.openxmlformats.org/officeDocument/2006/relationships/hyperlink" Target="#Num!A1"/><Relationship Id="rId15" Type="http://schemas.openxmlformats.org/officeDocument/2006/relationships/hyperlink" Target="#Probl&#232;mes!A1"/><Relationship Id="rId10" Type="http://schemas.openxmlformats.org/officeDocument/2006/relationships/hyperlink" Target="#Instruction_civique!A1"/><Relationship Id="rId19" Type="http://schemas.openxmlformats.org/officeDocument/2006/relationships/hyperlink" Target="#Bulletins!A1"/><Relationship Id="rId4" Type="http://schemas.openxmlformats.org/officeDocument/2006/relationships/hyperlink" Target="#Dict&#233;e!A1"/><Relationship Id="rId9" Type="http://schemas.openxmlformats.org/officeDocument/2006/relationships/hyperlink" Target="#Anglais!A1"/><Relationship Id="rId14" Type="http://schemas.openxmlformats.org/officeDocument/2006/relationships/hyperlink" Target="#Calcu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66674</xdr:colOff>
      <xdr:row>4</xdr:row>
      <xdr:rowOff>28575</xdr:rowOff>
    </xdr:from>
    <xdr:to>
      <xdr:col>1</xdr:col>
      <xdr:colOff>571500</xdr:colOff>
      <xdr:row>5</xdr:row>
      <xdr:rowOff>171450</xdr:rowOff>
    </xdr:to>
    <xdr:sp macro="" textlink="">
      <xdr:nvSpPr>
        <xdr:cNvPr id="3" name="Rectangle avec flèche vers le ba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6674" y="809625"/>
          <a:ext cx="1885951" cy="342900"/>
        </a:xfrm>
        <a:prstGeom prst="downArrowCallou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TRIMESTRE</a:t>
          </a:r>
          <a:r>
            <a:rPr lang="fr-FR" sz="1100" b="1" baseline="0">
              <a:solidFill>
                <a:sysClr val="windowText" lastClr="000000"/>
              </a:solidFill>
            </a:rPr>
            <a:t> 02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409575</xdr:colOff>
      <xdr:row>43</xdr:row>
      <xdr:rowOff>28575</xdr:rowOff>
    </xdr:from>
    <xdr:to>
      <xdr:col>2</xdr:col>
      <xdr:colOff>2295526</xdr:colOff>
      <xdr:row>44</xdr:row>
      <xdr:rowOff>171450</xdr:rowOff>
    </xdr:to>
    <xdr:sp macro="" textlink="">
      <xdr:nvSpPr>
        <xdr:cNvPr id="4" name="Rectangle avec flèche vers le ba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838450" y="8362950"/>
          <a:ext cx="1885951" cy="342900"/>
        </a:xfrm>
        <a:prstGeom prst="downArrowCallou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TRIMESTRE</a:t>
          </a:r>
          <a:r>
            <a:rPr lang="fr-FR" sz="1100" b="1" baseline="0">
              <a:solidFill>
                <a:sysClr val="windowText" lastClr="000000"/>
              </a:solidFill>
            </a:rPr>
            <a:t> 03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47623</xdr:colOff>
      <xdr:row>82</xdr:row>
      <xdr:rowOff>9525</xdr:rowOff>
    </xdr:from>
    <xdr:to>
      <xdr:col>1</xdr:col>
      <xdr:colOff>552898</xdr:colOff>
      <xdr:row>83</xdr:row>
      <xdr:rowOff>151500</xdr:rowOff>
    </xdr:to>
    <xdr:sp macro="" textlink="">
      <xdr:nvSpPr>
        <xdr:cNvPr id="5" name="Rectangle avec flèche vers le haut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7623" y="15897225"/>
          <a:ext cx="1886400" cy="342000"/>
        </a:xfrm>
        <a:prstGeom prst="upArrowCallou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TRIMESTRE 01</a:t>
          </a:r>
        </a:p>
      </xdr:txBody>
    </xdr:sp>
    <xdr:clientData/>
  </xdr:twoCellAnchor>
  <xdr:twoCellAnchor>
    <xdr:from>
      <xdr:col>2</xdr:col>
      <xdr:colOff>438150</xdr:colOff>
      <xdr:row>4</xdr:row>
      <xdr:rowOff>28575</xdr:rowOff>
    </xdr:from>
    <xdr:to>
      <xdr:col>2</xdr:col>
      <xdr:colOff>2324101</xdr:colOff>
      <xdr:row>5</xdr:row>
      <xdr:rowOff>171450</xdr:rowOff>
    </xdr:to>
    <xdr:sp macro="" textlink="">
      <xdr:nvSpPr>
        <xdr:cNvPr id="7" name="Rectangle avec flèche vers le ba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2867025" y="809625"/>
          <a:ext cx="1885951" cy="342900"/>
        </a:xfrm>
        <a:prstGeom prst="downArrowCallou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TRIMESTRE</a:t>
          </a:r>
          <a:r>
            <a:rPr lang="fr-FR" sz="1100" b="1" baseline="0">
              <a:solidFill>
                <a:sysClr val="windowText" lastClr="000000"/>
              </a:solidFill>
            </a:rPr>
            <a:t> 03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57150</xdr:colOff>
      <xdr:row>43</xdr:row>
      <xdr:rowOff>19050</xdr:rowOff>
    </xdr:from>
    <xdr:to>
      <xdr:col>1</xdr:col>
      <xdr:colOff>562425</xdr:colOff>
      <xdr:row>44</xdr:row>
      <xdr:rowOff>161025</xdr:rowOff>
    </xdr:to>
    <xdr:sp macro="" textlink="">
      <xdr:nvSpPr>
        <xdr:cNvPr id="8" name="Rectangle avec flèche vers le haut 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7150" y="8353425"/>
          <a:ext cx="1886400" cy="342000"/>
        </a:xfrm>
        <a:prstGeom prst="upArrowCallou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TRIMESTRE 01</a:t>
          </a:r>
        </a:p>
      </xdr:txBody>
    </xdr:sp>
    <xdr:clientData/>
  </xdr:twoCellAnchor>
  <xdr:twoCellAnchor>
    <xdr:from>
      <xdr:col>2</xdr:col>
      <xdr:colOff>409575</xdr:colOff>
      <xdr:row>82</xdr:row>
      <xdr:rowOff>9525</xdr:rowOff>
    </xdr:from>
    <xdr:to>
      <xdr:col>2</xdr:col>
      <xdr:colOff>2295975</xdr:colOff>
      <xdr:row>83</xdr:row>
      <xdr:rowOff>151500</xdr:rowOff>
    </xdr:to>
    <xdr:sp macro="" textlink="">
      <xdr:nvSpPr>
        <xdr:cNvPr id="9" name="Rectangle avec flèche vers le haut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2838450" y="15897225"/>
          <a:ext cx="1886400" cy="342000"/>
        </a:xfrm>
        <a:prstGeom prst="upArrowCallou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TRIMESTRE 02</a:t>
          </a:r>
        </a:p>
      </xdr:txBody>
    </xdr:sp>
    <xdr:clientData/>
  </xdr:twoCellAnchor>
  <xdr:twoCellAnchor>
    <xdr:from>
      <xdr:col>33</xdr:col>
      <xdr:colOff>9525</xdr:colOff>
      <xdr:row>81</xdr:row>
      <xdr:rowOff>0</xdr:rowOff>
    </xdr:from>
    <xdr:to>
      <xdr:col>37</xdr:col>
      <xdr:colOff>105225</xdr:colOff>
      <xdr:row>82</xdr:row>
      <xdr:rowOff>141975</xdr:rowOff>
    </xdr:to>
    <xdr:sp macro="" textlink="">
      <xdr:nvSpPr>
        <xdr:cNvPr id="11" name="Rectangle avec flèche vers le haut 10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8249900" y="15687675"/>
          <a:ext cx="1886400" cy="342000"/>
        </a:xfrm>
        <a:prstGeom prst="upArrowCallou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TRIMESTRE 01</a:t>
          </a:r>
        </a:p>
      </xdr:txBody>
    </xdr:sp>
    <xdr:clientData/>
  </xdr:twoCellAnchor>
  <xdr:twoCellAnchor>
    <xdr:from>
      <xdr:col>38</xdr:col>
      <xdr:colOff>333375</xdr:colOff>
      <xdr:row>81</xdr:row>
      <xdr:rowOff>9525</xdr:rowOff>
    </xdr:from>
    <xdr:to>
      <xdr:col>42</xdr:col>
      <xdr:colOff>429075</xdr:colOff>
      <xdr:row>82</xdr:row>
      <xdr:rowOff>151500</xdr:rowOff>
    </xdr:to>
    <xdr:sp macro="" textlink="">
      <xdr:nvSpPr>
        <xdr:cNvPr id="12" name="Rectangle avec flèche vers le haut 11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20812125" y="15697200"/>
          <a:ext cx="1886400" cy="342000"/>
        </a:xfrm>
        <a:prstGeom prst="upArrowCallou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TRIMESTRE 02</a:t>
          </a:r>
        </a:p>
      </xdr:txBody>
    </xdr:sp>
    <xdr:clientData/>
  </xdr:twoCellAnchor>
  <xdr:twoCellAnchor>
    <xdr:from>
      <xdr:col>33</xdr:col>
      <xdr:colOff>28575</xdr:colOff>
      <xdr:row>2</xdr:row>
      <xdr:rowOff>142303</xdr:rowOff>
    </xdr:from>
    <xdr:to>
      <xdr:col>37</xdr:col>
      <xdr:colOff>123826</xdr:colOff>
      <xdr:row>4</xdr:row>
      <xdr:rowOff>85153</xdr:rowOff>
    </xdr:to>
    <xdr:sp macro="" textlink="">
      <xdr:nvSpPr>
        <xdr:cNvPr id="14" name="Rectangle avec flèche vers le bas 1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8268950" y="523303"/>
          <a:ext cx="1885951" cy="342900"/>
        </a:xfrm>
        <a:prstGeom prst="downArrowCallou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TRIMESTRE</a:t>
          </a:r>
          <a:r>
            <a:rPr lang="fr-FR" sz="1100" b="1" baseline="0">
              <a:solidFill>
                <a:sysClr val="windowText" lastClr="000000"/>
              </a:solidFill>
            </a:rPr>
            <a:t> 02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38</xdr:col>
      <xdr:colOff>333375</xdr:colOff>
      <xdr:row>2</xdr:row>
      <xdr:rowOff>142303</xdr:rowOff>
    </xdr:from>
    <xdr:to>
      <xdr:col>42</xdr:col>
      <xdr:colOff>428626</xdr:colOff>
      <xdr:row>4</xdr:row>
      <xdr:rowOff>85153</xdr:rowOff>
    </xdr:to>
    <xdr:sp macro="" textlink="">
      <xdr:nvSpPr>
        <xdr:cNvPr id="15" name="Rectangle avec flèche vers le bas 1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20812125" y="523303"/>
          <a:ext cx="1885951" cy="342900"/>
        </a:xfrm>
        <a:prstGeom prst="downArrowCallou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TRIMESTRE</a:t>
          </a:r>
          <a:r>
            <a:rPr lang="fr-FR" sz="1100" b="1" baseline="0">
              <a:solidFill>
                <a:sysClr val="windowText" lastClr="000000"/>
              </a:solidFill>
            </a:rPr>
            <a:t> 03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33</xdr:col>
      <xdr:colOff>0</xdr:colOff>
      <xdr:row>41</xdr:row>
      <xdr:rowOff>190500</xdr:rowOff>
    </xdr:from>
    <xdr:to>
      <xdr:col>37</xdr:col>
      <xdr:colOff>95700</xdr:colOff>
      <xdr:row>43</xdr:row>
      <xdr:rowOff>132450</xdr:rowOff>
    </xdr:to>
    <xdr:sp macro="" textlink="">
      <xdr:nvSpPr>
        <xdr:cNvPr id="16" name="Rectangle avec flèche vers le haut 1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8240375" y="8124825"/>
          <a:ext cx="1886400" cy="342000"/>
        </a:xfrm>
        <a:prstGeom prst="upArrowCallou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TRIMESTRE 01</a:t>
          </a:r>
        </a:p>
      </xdr:txBody>
    </xdr:sp>
    <xdr:clientData/>
  </xdr:twoCellAnchor>
  <xdr:twoCellAnchor>
    <xdr:from>
      <xdr:col>38</xdr:col>
      <xdr:colOff>342900</xdr:colOff>
      <xdr:row>41</xdr:row>
      <xdr:rowOff>190500</xdr:rowOff>
    </xdr:from>
    <xdr:to>
      <xdr:col>42</xdr:col>
      <xdr:colOff>438151</xdr:colOff>
      <xdr:row>43</xdr:row>
      <xdr:rowOff>133350</xdr:rowOff>
    </xdr:to>
    <xdr:sp macro="" textlink="">
      <xdr:nvSpPr>
        <xdr:cNvPr id="17" name="Rectangle avec flèche vers le bas 1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20821650" y="8124825"/>
          <a:ext cx="1885951" cy="342900"/>
        </a:xfrm>
        <a:prstGeom prst="downArrowCallou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TRIMESTRE</a:t>
          </a:r>
          <a:r>
            <a:rPr lang="fr-FR" sz="1100" b="1" baseline="0">
              <a:solidFill>
                <a:sysClr val="windowText" lastClr="000000"/>
              </a:solidFill>
            </a:rPr>
            <a:t> 03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44</xdr:col>
      <xdr:colOff>0</xdr:colOff>
      <xdr:row>7</xdr:row>
      <xdr:rowOff>0</xdr:rowOff>
    </xdr:from>
    <xdr:to>
      <xdr:col>46</xdr:col>
      <xdr:colOff>66675</xdr:colOff>
      <xdr:row>9</xdr:row>
      <xdr:rowOff>85725</xdr:rowOff>
    </xdr:to>
    <xdr:sp macro="" textlink="">
      <xdr:nvSpPr>
        <xdr:cNvPr id="18" name="Rectangle à coins arrondis 1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23164800" y="1381125"/>
          <a:ext cx="962025" cy="466725"/>
        </a:xfrm>
        <a:prstGeom prst="roundRect">
          <a:avLst/>
        </a:prstGeom>
        <a:blipFill>
          <a:blip xmlns:r="http://schemas.openxmlformats.org/officeDocument/2006/relationships" r:embed="rId6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Bilan</a:t>
          </a:r>
        </a:p>
      </xdr:txBody>
    </xdr:sp>
    <xdr:clientData/>
  </xdr:twoCellAnchor>
  <xdr:twoCellAnchor>
    <xdr:from>
      <xdr:col>44</xdr:col>
      <xdr:colOff>0</xdr:colOff>
      <xdr:row>10</xdr:row>
      <xdr:rowOff>1</xdr:rowOff>
    </xdr:from>
    <xdr:to>
      <xdr:col>46</xdr:col>
      <xdr:colOff>66675</xdr:colOff>
      <xdr:row>12</xdr:row>
      <xdr:rowOff>85726</xdr:rowOff>
    </xdr:to>
    <xdr:sp macro="" textlink="">
      <xdr:nvSpPr>
        <xdr:cNvPr id="19" name="Rectangle à coins arrondis 1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23164800" y="1952626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44</xdr:col>
      <xdr:colOff>0</xdr:colOff>
      <xdr:row>13</xdr:row>
      <xdr:rowOff>1</xdr:rowOff>
    </xdr:from>
    <xdr:to>
      <xdr:col>46</xdr:col>
      <xdr:colOff>66675</xdr:colOff>
      <xdr:row>15</xdr:row>
      <xdr:rowOff>85726</xdr:rowOff>
    </xdr:to>
    <xdr:sp macro="" textlink="">
      <xdr:nvSpPr>
        <xdr:cNvPr id="20" name="Rectangle à coins arrondis 1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23164800" y="2524126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44</xdr:col>
      <xdr:colOff>0</xdr:colOff>
      <xdr:row>16</xdr:row>
      <xdr:rowOff>1</xdr:rowOff>
    </xdr:from>
    <xdr:to>
      <xdr:col>46</xdr:col>
      <xdr:colOff>66675</xdr:colOff>
      <xdr:row>18</xdr:row>
      <xdr:rowOff>85726</xdr:rowOff>
    </xdr:to>
    <xdr:sp macro="" textlink="">
      <xdr:nvSpPr>
        <xdr:cNvPr id="21" name="Rectangle à coins arrondis 20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23164800" y="3095626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44</xdr:col>
      <xdr:colOff>0</xdr:colOff>
      <xdr:row>19</xdr:row>
      <xdr:rowOff>1</xdr:rowOff>
    </xdr:from>
    <xdr:to>
      <xdr:col>46</xdr:col>
      <xdr:colOff>66675</xdr:colOff>
      <xdr:row>21</xdr:row>
      <xdr:rowOff>85726</xdr:rowOff>
    </xdr:to>
    <xdr:sp macro="" textlink="">
      <xdr:nvSpPr>
        <xdr:cNvPr id="22" name="Rectangle à coins arrondis 2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23164800" y="3667126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Grandeurs et mesures</a:t>
          </a:r>
        </a:p>
      </xdr:txBody>
    </xdr:sp>
    <xdr:clientData/>
  </xdr:twoCellAnchor>
  <xdr:twoCellAnchor>
    <xdr:from>
      <xdr:col>44</xdr:col>
      <xdr:colOff>0</xdr:colOff>
      <xdr:row>22</xdr:row>
      <xdr:rowOff>1</xdr:rowOff>
    </xdr:from>
    <xdr:to>
      <xdr:col>46</xdr:col>
      <xdr:colOff>66675</xdr:colOff>
      <xdr:row>24</xdr:row>
      <xdr:rowOff>85726</xdr:rowOff>
    </xdr:to>
    <xdr:sp macro="" textlink="">
      <xdr:nvSpPr>
        <xdr:cNvPr id="23" name="Rectangle à coins arrondis 2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23164800" y="4238626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 mental</a:t>
          </a:r>
        </a:p>
      </xdr:txBody>
    </xdr:sp>
    <xdr:clientData/>
  </xdr:twoCellAnchor>
  <xdr:twoCellAnchor>
    <xdr:from>
      <xdr:col>44</xdr:col>
      <xdr:colOff>0</xdr:colOff>
      <xdr:row>25</xdr:row>
      <xdr:rowOff>1</xdr:rowOff>
    </xdr:from>
    <xdr:to>
      <xdr:col>46</xdr:col>
      <xdr:colOff>66675</xdr:colOff>
      <xdr:row>27</xdr:row>
      <xdr:rowOff>85726</xdr:rowOff>
    </xdr:to>
    <xdr:sp macro="" textlink="">
      <xdr:nvSpPr>
        <xdr:cNvPr id="24" name="Rectangle à coins arrondis 2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23164800" y="4810126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44</xdr:col>
      <xdr:colOff>0</xdr:colOff>
      <xdr:row>28</xdr:row>
      <xdr:rowOff>1</xdr:rowOff>
    </xdr:from>
    <xdr:to>
      <xdr:col>46</xdr:col>
      <xdr:colOff>66675</xdr:colOff>
      <xdr:row>30</xdr:row>
      <xdr:rowOff>85726</xdr:rowOff>
    </xdr:to>
    <xdr:sp macro="" textlink="">
      <xdr:nvSpPr>
        <xdr:cNvPr id="25" name="Rectangle à coins arrondis 24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23164800" y="5381626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44</xdr:col>
      <xdr:colOff>0</xdr:colOff>
      <xdr:row>31</xdr:row>
      <xdr:rowOff>1</xdr:rowOff>
    </xdr:from>
    <xdr:to>
      <xdr:col>46</xdr:col>
      <xdr:colOff>66675</xdr:colOff>
      <xdr:row>33</xdr:row>
      <xdr:rowOff>85726</xdr:rowOff>
    </xdr:to>
    <xdr:sp macro="" textlink="">
      <xdr:nvSpPr>
        <xdr:cNvPr id="26" name="Rectangle à coins arrondis 25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23164800" y="5953126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Instruction Civique</a:t>
          </a:r>
        </a:p>
      </xdr:txBody>
    </xdr:sp>
    <xdr:clientData/>
  </xdr:twoCellAnchor>
  <xdr:twoCellAnchor>
    <xdr:from>
      <xdr:col>48</xdr:col>
      <xdr:colOff>0</xdr:colOff>
      <xdr:row>7</xdr:row>
      <xdr:rowOff>0</xdr:rowOff>
    </xdr:from>
    <xdr:to>
      <xdr:col>50</xdr:col>
      <xdr:colOff>66675</xdr:colOff>
      <xdr:row>9</xdr:row>
      <xdr:rowOff>85725</xdr:rowOff>
    </xdr:to>
    <xdr:sp macro="" textlink="">
      <xdr:nvSpPr>
        <xdr:cNvPr id="29" name="Rectangle à coins arrondis 28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24955500" y="1381125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48</xdr:col>
      <xdr:colOff>0</xdr:colOff>
      <xdr:row>10</xdr:row>
      <xdr:rowOff>0</xdr:rowOff>
    </xdr:from>
    <xdr:to>
      <xdr:col>50</xdr:col>
      <xdr:colOff>66675</xdr:colOff>
      <xdr:row>12</xdr:row>
      <xdr:rowOff>85725</xdr:rowOff>
    </xdr:to>
    <xdr:sp macro="" textlink="">
      <xdr:nvSpPr>
        <xdr:cNvPr id="30" name="Rectangle à coins arrondis 29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24955500" y="1952625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48</xdr:col>
      <xdr:colOff>0</xdr:colOff>
      <xdr:row>13</xdr:row>
      <xdr:rowOff>0</xdr:rowOff>
    </xdr:from>
    <xdr:to>
      <xdr:col>50</xdr:col>
      <xdr:colOff>66675</xdr:colOff>
      <xdr:row>15</xdr:row>
      <xdr:rowOff>85725</xdr:rowOff>
    </xdr:to>
    <xdr:sp macro="" textlink="">
      <xdr:nvSpPr>
        <xdr:cNvPr id="31" name="Rectangle à coins arrondis 30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24955500" y="2524125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48</xdr:col>
      <xdr:colOff>0</xdr:colOff>
      <xdr:row>16</xdr:row>
      <xdr:rowOff>0</xdr:rowOff>
    </xdr:from>
    <xdr:to>
      <xdr:col>50</xdr:col>
      <xdr:colOff>66675</xdr:colOff>
      <xdr:row>18</xdr:row>
      <xdr:rowOff>85725</xdr:rowOff>
    </xdr:to>
    <xdr:sp macro="" textlink="">
      <xdr:nvSpPr>
        <xdr:cNvPr id="32" name="Rectangle à coins arrondis 31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24955500" y="3095625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48</xdr:col>
      <xdr:colOff>0</xdr:colOff>
      <xdr:row>19</xdr:row>
      <xdr:rowOff>0</xdr:rowOff>
    </xdr:from>
    <xdr:to>
      <xdr:col>50</xdr:col>
      <xdr:colOff>66675</xdr:colOff>
      <xdr:row>21</xdr:row>
      <xdr:rowOff>85725</xdr:rowOff>
    </xdr:to>
    <xdr:sp macro="" textlink="">
      <xdr:nvSpPr>
        <xdr:cNvPr id="33" name="Rectangle à coins arrondis 32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24955500" y="3667125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48</xdr:col>
      <xdr:colOff>0</xdr:colOff>
      <xdr:row>22</xdr:row>
      <xdr:rowOff>0</xdr:rowOff>
    </xdr:from>
    <xdr:to>
      <xdr:col>50</xdr:col>
      <xdr:colOff>66675</xdr:colOff>
      <xdr:row>24</xdr:row>
      <xdr:rowOff>85725</xdr:rowOff>
    </xdr:to>
    <xdr:sp macro="" textlink="">
      <xdr:nvSpPr>
        <xdr:cNvPr id="34" name="Rectangle à coins arrondis 33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24955500" y="4238625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48</xdr:col>
      <xdr:colOff>0</xdr:colOff>
      <xdr:row>25</xdr:row>
      <xdr:rowOff>0</xdr:rowOff>
    </xdr:from>
    <xdr:to>
      <xdr:col>50</xdr:col>
      <xdr:colOff>66675</xdr:colOff>
      <xdr:row>27</xdr:row>
      <xdr:rowOff>85725</xdr:rowOff>
    </xdr:to>
    <xdr:sp macro="" textlink="">
      <xdr:nvSpPr>
        <xdr:cNvPr id="35" name="Rectangle à coins arrondis 34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/>
      </xdr:nvSpPr>
      <xdr:spPr>
        <a:xfrm>
          <a:off x="24955500" y="4810125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48</xdr:col>
      <xdr:colOff>0</xdr:colOff>
      <xdr:row>28</xdr:row>
      <xdr:rowOff>0</xdr:rowOff>
    </xdr:from>
    <xdr:to>
      <xdr:col>50</xdr:col>
      <xdr:colOff>66675</xdr:colOff>
      <xdr:row>30</xdr:row>
      <xdr:rowOff>85725</xdr:rowOff>
    </xdr:to>
    <xdr:sp macro="" textlink="">
      <xdr:nvSpPr>
        <xdr:cNvPr id="36" name="Rectangle à coins arrondis 35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/>
      </xdr:nvSpPr>
      <xdr:spPr>
        <a:xfrm>
          <a:off x="24955500" y="5381625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 de l'Art</a:t>
          </a:r>
        </a:p>
      </xdr:txBody>
    </xdr:sp>
    <xdr:clientData/>
  </xdr:twoCellAnchor>
  <xdr:twoCellAnchor>
    <xdr:from>
      <xdr:col>48</xdr:col>
      <xdr:colOff>0</xdr:colOff>
      <xdr:row>31</xdr:row>
      <xdr:rowOff>0</xdr:rowOff>
    </xdr:from>
    <xdr:to>
      <xdr:col>50</xdr:col>
      <xdr:colOff>66675</xdr:colOff>
      <xdr:row>33</xdr:row>
      <xdr:rowOff>85725</xdr:rowOff>
    </xdr:to>
    <xdr:sp macro="" textlink="">
      <xdr:nvSpPr>
        <xdr:cNvPr id="37" name="Rectangle à coins arrondis 36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/>
      </xdr:nvSpPr>
      <xdr:spPr>
        <a:xfrm>
          <a:off x="24955500" y="5953125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30</xdr:col>
      <xdr:colOff>95250</xdr:colOff>
      <xdr:row>2</xdr:row>
      <xdr:rowOff>71437</xdr:rowOff>
    </xdr:from>
    <xdr:to>
      <xdr:col>31</xdr:col>
      <xdr:colOff>123825</xdr:colOff>
      <xdr:row>4</xdr:row>
      <xdr:rowOff>156019</xdr:rowOff>
    </xdr:to>
    <xdr:sp macro="" textlink="">
      <xdr:nvSpPr>
        <xdr:cNvPr id="2" name="Flèche droite 1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6992600" y="452437"/>
          <a:ext cx="476250" cy="484632"/>
        </a:xfrm>
        <a:prstGeom prst="rightArrow">
          <a:avLst/>
        </a:prstGeom>
        <a:blipFill>
          <a:blip xmlns:r="http://schemas.openxmlformats.org/officeDocument/2006/relationships" r:embed="rId2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43</xdr:col>
      <xdr:colOff>428625</xdr:colOff>
      <xdr:row>2</xdr:row>
      <xdr:rowOff>71437</xdr:rowOff>
    </xdr:from>
    <xdr:to>
      <xdr:col>45</xdr:col>
      <xdr:colOff>8475</xdr:colOff>
      <xdr:row>4</xdr:row>
      <xdr:rowOff>156019</xdr:rowOff>
    </xdr:to>
    <xdr:sp macro="" textlink="">
      <xdr:nvSpPr>
        <xdr:cNvPr id="6" name="Flèche gauche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23145750" y="452437"/>
          <a:ext cx="475200" cy="484632"/>
        </a:xfrm>
        <a:prstGeom prst="leftArrow">
          <a:avLst/>
        </a:prstGeom>
        <a:blipFill>
          <a:blip xmlns:r="http://schemas.openxmlformats.org/officeDocument/2006/relationships" r:embed="rId2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</xdr:colOff>
      <xdr:row>3</xdr:row>
      <xdr:rowOff>180975</xdr:rowOff>
    </xdr:from>
    <xdr:to>
      <xdr:col>11</xdr:col>
      <xdr:colOff>102108</xdr:colOff>
      <xdr:row>6</xdr:row>
      <xdr:rowOff>75057</xdr:rowOff>
    </xdr:to>
    <xdr:sp macro="" textlink="">
      <xdr:nvSpPr>
        <xdr:cNvPr id="2" name="Flèche droi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515225" y="752475"/>
          <a:ext cx="978408" cy="484632"/>
        </a:xfrm>
        <a:prstGeom prst="righ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0">
              <a:solidFill>
                <a:sysClr val="windowText" lastClr="000000"/>
              </a:solidFill>
            </a:rPr>
            <a:t>TRIMESTRE 03</a:t>
          </a:r>
        </a:p>
      </xdr:txBody>
    </xdr:sp>
    <xdr:clientData/>
  </xdr:twoCellAnchor>
  <xdr:twoCellAnchor>
    <xdr:from>
      <xdr:col>33</xdr:col>
      <xdr:colOff>28575</xdr:colOff>
      <xdr:row>4</xdr:row>
      <xdr:rowOff>19050</xdr:rowOff>
    </xdr:from>
    <xdr:to>
      <xdr:col>35</xdr:col>
      <xdr:colOff>111633</xdr:colOff>
      <xdr:row>6</xdr:row>
      <xdr:rowOff>113157</xdr:rowOff>
    </xdr:to>
    <xdr:sp macro="" textlink="">
      <xdr:nvSpPr>
        <xdr:cNvPr id="3" name="Flèche gauche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24536400" y="790575"/>
          <a:ext cx="978408" cy="484632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ysClr val="windowText" lastClr="000000"/>
              </a:solidFill>
            </a:rPr>
            <a:t>TRIMESTRE 01</a:t>
          </a:r>
        </a:p>
      </xdr:txBody>
    </xdr:sp>
    <xdr:clientData/>
  </xdr:twoCellAnchor>
  <xdr:twoCellAnchor>
    <xdr:from>
      <xdr:col>9</xdr:col>
      <xdr:colOff>19050</xdr:colOff>
      <xdr:row>8</xdr:row>
      <xdr:rowOff>190500</xdr:rowOff>
    </xdr:from>
    <xdr:to>
      <xdr:col>11</xdr:col>
      <xdr:colOff>85725</xdr:colOff>
      <xdr:row>11</xdr:row>
      <xdr:rowOff>76200</xdr:rowOff>
    </xdr:to>
    <xdr:sp macro="" textlink="">
      <xdr:nvSpPr>
        <xdr:cNvPr id="4" name="Rectangle à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7515225" y="1752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Bilan</a:t>
          </a:r>
        </a:p>
      </xdr:txBody>
    </xdr:sp>
    <xdr:clientData/>
  </xdr:twoCellAnchor>
  <xdr:twoCellAnchor>
    <xdr:from>
      <xdr:col>9</xdr:col>
      <xdr:colOff>19050</xdr:colOff>
      <xdr:row>11</xdr:row>
      <xdr:rowOff>180976</xdr:rowOff>
    </xdr:from>
    <xdr:to>
      <xdr:col>11</xdr:col>
      <xdr:colOff>85725</xdr:colOff>
      <xdr:row>14</xdr:row>
      <xdr:rowOff>76201</xdr:rowOff>
    </xdr:to>
    <xdr:sp macro="" textlink="">
      <xdr:nvSpPr>
        <xdr:cNvPr id="5" name="Rectangle à coins arrondis 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7515225" y="2324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9</xdr:col>
      <xdr:colOff>19050</xdr:colOff>
      <xdr:row>14</xdr:row>
      <xdr:rowOff>180976</xdr:rowOff>
    </xdr:from>
    <xdr:to>
      <xdr:col>11</xdr:col>
      <xdr:colOff>85725</xdr:colOff>
      <xdr:row>17</xdr:row>
      <xdr:rowOff>76201</xdr:rowOff>
    </xdr:to>
    <xdr:sp macro="" textlink="">
      <xdr:nvSpPr>
        <xdr:cNvPr id="6" name="Rectangle à coins arrondis 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7515225" y="2895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9</xdr:col>
      <xdr:colOff>19050</xdr:colOff>
      <xdr:row>17</xdr:row>
      <xdr:rowOff>180976</xdr:rowOff>
    </xdr:from>
    <xdr:to>
      <xdr:col>11</xdr:col>
      <xdr:colOff>85725</xdr:colOff>
      <xdr:row>20</xdr:row>
      <xdr:rowOff>76201</xdr:rowOff>
    </xdr:to>
    <xdr:sp macro="" textlink="">
      <xdr:nvSpPr>
        <xdr:cNvPr id="7" name="Rectangle à coins arrondis 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7515225" y="3467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9</xdr:col>
      <xdr:colOff>19050</xdr:colOff>
      <xdr:row>20</xdr:row>
      <xdr:rowOff>180976</xdr:rowOff>
    </xdr:from>
    <xdr:to>
      <xdr:col>11</xdr:col>
      <xdr:colOff>85725</xdr:colOff>
      <xdr:row>23</xdr:row>
      <xdr:rowOff>76201</xdr:rowOff>
    </xdr:to>
    <xdr:sp macro="" textlink="">
      <xdr:nvSpPr>
        <xdr:cNvPr id="8" name="Rectangle à coins arrondis 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7515225" y="4038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Grandeurs et mesures</a:t>
          </a:r>
        </a:p>
      </xdr:txBody>
    </xdr:sp>
    <xdr:clientData/>
  </xdr:twoCellAnchor>
  <xdr:twoCellAnchor>
    <xdr:from>
      <xdr:col>9</xdr:col>
      <xdr:colOff>19050</xdr:colOff>
      <xdr:row>23</xdr:row>
      <xdr:rowOff>180976</xdr:rowOff>
    </xdr:from>
    <xdr:to>
      <xdr:col>11</xdr:col>
      <xdr:colOff>85725</xdr:colOff>
      <xdr:row>26</xdr:row>
      <xdr:rowOff>76201</xdr:rowOff>
    </xdr:to>
    <xdr:sp macro="" textlink="">
      <xdr:nvSpPr>
        <xdr:cNvPr id="9" name="Rectangle à coins arrondis 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7515225" y="4610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 mental</a:t>
          </a:r>
        </a:p>
      </xdr:txBody>
    </xdr:sp>
    <xdr:clientData/>
  </xdr:twoCellAnchor>
  <xdr:twoCellAnchor>
    <xdr:from>
      <xdr:col>9</xdr:col>
      <xdr:colOff>19050</xdr:colOff>
      <xdr:row>26</xdr:row>
      <xdr:rowOff>180976</xdr:rowOff>
    </xdr:from>
    <xdr:to>
      <xdr:col>11</xdr:col>
      <xdr:colOff>85725</xdr:colOff>
      <xdr:row>29</xdr:row>
      <xdr:rowOff>76201</xdr:rowOff>
    </xdr:to>
    <xdr:sp macro="" textlink="">
      <xdr:nvSpPr>
        <xdr:cNvPr id="10" name="Rectangle à coins arrondis 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7515225" y="5181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9</xdr:col>
      <xdr:colOff>19050</xdr:colOff>
      <xdr:row>29</xdr:row>
      <xdr:rowOff>180976</xdr:rowOff>
    </xdr:from>
    <xdr:to>
      <xdr:col>11</xdr:col>
      <xdr:colOff>85725</xdr:colOff>
      <xdr:row>32</xdr:row>
      <xdr:rowOff>76201</xdr:rowOff>
    </xdr:to>
    <xdr:sp macro="" textlink="">
      <xdr:nvSpPr>
        <xdr:cNvPr id="11" name="Rectangle à coins arrondis 1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7515225" y="5753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9</xdr:col>
      <xdr:colOff>19050</xdr:colOff>
      <xdr:row>32</xdr:row>
      <xdr:rowOff>180976</xdr:rowOff>
    </xdr:from>
    <xdr:to>
      <xdr:col>11</xdr:col>
      <xdr:colOff>85725</xdr:colOff>
      <xdr:row>35</xdr:row>
      <xdr:rowOff>76201</xdr:rowOff>
    </xdr:to>
    <xdr:sp macro="" textlink="">
      <xdr:nvSpPr>
        <xdr:cNvPr id="12" name="Rectangle à coins arrondis 11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7515225" y="6324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Instruction Civique</a:t>
          </a:r>
        </a:p>
      </xdr:txBody>
    </xdr:sp>
    <xdr:clientData/>
  </xdr:twoCellAnchor>
  <xdr:twoCellAnchor>
    <xdr:from>
      <xdr:col>21</xdr:col>
      <xdr:colOff>19050</xdr:colOff>
      <xdr:row>8</xdr:row>
      <xdr:rowOff>180975</xdr:rowOff>
    </xdr:from>
    <xdr:to>
      <xdr:col>23</xdr:col>
      <xdr:colOff>85725</xdr:colOff>
      <xdr:row>11</xdr:row>
      <xdr:rowOff>66675</xdr:rowOff>
    </xdr:to>
    <xdr:sp macro="" textlink="">
      <xdr:nvSpPr>
        <xdr:cNvPr id="13" name="Rectangle à coins arrondis 1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16021050" y="1743075"/>
          <a:ext cx="962025" cy="466725"/>
        </a:xfrm>
        <a:prstGeom prst="roundRect">
          <a:avLst/>
        </a:prstGeom>
        <a:blipFill>
          <a:blip xmlns:r="http://schemas.openxmlformats.org/officeDocument/2006/relationships" r:embed="rId1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Grammaire</a:t>
          </a:r>
        </a:p>
      </xdr:txBody>
    </xdr:sp>
    <xdr:clientData/>
  </xdr:twoCellAnchor>
  <xdr:twoCellAnchor>
    <xdr:from>
      <xdr:col>21</xdr:col>
      <xdr:colOff>19050</xdr:colOff>
      <xdr:row>11</xdr:row>
      <xdr:rowOff>171450</xdr:rowOff>
    </xdr:from>
    <xdr:to>
      <xdr:col>23</xdr:col>
      <xdr:colOff>85725</xdr:colOff>
      <xdr:row>14</xdr:row>
      <xdr:rowOff>66675</xdr:rowOff>
    </xdr:to>
    <xdr:sp macro="" textlink="">
      <xdr:nvSpPr>
        <xdr:cNvPr id="14" name="Rectangle à coins arrondis 13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16021050" y="23145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21</xdr:col>
      <xdr:colOff>19050</xdr:colOff>
      <xdr:row>14</xdr:row>
      <xdr:rowOff>171450</xdr:rowOff>
    </xdr:from>
    <xdr:to>
      <xdr:col>23</xdr:col>
      <xdr:colOff>85725</xdr:colOff>
      <xdr:row>17</xdr:row>
      <xdr:rowOff>66675</xdr:rowOff>
    </xdr:to>
    <xdr:sp macro="" textlink="">
      <xdr:nvSpPr>
        <xdr:cNvPr id="15" name="Rectangle à coins arrondis 14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16021050" y="28860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21</xdr:col>
      <xdr:colOff>19050</xdr:colOff>
      <xdr:row>17</xdr:row>
      <xdr:rowOff>171450</xdr:rowOff>
    </xdr:from>
    <xdr:to>
      <xdr:col>23</xdr:col>
      <xdr:colOff>85725</xdr:colOff>
      <xdr:row>20</xdr:row>
      <xdr:rowOff>66675</xdr:rowOff>
    </xdr:to>
    <xdr:sp macro="" textlink="">
      <xdr:nvSpPr>
        <xdr:cNvPr id="16" name="Rectangle à coins arrondis 15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16021050" y="34575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21</xdr:col>
      <xdr:colOff>19050</xdr:colOff>
      <xdr:row>20</xdr:row>
      <xdr:rowOff>171450</xdr:rowOff>
    </xdr:from>
    <xdr:to>
      <xdr:col>23</xdr:col>
      <xdr:colOff>85725</xdr:colOff>
      <xdr:row>23</xdr:row>
      <xdr:rowOff>66675</xdr:rowOff>
    </xdr:to>
    <xdr:sp macro="" textlink="">
      <xdr:nvSpPr>
        <xdr:cNvPr id="17" name="Rectangle à coins arrondis 16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16021050" y="40290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21</xdr:col>
      <xdr:colOff>19050</xdr:colOff>
      <xdr:row>23</xdr:row>
      <xdr:rowOff>171450</xdr:rowOff>
    </xdr:from>
    <xdr:to>
      <xdr:col>23</xdr:col>
      <xdr:colOff>85725</xdr:colOff>
      <xdr:row>26</xdr:row>
      <xdr:rowOff>66675</xdr:rowOff>
    </xdr:to>
    <xdr:sp macro="" textlink="">
      <xdr:nvSpPr>
        <xdr:cNvPr id="18" name="Rectangle à coins arrondis 17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16021050" y="46005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21</xdr:col>
      <xdr:colOff>19050</xdr:colOff>
      <xdr:row>26</xdr:row>
      <xdr:rowOff>171450</xdr:rowOff>
    </xdr:from>
    <xdr:to>
      <xdr:col>23</xdr:col>
      <xdr:colOff>85725</xdr:colOff>
      <xdr:row>29</xdr:row>
      <xdr:rowOff>66675</xdr:rowOff>
    </xdr:to>
    <xdr:sp macro="" textlink="">
      <xdr:nvSpPr>
        <xdr:cNvPr id="19" name="Rectangle à coins arrondis 18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16021050" y="51720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21</xdr:col>
      <xdr:colOff>19050</xdr:colOff>
      <xdr:row>29</xdr:row>
      <xdr:rowOff>171450</xdr:rowOff>
    </xdr:from>
    <xdr:to>
      <xdr:col>23</xdr:col>
      <xdr:colOff>85725</xdr:colOff>
      <xdr:row>32</xdr:row>
      <xdr:rowOff>66675</xdr:rowOff>
    </xdr:to>
    <xdr:sp macro="" textlink="">
      <xdr:nvSpPr>
        <xdr:cNvPr id="20" name="Rectangle à coins arrondis 19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16021050" y="57435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 de l'Art</a:t>
          </a:r>
        </a:p>
      </xdr:txBody>
    </xdr:sp>
    <xdr:clientData/>
  </xdr:twoCellAnchor>
  <xdr:twoCellAnchor>
    <xdr:from>
      <xdr:col>21</xdr:col>
      <xdr:colOff>19050</xdr:colOff>
      <xdr:row>32</xdr:row>
      <xdr:rowOff>171450</xdr:rowOff>
    </xdr:from>
    <xdr:to>
      <xdr:col>23</xdr:col>
      <xdr:colOff>85725</xdr:colOff>
      <xdr:row>35</xdr:row>
      <xdr:rowOff>66675</xdr:rowOff>
    </xdr:to>
    <xdr:sp macro="" textlink="">
      <xdr:nvSpPr>
        <xdr:cNvPr id="21" name="Rectangle à coins arrondis 20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16021050" y="63150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0</xdr:rowOff>
    </xdr:from>
    <xdr:to>
      <xdr:col>11</xdr:col>
      <xdr:colOff>83058</xdr:colOff>
      <xdr:row>6</xdr:row>
      <xdr:rowOff>94107</xdr:rowOff>
    </xdr:to>
    <xdr:sp macro="" textlink="">
      <xdr:nvSpPr>
        <xdr:cNvPr id="2" name="Flèche droi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7496175" y="771525"/>
          <a:ext cx="978408" cy="484632"/>
        </a:xfrm>
        <a:prstGeom prst="righ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0">
              <a:solidFill>
                <a:sysClr val="windowText" lastClr="000000"/>
              </a:solidFill>
            </a:rPr>
            <a:t>TRIMESTRE 03</a:t>
          </a:r>
        </a:p>
      </xdr:txBody>
    </xdr:sp>
    <xdr:clientData/>
  </xdr:twoCellAnchor>
  <xdr:twoCellAnchor>
    <xdr:from>
      <xdr:col>33</xdr:col>
      <xdr:colOff>0</xdr:colOff>
      <xdr:row>4</xdr:row>
      <xdr:rowOff>0</xdr:rowOff>
    </xdr:from>
    <xdr:to>
      <xdr:col>35</xdr:col>
      <xdr:colOff>83058</xdr:colOff>
      <xdr:row>6</xdr:row>
      <xdr:rowOff>94107</xdr:rowOff>
    </xdr:to>
    <xdr:sp macro="" textlink="">
      <xdr:nvSpPr>
        <xdr:cNvPr id="4" name="Flèche gauch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24507825" y="771525"/>
          <a:ext cx="978408" cy="484632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ysClr val="windowText" lastClr="000000"/>
              </a:solidFill>
            </a:rPr>
            <a:t>TRIMESTRE 01</a:t>
          </a:r>
        </a:p>
      </xdr:txBody>
    </xdr:sp>
    <xdr:clientData/>
  </xdr:twoCellAnchor>
  <xdr:twoCellAnchor>
    <xdr:from>
      <xdr:col>9</xdr:col>
      <xdr:colOff>19050</xdr:colOff>
      <xdr:row>9</xdr:row>
      <xdr:rowOff>0</xdr:rowOff>
    </xdr:from>
    <xdr:to>
      <xdr:col>11</xdr:col>
      <xdr:colOff>85725</xdr:colOff>
      <xdr:row>11</xdr:row>
      <xdr:rowOff>85725</xdr:rowOff>
    </xdr:to>
    <xdr:sp macro="" textlink="">
      <xdr:nvSpPr>
        <xdr:cNvPr id="5" name="Rectangle à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7515225" y="1762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Bilan</a:t>
          </a:r>
        </a:p>
      </xdr:txBody>
    </xdr:sp>
    <xdr:clientData/>
  </xdr:twoCellAnchor>
  <xdr:twoCellAnchor>
    <xdr:from>
      <xdr:col>9</xdr:col>
      <xdr:colOff>19050</xdr:colOff>
      <xdr:row>12</xdr:row>
      <xdr:rowOff>1</xdr:rowOff>
    </xdr:from>
    <xdr:to>
      <xdr:col>11</xdr:col>
      <xdr:colOff>85725</xdr:colOff>
      <xdr:row>14</xdr:row>
      <xdr:rowOff>85726</xdr:rowOff>
    </xdr:to>
    <xdr:sp macro="" textlink="">
      <xdr:nvSpPr>
        <xdr:cNvPr id="6" name="Rectangle à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7515225" y="2333626"/>
          <a:ext cx="962025" cy="466725"/>
        </a:xfrm>
        <a:prstGeom prst="roundRect">
          <a:avLst/>
        </a:prstGeom>
        <a:blipFill>
          <a:blip xmlns:r="http://schemas.openxmlformats.org/officeDocument/2006/relationships" r:embed="rId6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Orthographe</a:t>
          </a:r>
        </a:p>
      </xdr:txBody>
    </xdr:sp>
    <xdr:clientData/>
  </xdr:twoCellAnchor>
  <xdr:twoCellAnchor>
    <xdr:from>
      <xdr:col>9</xdr:col>
      <xdr:colOff>19050</xdr:colOff>
      <xdr:row>15</xdr:row>
      <xdr:rowOff>1</xdr:rowOff>
    </xdr:from>
    <xdr:to>
      <xdr:col>11</xdr:col>
      <xdr:colOff>85725</xdr:colOff>
      <xdr:row>17</xdr:row>
      <xdr:rowOff>85726</xdr:rowOff>
    </xdr:to>
    <xdr:sp macro="" textlink="">
      <xdr:nvSpPr>
        <xdr:cNvPr id="7" name="Rectangle à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7515225" y="2905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9</xdr:col>
      <xdr:colOff>19050</xdr:colOff>
      <xdr:row>18</xdr:row>
      <xdr:rowOff>1</xdr:rowOff>
    </xdr:from>
    <xdr:to>
      <xdr:col>11</xdr:col>
      <xdr:colOff>85725</xdr:colOff>
      <xdr:row>20</xdr:row>
      <xdr:rowOff>85726</xdr:rowOff>
    </xdr:to>
    <xdr:sp macro="" textlink="">
      <xdr:nvSpPr>
        <xdr:cNvPr id="8" name="Rectangle à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7515225" y="3476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9</xdr:col>
      <xdr:colOff>19050</xdr:colOff>
      <xdr:row>21</xdr:row>
      <xdr:rowOff>1</xdr:rowOff>
    </xdr:from>
    <xdr:to>
      <xdr:col>11</xdr:col>
      <xdr:colOff>85725</xdr:colOff>
      <xdr:row>23</xdr:row>
      <xdr:rowOff>85726</xdr:rowOff>
    </xdr:to>
    <xdr:sp macro="" textlink="">
      <xdr:nvSpPr>
        <xdr:cNvPr id="9" name="Rectangle à coins arrondis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7515225" y="4048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Grandeurs et mesures</a:t>
          </a:r>
        </a:p>
      </xdr:txBody>
    </xdr:sp>
    <xdr:clientData/>
  </xdr:twoCellAnchor>
  <xdr:twoCellAnchor>
    <xdr:from>
      <xdr:col>9</xdr:col>
      <xdr:colOff>19050</xdr:colOff>
      <xdr:row>24</xdr:row>
      <xdr:rowOff>1</xdr:rowOff>
    </xdr:from>
    <xdr:to>
      <xdr:col>11</xdr:col>
      <xdr:colOff>85725</xdr:colOff>
      <xdr:row>26</xdr:row>
      <xdr:rowOff>85726</xdr:rowOff>
    </xdr:to>
    <xdr:sp macro="" textlink="">
      <xdr:nvSpPr>
        <xdr:cNvPr id="10" name="Rectangle à coins arrondis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7515225" y="4619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 mental</a:t>
          </a:r>
        </a:p>
      </xdr:txBody>
    </xdr:sp>
    <xdr:clientData/>
  </xdr:twoCellAnchor>
  <xdr:twoCellAnchor>
    <xdr:from>
      <xdr:col>9</xdr:col>
      <xdr:colOff>19050</xdr:colOff>
      <xdr:row>27</xdr:row>
      <xdr:rowOff>1</xdr:rowOff>
    </xdr:from>
    <xdr:to>
      <xdr:col>11</xdr:col>
      <xdr:colOff>85725</xdr:colOff>
      <xdr:row>29</xdr:row>
      <xdr:rowOff>85726</xdr:rowOff>
    </xdr:to>
    <xdr:sp macro="" textlink="">
      <xdr:nvSpPr>
        <xdr:cNvPr id="11" name="Rectangle à coins arrondis 1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7515225" y="5191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9</xdr:col>
      <xdr:colOff>19050</xdr:colOff>
      <xdr:row>30</xdr:row>
      <xdr:rowOff>1</xdr:rowOff>
    </xdr:from>
    <xdr:to>
      <xdr:col>11</xdr:col>
      <xdr:colOff>85725</xdr:colOff>
      <xdr:row>32</xdr:row>
      <xdr:rowOff>85726</xdr:rowOff>
    </xdr:to>
    <xdr:sp macro="" textlink="">
      <xdr:nvSpPr>
        <xdr:cNvPr id="12" name="Rectangle à coins arrondis 1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7515225" y="5762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9</xdr:col>
      <xdr:colOff>19050</xdr:colOff>
      <xdr:row>33</xdr:row>
      <xdr:rowOff>1</xdr:rowOff>
    </xdr:from>
    <xdr:to>
      <xdr:col>11</xdr:col>
      <xdr:colOff>85725</xdr:colOff>
      <xdr:row>35</xdr:row>
      <xdr:rowOff>85726</xdr:rowOff>
    </xdr:to>
    <xdr:sp macro="" textlink="">
      <xdr:nvSpPr>
        <xdr:cNvPr id="13" name="Rectangle à coins arrondis 1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7515225" y="6334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Instruction Civique</a:t>
          </a:r>
        </a:p>
      </xdr:txBody>
    </xdr:sp>
    <xdr:clientData/>
  </xdr:twoCellAnchor>
  <xdr:twoCellAnchor>
    <xdr:from>
      <xdr:col>21</xdr:col>
      <xdr:colOff>19050</xdr:colOff>
      <xdr:row>9</xdr:row>
      <xdr:rowOff>0</xdr:rowOff>
    </xdr:from>
    <xdr:to>
      <xdr:col>23</xdr:col>
      <xdr:colOff>85725</xdr:colOff>
      <xdr:row>11</xdr:row>
      <xdr:rowOff>85725</xdr:rowOff>
    </xdr:to>
    <xdr:sp macro="" textlink="">
      <xdr:nvSpPr>
        <xdr:cNvPr id="14" name="Rectangle à coins arrondis 13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16021050" y="1762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21</xdr:col>
      <xdr:colOff>19050</xdr:colOff>
      <xdr:row>12</xdr:row>
      <xdr:rowOff>0</xdr:rowOff>
    </xdr:from>
    <xdr:to>
      <xdr:col>23</xdr:col>
      <xdr:colOff>85725</xdr:colOff>
      <xdr:row>14</xdr:row>
      <xdr:rowOff>85725</xdr:rowOff>
    </xdr:to>
    <xdr:sp macro="" textlink="">
      <xdr:nvSpPr>
        <xdr:cNvPr id="15" name="Rectangle à coins arrondis 14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>
          <a:off x="16021050" y="2333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21</xdr:col>
      <xdr:colOff>19050</xdr:colOff>
      <xdr:row>15</xdr:row>
      <xdr:rowOff>0</xdr:rowOff>
    </xdr:from>
    <xdr:to>
      <xdr:col>23</xdr:col>
      <xdr:colOff>85725</xdr:colOff>
      <xdr:row>17</xdr:row>
      <xdr:rowOff>85725</xdr:rowOff>
    </xdr:to>
    <xdr:sp macro="" textlink="">
      <xdr:nvSpPr>
        <xdr:cNvPr id="16" name="Rectangle à coins arrondis 15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/>
      </xdr:nvSpPr>
      <xdr:spPr>
        <a:xfrm>
          <a:off x="16021050" y="2905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21</xdr:col>
      <xdr:colOff>19050</xdr:colOff>
      <xdr:row>18</xdr:row>
      <xdr:rowOff>0</xdr:rowOff>
    </xdr:from>
    <xdr:to>
      <xdr:col>23</xdr:col>
      <xdr:colOff>85725</xdr:colOff>
      <xdr:row>20</xdr:row>
      <xdr:rowOff>85725</xdr:rowOff>
    </xdr:to>
    <xdr:sp macro="" textlink="">
      <xdr:nvSpPr>
        <xdr:cNvPr id="17" name="Rectangle à coins arrondis 16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/>
      </xdr:nvSpPr>
      <xdr:spPr>
        <a:xfrm>
          <a:off x="16021050" y="3476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21</xdr:col>
      <xdr:colOff>19050</xdr:colOff>
      <xdr:row>21</xdr:row>
      <xdr:rowOff>0</xdr:rowOff>
    </xdr:from>
    <xdr:to>
      <xdr:col>23</xdr:col>
      <xdr:colOff>85725</xdr:colOff>
      <xdr:row>23</xdr:row>
      <xdr:rowOff>85725</xdr:rowOff>
    </xdr:to>
    <xdr:sp macro="" textlink="">
      <xdr:nvSpPr>
        <xdr:cNvPr id="18" name="Rectangle à coins arrondis 17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/>
      </xdr:nvSpPr>
      <xdr:spPr>
        <a:xfrm>
          <a:off x="16021050" y="4048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21</xdr:col>
      <xdr:colOff>19050</xdr:colOff>
      <xdr:row>24</xdr:row>
      <xdr:rowOff>0</xdr:rowOff>
    </xdr:from>
    <xdr:to>
      <xdr:col>23</xdr:col>
      <xdr:colOff>85725</xdr:colOff>
      <xdr:row>26</xdr:row>
      <xdr:rowOff>85725</xdr:rowOff>
    </xdr:to>
    <xdr:sp macro="" textlink="">
      <xdr:nvSpPr>
        <xdr:cNvPr id="19" name="Rectangle à coins arrondis 18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/>
      </xdr:nvSpPr>
      <xdr:spPr>
        <a:xfrm>
          <a:off x="16021050" y="4619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21</xdr:col>
      <xdr:colOff>19050</xdr:colOff>
      <xdr:row>27</xdr:row>
      <xdr:rowOff>0</xdr:rowOff>
    </xdr:from>
    <xdr:to>
      <xdr:col>23</xdr:col>
      <xdr:colOff>85725</xdr:colOff>
      <xdr:row>29</xdr:row>
      <xdr:rowOff>85725</xdr:rowOff>
    </xdr:to>
    <xdr:sp macro="" textlink="">
      <xdr:nvSpPr>
        <xdr:cNvPr id="20" name="Rectangle à coins arrondis 19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/>
      </xdr:nvSpPr>
      <xdr:spPr>
        <a:xfrm>
          <a:off x="16021050" y="5191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21</xdr:col>
      <xdr:colOff>19050</xdr:colOff>
      <xdr:row>30</xdr:row>
      <xdr:rowOff>0</xdr:rowOff>
    </xdr:from>
    <xdr:to>
      <xdr:col>23</xdr:col>
      <xdr:colOff>85725</xdr:colOff>
      <xdr:row>32</xdr:row>
      <xdr:rowOff>85725</xdr:rowOff>
    </xdr:to>
    <xdr:sp macro="" textlink="">
      <xdr:nvSpPr>
        <xdr:cNvPr id="21" name="Rectangle à coins arrondis 20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/>
      </xdr:nvSpPr>
      <xdr:spPr>
        <a:xfrm>
          <a:off x="16021050" y="5762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 de l'Art</a:t>
          </a:r>
        </a:p>
      </xdr:txBody>
    </xdr:sp>
    <xdr:clientData/>
  </xdr:twoCellAnchor>
  <xdr:twoCellAnchor>
    <xdr:from>
      <xdr:col>21</xdr:col>
      <xdr:colOff>19050</xdr:colOff>
      <xdr:row>33</xdr:row>
      <xdr:rowOff>0</xdr:rowOff>
    </xdr:from>
    <xdr:to>
      <xdr:col>23</xdr:col>
      <xdr:colOff>85725</xdr:colOff>
      <xdr:row>35</xdr:row>
      <xdr:rowOff>85725</xdr:rowOff>
    </xdr:to>
    <xdr:sp macro="" textlink="">
      <xdr:nvSpPr>
        <xdr:cNvPr id="22" name="Rectangle à coins arrondis 21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/>
      </xdr:nvSpPr>
      <xdr:spPr>
        <a:xfrm>
          <a:off x="16021050" y="6334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0</xdr:rowOff>
    </xdr:from>
    <xdr:to>
      <xdr:col>11</xdr:col>
      <xdr:colOff>83058</xdr:colOff>
      <xdr:row>6</xdr:row>
      <xdr:rowOff>94107</xdr:rowOff>
    </xdr:to>
    <xdr:sp macro="" textlink="">
      <xdr:nvSpPr>
        <xdr:cNvPr id="2" name="Flèche droi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496175" y="771525"/>
          <a:ext cx="978408" cy="484632"/>
        </a:xfrm>
        <a:prstGeom prst="righ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0">
              <a:solidFill>
                <a:sysClr val="windowText" lastClr="000000"/>
              </a:solidFill>
            </a:rPr>
            <a:t>TRIMESTRE 03</a:t>
          </a:r>
        </a:p>
      </xdr:txBody>
    </xdr:sp>
    <xdr:clientData/>
  </xdr:twoCellAnchor>
  <xdr:twoCellAnchor>
    <xdr:from>
      <xdr:col>33</xdr:col>
      <xdr:colOff>0</xdr:colOff>
      <xdr:row>4</xdr:row>
      <xdr:rowOff>0</xdr:rowOff>
    </xdr:from>
    <xdr:to>
      <xdr:col>35</xdr:col>
      <xdr:colOff>83058</xdr:colOff>
      <xdr:row>6</xdr:row>
      <xdr:rowOff>94107</xdr:rowOff>
    </xdr:to>
    <xdr:sp macro="" textlink="">
      <xdr:nvSpPr>
        <xdr:cNvPr id="4" name="Flèche gauch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24507825" y="771525"/>
          <a:ext cx="978408" cy="484632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ysClr val="windowText" lastClr="000000"/>
              </a:solidFill>
            </a:rPr>
            <a:t>TRIMESTRE 01</a:t>
          </a:r>
        </a:p>
      </xdr:txBody>
    </xdr:sp>
    <xdr:clientData/>
  </xdr:twoCellAnchor>
  <xdr:twoCellAnchor>
    <xdr:from>
      <xdr:col>9</xdr:col>
      <xdr:colOff>19050</xdr:colOff>
      <xdr:row>8</xdr:row>
      <xdr:rowOff>190500</xdr:rowOff>
    </xdr:from>
    <xdr:to>
      <xdr:col>11</xdr:col>
      <xdr:colOff>85725</xdr:colOff>
      <xdr:row>11</xdr:row>
      <xdr:rowOff>76200</xdr:rowOff>
    </xdr:to>
    <xdr:sp macro="" textlink="">
      <xdr:nvSpPr>
        <xdr:cNvPr id="5" name="Rectangle à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7515225" y="1752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Bilan</a:t>
          </a:r>
        </a:p>
      </xdr:txBody>
    </xdr:sp>
    <xdr:clientData/>
  </xdr:twoCellAnchor>
  <xdr:twoCellAnchor>
    <xdr:from>
      <xdr:col>9</xdr:col>
      <xdr:colOff>19050</xdr:colOff>
      <xdr:row>11</xdr:row>
      <xdr:rowOff>180976</xdr:rowOff>
    </xdr:from>
    <xdr:to>
      <xdr:col>11</xdr:col>
      <xdr:colOff>85725</xdr:colOff>
      <xdr:row>14</xdr:row>
      <xdr:rowOff>76201</xdr:rowOff>
    </xdr:to>
    <xdr:sp macro="" textlink="">
      <xdr:nvSpPr>
        <xdr:cNvPr id="6" name="Rectangle à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7515225" y="2324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9</xdr:col>
      <xdr:colOff>19050</xdr:colOff>
      <xdr:row>14</xdr:row>
      <xdr:rowOff>180976</xdr:rowOff>
    </xdr:from>
    <xdr:to>
      <xdr:col>11</xdr:col>
      <xdr:colOff>85725</xdr:colOff>
      <xdr:row>17</xdr:row>
      <xdr:rowOff>76201</xdr:rowOff>
    </xdr:to>
    <xdr:sp macro="" textlink="">
      <xdr:nvSpPr>
        <xdr:cNvPr id="7" name="Rectangle à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7515225" y="2895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9</xdr:col>
      <xdr:colOff>19050</xdr:colOff>
      <xdr:row>17</xdr:row>
      <xdr:rowOff>180976</xdr:rowOff>
    </xdr:from>
    <xdr:to>
      <xdr:col>11</xdr:col>
      <xdr:colOff>85725</xdr:colOff>
      <xdr:row>20</xdr:row>
      <xdr:rowOff>76201</xdr:rowOff>
    </xdr:to>
    <xdr:sp macro="" textlink="">
      <xdr:nvSpPr>
        <xdr:cNvPr id="8" name="Rectangle à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7515225" y="3467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9</xdr:col>
      <xdr:colOff>19050</xdr:colOff>
      <xdr:row>20</xdr:row>
      <xdr:rowOff>180976</xdr:rowOff>
    </xdr:from>
    <xdr:to>
      <xdr:col>11</xdr:col>
      <xdr:colOff>85725</xdr:colOff>
      <xdr:row>23</xdr:row>
      <xdr:rowOff>76201</xdr:rowOff>
    </xdr:to>
    <xdr:sp macro="" textlink="">
      <xdr:nvSpPr>
        <xdr:cNvPr id="9" name="Rectangle à coins arrondis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7515225" y="4038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Grandeurs et mesures</a:t>
          </a:r>
        </a:p>
      </xdr:txBody>
    </xdr:sp>
    <xdr:clientData/>
  </xdr:twoCellAnchor>
  <xdr:twoCellAnchor>
    <xdr:from>
      <xdr:col>9</xdr:col>
      <xdr:colOff>19050</xdr:colOff>
      <xdr:row>23</xdr:row>
      <xdr:rowOff>180976</xdr:rowOff>
    </xdr:from>
    <xdr:to>
      <xdr:col>11</xdr:col>
      <xdr:colOff>85725</xdr:colOff>
      <xdr:row>26</xdr:row>
      <xdr:rowOff>76201</xdr:rowOff>
    </xdr:to>
    <xdr:sp macro="" textlink="">
      <xdr:nvSpPr>
        <xdr:cNvPr id="10" name="Rectangle à coins arrondis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7515225" y="4610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 mental</a:t>
          </a:r>
        </a:p>
      </xdr:txBody>
    </xdr:sp>
    <xdr:clientData/>
  </xdr:twoCellAnchor>
  <xdr:twoCellAnchor>
    <xdr:from>
      <xdr:col>9</xdr:col>
      <xdr:colOff>19050</xdr:colOff>
      <xdr:row>26</xdr:row>
      <xdr:rowOff>180976</xdr:rowOff>
    </xdr:from>
    <xdr:to>
      <xdr:col>11</xdr:col>
      <xdr:colOff>85725</xdr:colOff>
      <xdr:row>29</xdr:row>
      <xdr:rowOff>76201</xdr:rowOff>
    </xdr:to>
    <xdr:sp macro="" textlink="">
      <xdr:nvSpPr>
        <xdr:cNvPr id="11" name="Rectangle à coins arrondis 1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7515225" y="5181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9</xdr:col>
      <xdr:colOff>19050</xdr:colOff>
      <xdr:row>29</xdr:row>
      <xdr:rowOff>180976</xdr:rowOff>
    </xdr:from>
    <xdr:to>
      <xdr:col>11</xdr:col>
      <xdr:colOff>85725</xdr:colOff>
      <xdr:row>32</xdr:row>
      <xdr:rowOff>76201</xdr:rowOff>
    </xdr:to>
    <xdr:sp macro="" textlink="">
      <xdr:nvSpPr>
        <xdr:cNvPr id="12" name="Rectangle à coins arrondis 1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7515225" y="5753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9</xdr:col>
      <xdr:colOff>19050</xdr:colOff>
      <xdr:row>32</xdr:row>
      <xdr:rowOff>180976</xdr:rowOff>
    </xdr:from>
    <xdr:to>
      <xdr:col>11</xdr:col>
      <xdr:colOff>85725</xdr:colOff>
      <xdr:row>35</xdr:row>
      <xdr:rowOff>76201</xdr:rowOff>
    </xdr:to>
    <xdr:sp macro="" textlink="">
      <xdr:nvSpPr>
        <xdr:cNvPr id="13" name="Rectangle à coins arrondis 1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7515225" y="6324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Instruction Civique</a:t>
          </a:r>
        </a:p>
      </xdr:txBody>
    </xdr:sp>
    <xdr:clientData/>
  </xdr:twoCellAnchor>
  <xdr:twoCellAnchor>
    <xdr:from>
      <xdr:col>21</xdr:col>
      <xdr:colOff>19050</xdr:colOff>
      <xdr:row>9</xdr:row>
      <xdr:rowOff>0</xdr:rowOff>
    </xdr:from>
    <xdr:to>
      <xdr:col>23</xdr:col>
      <xdr:colOff>85725</xdr:colOff>
      <xdr:row>11</xdr:row>
      <xdr:rowOff>85725</xdr:rowOff>
    </xdr:to>
    <xdr:sp macro="" textlink="">
      <xdr:nvSpPr>
        <xdr:cNvPr id="23" name="Rectangle à coins arrondis 22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SpPr/>
      </xdr:nvSpPr>
      <xdr:spPr>
        <a:xfrm>
          <a:off x="16021050" y="1762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21</xdr:col>
      <xdr:colOff>19050</xdr:colOff>
      <xdr:row>12</xdr:row>
      <xdr:rowOff>0</xdr:rowOff>
    </xdr:from>
    <xdr:to>
      <xdr:col>23</xdr:col>
      <xdr:colOff>85725</xdr:colOff>
      <xdr:row>14</xdr:row>
      <xdr:rowOff>85725</xdr:rowOff>
    </xdr:to>
    <xdr:sp macro="" textlink="">
      <xdr:nvSpPr>
        <xdr:cNvPr id="24" name="Rectangle à coins arrondis 2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18000000}"/>
            </a:ext>
          </a:extLst>
        </xdr:cNvPr>
        <xdr:cNvSpPr/>
      </xdr:nvSpPr>
      <xdr:spPr>
        <a:xfrm>
          <a:off x="16021050" y="2333625"/>
          <a:ext cx="962025" cy="466725"/>
        </a:xfrm>
        <a:prstGeom prst="roundRect">
          <a:avLst/>
        </a:prstGeom>
        <a:blipFill>
          <a:blip xmlns:r="http://schemas.openxmlformats.org/officeDocument/2006/relationships" r:embed="rId1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Conjugaison</a:t>
          </a:r>
        </a:p>
      </xdr:txBody>
    </xdr:sp>
    <xdr:clientData/>
  </xdr:twoCellAnchor>
  <xdr:twoCellAnchor>
    <xdr:from>
      <xdr:col>21</xdr:col>
      <xdr:colOff>19050</xdr:colOff>
      <xdr:row>15</xdr:row>
      <xdr:rowOff>0</xdr:rowOff>
    </xdr:from>
    <xdr:to>
      <xdr:col>23</xdr:col>
      <xdr:colOff>85725</xdr:colOff>
      <xdr:row>17</xdr:row>
      <xdr:rowOff>85725</xdr:rowOff>
    </xdr:to>
    <xdr:sp macro="" textlink="">
      <xdr:nvSpPr>
        <xdr:cNvPr id="25" name="Rectangle à coins arrondis 24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SpPr/>
      </xdr:nvSpPr>
      <xdr:spPr>
        <a:xfrm>
          <a:off x="16021050" y="2905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21</xdr:col>
      <xdr:colOff>19050</xdr:colOff>
      <xdr:row>18</xdr:row>
      <xdr:rowOff>0</xdr:rowOff>
    </xdr:from>
    <xdr:to>
      <xdr:col>23</xdr:col>
      <xdr:colOff>85725</xdr:colOff>
      <xdr:row>20</xdr:row>
      <xdr:rowOff>85725</xdr:rowOff>
    </xdr:to>
    <xdr:sp macro="" textlink="">
      <xdr:nvSpPr>
        <xdr:cNvPr id="26" name="Rectangle à coins arrondis 25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300-00001A000000}"/>
            </a:ext>
          </a:extLst>
        </xdr:cNvPr>
        <xdr:cNvSpPr/>
      </xdr:nvSpPr>
      <xdr:spPr>
        <a:xfrm>
          <a:off x="16021050" y="3476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21</xdr:col>
      <xdr:colOff>19050</xdr:colOff>
      <xdr:row>21</xdr:row>
      <xdr:rowOff>0</xdr:rowOff>
    </xdr:from>
    <xdr:to>
      <xdr:col>23</xdr:col>
      <xdr:colOff>85725</xdr:colOff>
      <xdr:row>23</xdr:row>
      <xdr:rowOff>85725</xdr:rowOff>
    </xdr:to>
    <xdr:sp macro="" textlink="">
      <xdr:nvSpPr>
        <xdr:cNvPr id="27" name="Rectangle à coins arrondis 26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SpPr/>
      </xdr:nvSpPr>
      <xdr:spPr>
        <a:xfrm>
          <a:off x="16021050" y="4048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21</xdr:col>
      <xdr:colOff>19050</xdr:colOff>
      <xdr:row>24</xdr:row>
      <xdr:rowOff>0</xdr:rowOff>
    </xdr:from>
    <xdr:to>
      <xdr:col>23</xdr:col>
      <xdr:colOff>85725</xdr:colOff>
      <xdr:row>26</xdr:row>
      <xdr:rowOff>85725</xdr:rowOff>
    </xdr:to>
    <xdr:sp macro="" textlink="">
      <xdr:nvSpPr>
        <xdr:cNvPr id="28" name="Rectangle à coins arrondis 27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SpPr/>
      </xdr:nvSpPr>
      <xdr:spPr>
        <a:xfrm>
          <a:off x="16021050" y="4619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21</xdr:col>
      <xdr:colOff>19050</xdr:colOff>
      <xdr:row>27</xdr:row>
      <xdr:rowOff>0</xdr:rowOff>
    </xdr:from>
    <xdr:to>
      <xdr:col>23</xdr:col>
      <xdr:colOff>85725</xdr:colOff>
      <xdr:row>29</xdr:row>
      <xdr:rowOff>85725</xdr:rowOff>
    </xdr:to>
    <xdr:sp macro="" textlink="">
      <xdr:nvSpPr>
        <xdr:cNvPr id="29" name="Rectangle à coins arrondis 28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300-00001D000000}"/>
            </a:ext>
          </a:extLst>
        </xdr:cNvPr>
        <xdr:cNvSpPr/>
      </xdr:nvSpPr>
      <xdr:spPr>
        <a:xfrm>
          <a:off x="16021050" y="5191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21</xdr:col>
      <xdr:colOff>19050</xdr:colOff>
      <xdr:row>30</xdr:row>
      <xdr:rowOff>0</xdr:rowOff>
    </xdr:from>
    <xdr:to>
      <xdr:col>23</xdr:col>
      <xdr:colOff>85725</xdr:colOff>
      <xdr:row>32</xdr:row>
      <xdr:rowOff>85725</xdr:rowOff>
    </xdr:to>
    <xdr:sp macro="" textlink="">
      <xdr:nvSpPr>
        <xdr:cNvPr id="30" name="Rectangle à coins arrondis 29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300-00001E000000}"/>
            </a:ext>
          </a:extLst>
        </xdr:cNvPr>
        <xdr:cNvSpPr/>
      </xdr:nvSpPr>
      <xdr:spPr>
        <a:xfrm>
          <a:off x="16021050" y="5762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 de l'Art</a:t>
          </a:r>
        </a:p>
      </xdr:txBody>
    </xdr:sp>
    <xdr:clientData/>
  </xdr:twoCellAnchor>
  <xdr:twoCellAnchor>
    <xdr:from>
      <xdr:col>21</xdr:col>
      <xdr:colOff>19050</xdr:colOff>
      <xdr:row>33</xdr:row>
      <xdr:rowOff>0</xdr:rowOff>
    </xdr:from>
    <xdr:to>
      <xdr:col>23</xdr:col>
      <xdr:colOff>85725</xdr:colOff>
      <xdr:row>35</xdr:row>
      <xdr:rowOff>85725</xdr:rowOff>
    </xdr:to>
    <xdr:sp macro="" textlink="">
      <xdr:nvSpPr>
        <xdr:cNvPr id="31" name="Rectangle à coins arrondis 30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300-00001F000000}"/>
            </a:ext>
          </a:extLst>
        </xdr:cNvPr>
        <xdr:cNvSpPr/>
      </xdr:nvSpPr>
      <xdr:spPr>
        <a:xfrm>
          <a:off x="16021050" y="6334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0</xdr:rowOff>
    </xdr:from>
    <xdr:to>
      <xdr:col>11</xdr:col>
      <xdr:colOff>83058</xdr:colOff>
      <xdr:row>6</xdr:row>
      <xdr:rowOff>94107</xdr:rowOff>
    </xdr:to>
    <xdr:sp macro="" textlink="">
      <xdr:nvSpPr>
        <xdr:cNvPr id="2" name="Flèche droi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7496175" y="771525"/>
          <a:ext cx="978408" cy="484632"/>
        </a:xfrm>
        <a:prstGeom prst="righ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0">
              <a:solidFill>
                <a:sysClr val="windowText" lastClr="000000"/>
              </a:solidFill>
            </a:rPr>
            <a:t>TRIMESTRE 03</a:t>
          </a:r>
        </a:p>
      </xdr:txBody>
    </xdr:sp>
    <xdr:clientData/>
  </xdr:twoCellAnchor>
  <xdr:twoCellAnchor>
    <xdr:from>
      <xdr:col>33</xdr:col>
      <xdr:colOff>0</xdr:colOff>
      <xdr:row>4</xdr:row>
      <xdr:rowOff>0</xdr:rowOff>
    </xdr:from>
    <xdr:to>
      <xdr:col>35</xdr:col>
      <xdr:colOff>83058</xdr:colOff>
      <xdr:row>6</xdr:row>
      <xdr:rowOff>94107</xdr:rowOff>
    </xdr:to>
    <xdr:sp macro="" textlink="">
      <xdr:nvSpPr>
        <xdr:cNvPr id="3" name="Flèche gauche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24507825" y="771525"/>
          <a:ext cx="978408" cy="484632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ysClr val="windowText" lastClr="000000"/>
              </a:solidFill>
            </a:rPr>
            <a:t>TRIMESTRE 01</a:t>
          </a:r>
        </a:p>
      </xdr:txBody>
    </xdr:sp>
    <xdr:clientData/>
  </xdr:twoCellAnchor>
  <xdr:twoCellAnchor>
    <xdr:from>
      <xdr:col>9</xdr:col>
      <xdr:colOff>19050</xdr:colOff>
      <xdr:row>8</xdr:row>
      <xdr:rowOff>190500</xdr:rowOff>
    </xdr:from>
    <xdr:to>
      <xdr:col>11</xdr:col>
      <xdr:colOff>85725</xdr:colOff>
      <xdr:row>11</xdr:row>
      <xdr:rowOff>76200</xdr:rowOff>
    </xdr:to>
    <xdr:sp macro="" textlink="">
      <xdr:nvSpPr>
        <xdr:cNvPr id="4" name="Rectangle à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7515225" y="1752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Bilan</a:t>
          </a:r>
        </a:p>
      </xdr:txBody>
    </xdr:sp>
    <xdr:clientData/>
  </xdr:twoCellAnchor>
  <xdr:twoCellAnchor>
    <xdr:from>
      <xdr:col>9</xdr:col>
      <xdr:colOff>19050</xdr:colOff>
      <xdr:row>11</xdr:row>
      <xdr:rowOff>180976</xdr:rowOff>
    </xdr:from>
    <xdr:to>
      <xdr:col>11</xdr:col>
      <xdr:colOff>85725</xdr:colOff>
      <xdr:row>14</xdr:row>
      <xdr:rowOff>76201</xdr:rowOff>
    </xdr:to>
    <xdr:sp macro="" textlink="">
      <xdr:nvSpPr>
        <xdr:cNvPr id="5" name="Rectangle à coins arrondis 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7515225" y="2324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9</xdr:col>
      <xdr:colOff>19050</xdr:colOff>
      <xdr:row>14</xdr:row>
      <xdr:rowOff>180976</xdr:rowOff>
    </xdr:from>
    <xdr:to>
      <xdr:col>11</xdr:col>
      <xdr:colOff>85725</xdr:colOff>
      <xdr:row>17</xdr:row>
      <xdr:rowOff>76201</xdr:rowOff>
    </xdr:to>
    <xdr:sp macro="" textlink="">
      <xdr:nvSpPr>
        <xdr:cNvPr id="6" name="Rectangle à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7515225" y="2895601"/>
          <a:ext cx="962025" cy="466725"/>
        </a:xfrm>
        <a:prstGeom prst="roundRect">
          <a:avLst/>
        </a:prstGeom>
        <a:blipFill>
          <a:blip xmlns:r="http://schemas.openxmlformats.org/officeDocument/2006/relationships" r:embed="rId7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Dictée</a:t>
          </a:r>
        </a:p>
      </xdr:txBody>
    </xdr:sp>
    <xdr:clientData/>
  </xdr:twoCellAnchor>
  <xdr:twoCellAnchor>
    <xdr:from>
      <xdr:col>9</xdr:col>
      <xdr:colOff>19050</xdr:colOff>
      <xdr:row>17</xdr:row>
      <xdr:rowOff>180976</xdr:rowOff>
    </xdr:from>
    <xdr:to>
      <xdr:col>11</xdr:col>
      <xdr:colOff>85725</xdr:colOff>
      <xdr:row>20</xdr:row>
      <xdr:rowOff>76201</xdr:rowOff>
    </xdr:to>
    <xdr:sp macro="" textlink="">
      <xdr:nvSpPr>
        <xdr:cNvPr id="7" name="Rectangle à coins arrondis 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7515225" y="3467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9</xdr:col>
      <xdr:colOff>19050</xdr:colOff>
      <xdr:row>20</xdr:row>
      <xdr:rowOff>180976</xdr:rowOff>
    </xdr:from>
    <xdr:to>
      <xdr:col>11</xdr:col>
      <xdr:colOff>85725</xdr:colOff>
      <xdr:row>23</xdr:row>
      <xdr:rowOff>76201</xdr:rowOff>
    </xdr:to>
    <xdr:sp macro="" textlink="">
      <xdr:nvSpPr>
        <xdr:cNvPr id="8" name="Rectangle à coins arrondis 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>
          <a:off x="7515225" y="4038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Grandeurs et mesures</a:t>
          </a:r>
        </a:p>
      </xdr:txBody>
    </xdr:sp>
    <xdr:clientData/>
  </xdr:twoCellAnchor>
  <xdr:twoCellAnchor>
    <xdr:from>
      <xdr:col>9</xdr:col>
      <xdr:colOff>19050</xdr:colOff>
      <xdr:row>23</xdr:row>
      <xdr:rowOff>180976</xdr:rowOff>
    </xdr:from>
    <xdr:to>
      <xdr:col>11</xdr:col>
      <xdr:colOff>85725</xdr:colOff>
      <xdr:row>26</xdr:row>
      <xdr:rowOff>76201</xdr:rowOff>
    </xdr:to>
    <xdr:sp macro="" textlink="">
      <xdr:nvSpPr>
        <xdr:cNvPr id="9" name="Rectangle à coins arrondis 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7515225" y="4610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 mental</a:t>
          </a:r>
        </a:p>
      </xdr:txBody>
    </xdr:sp>
    <xdr:clientData/>
  </xdr:twoCellAnchor>
  <xdr:twoCellAnchor>
    <xdr:from>
      <xdr:col>9</xdr:col>
      <xdr:colOff>19050</xdr:colOff>
      <xdr:row>26</xdr:row>
      <xdr:rowOff>180976</xdr:rowOff>
    </xdr:from>
    <xdr:to>
      <xdr:col>11</xdr:col>
      <xdr:colOff>85725</xdr:colOff>
      <xdr:row>29</xdr:row>
      <xdr:rowOff>76201</xdr:rowOff>
    </xdr:to>
    <xdr:sp macro="" textlink="">
      <xdr:nvSpPr>
        <xdr:cNvPr id="10" name="Rectangle à coins arrondis 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7515225" y="5181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9</xdr:col>
      <xdr:colOff>19050</xdr:colOff>
      <xdr:row>29</xdr:row>
      <xdr:rowOff>180976</xdr:rowOff>
    </xdr:from>
    <xdr:to>
      <xdr:col>11</xdr:col>
      <xdr:colOff>85725</xdr:colOff>
      <xdr:row>32</xdr:row>
      <xdr:rowOff>76201</xdr:rowOff>
    </xdr:to>
    <xdr:sp macro="" textlink="">
      <xdr:nvSpPr>
        <xdr:cNvPr id="11" name="Rectangle à coins arrondis 1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>
          <a:off x="7515225" y="5753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9</xdr:col>
      <xdr:colOff>19050</xdr:colOff>
      <xdr:row>32</xdr:row>
      <xdr:rowOff>180976</xdr:rowOff>
    </xdr:from>
    <xdr:to>
      <xdr:col>11</xdr:col>
      <xdr:colOff>85725</xdr:colOff>
      <xdr:row>35</xdr:row>
      <xdr:rowOff>76201</xdr:rowOff>
    </xdr:to>
    <xdr:sp macro="" textlink="">
      <xdr:nvSpPr>
        <xdr:cNvPr id="12" name="Rectangle à coins arrondis 11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>
          <a:off x="7515225" y="6324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Instruction Civique</a:t>
          </a:r>
        </a:p>
      </xdr:txBody>
    </xdr:sp>
    <xdr:clientData/>
  </xdr:twoCellAnchor>
  <xdr:twoCellAnchor>
    <xdr:from>
      <xdr:col>21</xdr:col>
      <xdr:colOff>19050</xdr:colOff>
      <xdr:row>9</xdr:row>
      <xdr:rowOff>9525</xdr:rowOff>
    </xdr:from>
    <xdr:to>
      <xdr:col>23</xdr:col>
      <xdr:colOff>85725</xdr:colOff>
      <xdr:row>11</xdr:row>
      <xdr:rowOff>95250</xdr:rowOff>
    </xdr:to>
    <xdr:sp macro="" textlink="">
      <xdr:nvSpPr>
        <xdr:cNvPr id="13" name="Rectangle à coins arrondis 12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/>
      </xdr:nvSpPr>
      <xdr:spPr>
        <a:xfrm>
          <a:off x="16021050" y="177165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21</xdr:col>
      <xdr:colOff>19050</xdr:colOff>
      <xdr:row>12</xdr:row>
      <xdr:rowOff>9525</xdr:rowOff>
    </xdr:from>
    <xdr:to>
      <xdr:col>23</xdr:col>
      <xdr:colOff>85725</xdr:colOff>
      <xdr:row>14</xdr:row>
      <xdr:rowOff>95250</xdr:rowOff>
    </xdr:to>
    <xdr:sp macro="" textlink="">
      <xdr:nvSpPr>
        <xdr:cNvPr id="14" name="Rectangle à coins arrondis 13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SpPr/>
      </xdr:nvSpPr>
      <xdr:spPr>
        <a:xfrm>
          <a:off x="16021050" y="234315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21</xdr:col>
      <xdr:colOff>19050</xdr:colOff>
      <xdr:row>15</xdr:row>
      <xdr:rowOff>9525</xdr:rowOff>
    </xdr:from>
    <xdr:to>
      <xdr:col>23</xdr:col>
      <xdr:colOff>85725</xdr:colOff>
      <xdr:row>17</xdr:row>
      <xdr:rowOff>95250</xdr:rowOff>
    </xdr:to>
    <xdr:sp macro="" textlink="">
      <xdr:nvSpPr>
        <xdr:cNvPr id="15" name="Rectangle à coins arrondis 14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SpPr/>
      </xdr:nvSpPr>
      <xdr:spPr>
        <a:xfrm>
          <a:off x="16021050" y="291465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21</xdr:col>
      <xdr:colOff>19050</xdr:colOff>
      <xdr:row>18</xdr:row>
      <xdr:rowOff>9525</xdr:rowOff>
    </xdr:from>
    <xdr:to>
      <xdr:col>23</xdr:col>
      <xdr:colOff>85725</xdr:colOff>
      <xdr:row>20</xdr:row>
      <xdr:rowOff>95250</xdr:rowOff>
    </xdr:to>
    <xdr:sp macro="" textlink="">
      <xdr:nvSpPr>
        <xdr:cNvPr id="16" name="Rectangle à coins arrondis 15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/>
      </xdr:nvSpPr>
      <xdr:spPr>
        <a:xfrm>
          <a:off x="16021050" y="348615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21</xdr:col>
      <xdr:colOff>19050</xdr:colOff>
      <xdr:row>21</xdr:row>
      <xdr:rowOff>9525</xdr:rowOff>
    </xdr:from>
    <xdr:to>
      <xdr:col>23</xdr:col>
      <xdr:colOff>85725</xdr:colOff>
      <xdr:row>23</xdr:row>
      <xdr:rowOff>95250</xdr:rowOff>
    </xdr:to>
    <xdr:sp macro="" textlink="">
      <xdr:nvSpPr>
        <xdr:cNvPr id="17" name="Rectangle à coins arrondis 16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SpPr/>
      </xdr:nvSpPr>
      <xdr:spPr>
        <a:xfrm>
          <a:off x="16021050" y="405765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21</xdr:col>
      <xdr:colOff>19050</xdr:colOff>
      <xdr:row>24</xdr:row>
      <xdr:rowOff>9525</xdr:rowOff>
    </xdr:from>
    <xdr:to>
      <xdr:col>23</xdr:col>
      <xdr:colOff>85725</xdr:colOff>
      <xdr:row>26</xdr:row>
      <xdr:rowOff>95250</xdr:rowOff>
    </xdr:to>
    <xdr:sp macro="" textlink="">
      <xdr:nvSpPr>
        <xdr:cNvPr id="18" name="Rectangle à coins arrondis 17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SpPr/>
      </xdr:nvSpPr>
      <xdr:spPr>
        <a:xfrm>
          <a:off x="16021050" y="462915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21</xdr:col>
      <xdr:colOff>19050</xdr:colOff>
      <xdr:row>27</xdr:row>
      <xdr:rowOff>9525</xdr:rowOff>
    </xdr:from>
    <xdr:to>
      <xdr:col>23</xdr:col>
      <xdr:colOff>85725</xdr:colOff>
      <xdr:row>29</xdr:row>
      <xdr:rowOff>95250</xdr:rowOff>
    </xdr:to>
    <xdr:sp macro="" textlink="">
      <xdr:nvSpPr>
        <xdr:cNvPr id="19" name="Rectangle à coins arrondis 18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SpPr/>
      </xdr:nvSpPr>
      <xdr:spPr>
        <a:xfrm>
          <a:off x="16021050" y="520065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21</xdr:col>
      <xdr:colOff>19050</xdr:colOff>
      <xdr:row>30</xdr:row>
      <xdr:rowOff>9525</xdr:rowOff>
    </xdr:from>
    <xdr:to>
      <xdr:col>23</xdr:col>
      <xdr:colOff>85725</xdr:colOff>
      <xdr:row>32</xdr:row>
      <xdr:rowOff>95250</xdr:rowOff>
    </xdr:to>
    <xdr:sp macro="" textlink="">
      <xdr:nvSpPr>
        <xdr:cNvPr id="20" name="Rectangle à coins arrondis 19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SpPr/>
      </xdr:nvSpPr>
      <xdr:spPr>
        <a:xfrm>
          <a:off x="16021050" y="577215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 de l'Art</a:t>
          </a:r>
        </a:p>
      </xdr:txBody>
    </xdr:sp>
    <xdr:clientData/>
  </xdr:twoCellAnchor>
  <xdr:twoCellAnchor>
    <xdr:from>
      <xdr:col>21</xdr:col>
      <xdr:colOff>19050</xdr:colOff>
      <xdr:row>33</xdr:row>
      <xdr:rowOff>9525</xdr:rowOff>
    </xdr:from>
    <xdr:to>
      <xdr:col>23</xdr:col>
      <xdr:colOff>85725</xdr:colOff>
      <xdr:row>35</xdr:row>
      <xdr:rowOff>95250</xdr:rowOff>
    </xdr:to>
    <xdr:sp macro="" textlink="">
      <xdr:nvSpPr>
        <xdr:cNvPr id="21" name="Rectangle à coins arrondis 20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400-000015000000}"/>
            </a:ext>
          </a:extLst>
        </xdr:cNvPr>
        <xdr:cNvSpPr/>
      </xdr:nvSpPr>
      <xdr:spPr>
        <a:xfrm>
          <a:off x="16021050" y="634365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4</xdr:row>
      <xdr:rowOff>19050</xdr:rowOff>
    </xdr:from>
    <xdr:to>
      <xdr:col>11</xdr:col>
      <xdr:colOff>92583</xdr:colOff>
      <xdr:row>6</xdr:row>
      <xdr:rowOff>113157</xdr:rowOff>
    </xdr:to>
    <xdr:sp macro="" textlink="">
      <xdr:nvSpPr>
        <xdr:cNvPr id="2" name="Flèche droi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7505700" y="790575"/>
          <a:ext cx="978408" cy="484632"/>
        </a:xfrm>
        <a:prstGeom prst="righ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0">
              <a:solidFill>
                <a:sysClr val="windowText" lastClr="000000"/>
              </a:solidFill>
            </a:rPr>
            <a:t>TRIMESTRE 03</a:t>
          </a:r>
        </a:p>
      </xdr:txBody>
    </xdr:sp>
    <xdr:clientData/>
  </xdr:twoCellAnchor>
  <xdr:twoCellAnchor>
    <xdr:from>
      <xdr:col>33</xdr:col>
      <xdr:colOff>0</xdr:colOff>
      <xdr:row>4</xdr:row>
      <xdr:rowOff>0</xdr:rowOff>
    </xdr:from>
    <xdr:to>
      <xdr:col>35</xdr:col>
      <xdr:colOff>83058</xdr:colOff>
      <xdr:row>6</xdr:row>
      <xdr:rowOff>94107</xdr:rowOff>
    </xdr:to>
    <xdr:sp macro="" textlink="">
      <xdr:nvSpPr>
        <xdr:cNvPr id="4" name="Flèche gauch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24507825" y="771525"/>
          <a:ext cx="978408" cy="484632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ysClr val="windowText" lastClr="000000"/>
              </a:solidFill>
            </a:rPr>
            <a:t>TRIMESTRE 01</a:t>
          </a:r>
        </a:p>
      </xdr:txBody>
    </xdr:sp>
    <xdr:clientData/>
  </xdr:twoCellAnchor>
  <xdr:twoCellAnchor>
    <xdr:from>
      <xdr:col>9</xdr:col>
      <xdr:colOff>19050</xdr:colOff>
      <xdr:row>9</xdr:row>
      <xdr:rowOff>0</xdr:rowOff>
    </xdr:from>
    <xdr:to>
      <xdr:col>11</xdr:col>
      <xdr:colOff>85725</xdr:colOff>
      <xdr:row>11</xdr:row>
      <xdr:rowOff>85725</xdr:rowOff>
    </xdr:to>
    <xdr:sp macro="" textlink="">
      <xdr:nvSpPr>
        <xdr:cNvPr id="5" name="Rectangle à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7515225" y="1762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Bilan</a:t>
          </a:r>
        </a:p>
      </xdr:txBody>
    </xdr:sp>
    <xdr:clientData/>
  </xdr:twoCellAnchor>
  <xdr:twoCellAnchor>
    <xdr:from>
      <xdr:col>9</xdr:col>
      <xdr:colOff>19050</xdr:colOff>
      <xdr:row>12</xdr:row>
      <xdr:rowOff>1</xdr:rowOff>
    </xdr:from>
    <xdr:to>
      <xdr:col>11</xdr:col>
      <xdr:colOff>85725</xdr:colOff>
      <xdr:row>14</xdr:row>
      <xdr:rowOff>85726</xdr:rowOff>
    </xdr:to>
    <xdr:sp macro="" textlink="">
      <xdr:nvSpPr>
        <xdr:cNvPr id="6" name="Rectangle à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7515225" y="2333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9</xdr:col>
      <xdr:colOff>19050</xdr:colOff>
      <xdr:row>15</xdr:row>
      <xdr:rowOff>1</xdr:rowOff>
    </xdr:from>
    <xdr:to>
      <xdr:col>11</xdr:col>
      <xdr:colOff>85725</xdr:colOff>
      <xdr:row>17</xdr:row>
      <xdr:rowOff>85726</xdr:rowOff>
    </xdr:to>
    <xdr:sp macro="" textlink="">
      <xdr:nvSpPr>
        <xdr:cNvPr id="7" name="Rectangle à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7515225" y="2905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9</xdr:col>
      <xdr:colOff>19050</xdr:colOff>
      <xdr:row>18</xdr:row>
      <xdr:rowOff>1</xdr:rowOff>
    </xdr:from>
    <xdr:to>
      <xdr:col>11</xdr:col>
      <xdr:colOff>85725</xdr:colOff>
      <xdr:row>20</xdr:row>
      <xdr:rowOff>85726</xdr:rowOff>
    </xdr:to>
    <xdr:sp macro="" textlink="">
      <xdr:nvSpPr>
        <xdr:cNvPr id="8" name="Rectangle à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7515225" y="3476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9</xdr:col>
      <xdr:colOff>19050</xdr:colOff>
      <xdr:row>21</xdr:row>
      <xdr:rowOff>1</xdr:rowOff>
    </xdr:from>
    <xdr:to>
      <xdr:col>11</xdr:col>
      <xdr:colOff>85725</xdr:colOff>
      <xdr:row>23</xdr:row>
      <xdr:rowOff>85726</xdr:rowOff>
    </xdr:to>
    <xdr:sp macro="" textlink="">
      <xdr:nvSpPr>
        <xdr:cNvPr id="9" name="Rectangle à coins arrondis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7515225" y="4048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Grandeurs et mesures</a:t>
          </a:r>
        </a:p>
      </xdr:txBody>
    </xdr:sp>
    <xdr:clientData/>
  </xdr:twoCellAnchor>
  <xdr:twoCellAnchor>
    <xdr:from>
      <xdr:col>9</xdr:col>
      <xdr:colOff>19050</xdr:colOff>
      <xdr:row>24</xdr:row>
      <xdr:rowOff>1</xdr:rowOff>
    </xdr:from>
    <xdr:to>
      <xdr:col>11</xdr:col>
      <xdr:colOff>85725</xdr:colOff>
      <xdr:row>26</xdr:row>
      <xdr:rowOff>85726</xdr:rowOff>
    </xdr:to>
    <xdr:sp macro="" textlink="">
      <xdr:nvSpPr>
        <xdr:cNvPr id="10" name="Rectangle à coins arrondis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>
          <a:off x="7515225" y="4619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 mental</a:t>
          </a:r>
        </a:p>
      </xdr:txBody>
    </xdr:sp>
    <xdr:clientData/>
  </xdr:twoCellAnchor>
  <xdr:twoCellAnchor>
    <xdr:from>
      <xdr:col>9</xdr:col>
      <xdr:colOff>19050</xdr:colOff>
      <xdr:row>27</xdr:row>
      <xdr:rowOff>1</xdr:rowOff>
    </xdr:from>
    <xdr:to>
      <xdr:col>11</xdr:col>
      <xdr:colOff>85725</xdr:colOff>
      <xdr:row>29</xdr:row>
      <xdr:rowOff>85726</xdr:rowOff>
    </xdr:to>
    <xdr:sp macro="" textlink="">
      <xdr:nvSpPr>
        <xdr:cNvPr id="11" name="Rectangle à coins arrondis 1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/>
      </xdr:nvSpPr>
      <xdr:spPr>
        <a:xfrm>
          <a:off x="7515225" y="5191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9</xdr:col>
      <xdr:colOff>19050</xdr:colOff>
      <xdr:row>30</xdr:row>
      <xdr:rowOff>1</xdr:rowOff>
    </xdr:from>
    <xdr:to>
      <xdr:col>11</xdr:col>
      <xdr:colOff>85725</xdr:colOff>
      <xdr:row>32</xdr:row>
      <xdr:rowOff>85726</xdr:rowOff>
    </xdr:to>
    <xdr:sp macro="" textlink="">
      <xdr:nvSpPr>
        <xdr:cNvPr id="12" name="Rectangle à coins arrondis 1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/>
      </xdr:nvSpPr>
      <xdr:spPr>
        <a:xfrm>
          <a:off x="7515225" y="5762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9</xdr:col>
      <xdr:colOff>19050</xdr:colOff>
      <xdr:row>33</xdr:row>
      <xdr:rowOff>1</xdr:rowOff>
    </xdr:from>
    <xdr:to>
      <xdr:col>11</xdr:col>
      <xdr:colOff>85725</xdr:colOff>
      <xdr:row>35</xdr:row>
      <xdr:rowOff>85726</xdr:rowOff>
    </xdr:to>
    <xdr:sp macro="" textlink="">
      <xdr:nvSpPr>
        <xdr:cNvPr id="13" name="Rectangle à coins arrondis 1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/>
      </xdr:nvSpPr>
      <xdr:spPr>
        <a:xfrm>
          <a:off x="7515225" y="6334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Instruction Civique</a:t>
          </a:r>
        </a:p>
      </xdr:txBody>
    </xdr:sp>
    <xdr:clientData/>
  </xdr:twoCellAnchor>
  <xdr:twoCellAnchor>
    <xdr:from>
      <xdr:col>21</xdr:col>
      <xdr:colOff>19050</xdr:colOff>
      <xdr:row>9</xdr:row>
      <xdr:rowOff>9525</xdr:rowOff>
    </xdr:from>
    <xdr:to>
      <xdr:col>23</xdr:col>
      <xdr:colOff>85725</xdr:colOff>
      <xdr:row>11</xdr:row>
      <xdr:rowOff>95250</xdr:rowOff>
    </xdr:to>
    <xdr:sp macro="" textlink="">
      <xdr:nvSpPr>
        <xdr:cNvPr id="14" name="Rectangle à coins arrondis 13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/>
      </xdr:nvSpPr>
      <xdr:spPr>
        <a:xfrm>
          <a:off x="16021050" y="177165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21</xdr:col>
      <xdr:colOff>19050</xdr:colOff>
      <xdr:row>12</xdr:row>
      <xdr:rowOff>9525</xdr:rowOff>
    </xdr:from>
    <xdr:to>
      <xdr:col>23</xdr:col>
      <xdr:colOff>85725</xdr:colOff>
      <xdr:row>14</xdr:row>
      <xdr:rowOff>95250</xdr:rowOff>
    </xdr:to>
    <xdr:sp macro="" textlink="">
      <xdr:nvSpPr>
        <xdr:cNvPr id="15" name="Rectangle à coins arrondis 14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/>
      </xdr:nvSpPr>
      <xdr:spPr>
        <a:xfrm>
          <a:off x="16021050" y="234315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21</xdr:col>
      <xdr:colOff>19050</xdr:colOff>
      <xdr:row>15</xdr:row>
      <xdr:rowOff>9525</xdr:rowOff>
    </xdr:from>
    <xdr:to>
      <xdr:col>23</xdr:col>
      <xdr:colOff>85725</xdr:colOff>
      <xdr:row>17</xdr:row>
      <xdr:rowOff>95250</xdr:rowOff>
    </xdr:to>
    <xdr:sp macro="" textlink="">
      <xdr:nvSpPr>
        <xdr:cNvPr id="16" name="Rectangle à coins arrondis 1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/>
      </xdr:nvSpPr>
      <xdr:spPr>
        <a:xfrm>
          <a:off x="16021050" y="2914650"/>
          <a:ext cx="962025" cy="466725"/>
        </a:xfrm>
        <a:prstGeom prst="roundRect">
          <a:avLst/>
        </a:prstGeom>
        <a:blipFill>
          <a:blip xmlns:r="http://schemas.openxmlformats.org/officeDocument/2006/relationships" r:embed="rId16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Poésie</a:t>
          </a:r>
        </a:p>
      </xdr:txBody>
    </xdr:sp>
    <xdr:clientData/>
  </xdr:twoCellAnchor>
  <xdr:twoCellAnchor>
    <xdr:from>
      <xdr:col>21</xdr:col>
      <xdr:colOff>19050</xdr:colOff>
      <xdr:row>18</xdr:row>
      <xdr:rowOff>9525</xdr:rowOff>
    </xdr:from>
    <xdr:to>
      <xdr:col>23</xdr:col>
      <xdr:colOff>85725</xdr:colOff>
      <xdr:row>20</xdr:row>
      <xdr:rowOff>95250</xdr:rowOff>
    </xdr:to>
    <xdr:sp macro="" textlink="">
      <xdr:nvSpPr>
        <xdr:cNvPr id="17" name="Rectangle à coins arrondis 16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SpPr/>
      </xdr:nvSpPr>
      <xdr:spPr>
        <a:xfrm>
          <a:off x="16021050" y="348615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21</xdr:col>
      <xdr:colOff>19050</xdr:colOff>
      <xdr:row>21</xdr:row>
      <xdr:rowOff>9525</xdr:rowOff>
    </xdr:from>
    <xdr:to>
      <xdr:col>23</xdr:col>
      <xdr:colOff>85725</xdr:colOff>
      <xdr:row>23</xdr:row>
      <xdr:rowOff>95250</xdr:rowOff>
    </xdr:to>
    <xdr:sp macro="" textlink="">
      <xdr:nvSpPr>
        <xdr:cNvPr id="18" name="Rectangle à coins arrondis 17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SpPr/>
      </xdr:nvSpPr>
      <xdr:spPr>
        <a:xfrm>
          <a:off x="16021050" y="405765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21</xdr:col>
      <xdr:colOff>19050</xdr:colOff>
      <xdr:row>24</xdr:row>
      <xdr:rowOff>9525</xdr:rowOff>
    </xdr:from>
    <xdr:to>
      <xdr:col>23</xdr:col>
      <xdr:colOff>85725</xdr:colOff>
      <xdr:row>26</xdr:row>
      <xdr:rowOff>95250</xdr:rowOff>
    </xdr:to>
    <xdr:sp macro="" textlink="">
      <xdr:nvSpPr>
        <xdr:cNvPr id="19" name="Rectangle à coins arrondis 18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SpPr/>
      </xdr:nvSpPr>
      <xdr:spPr>
        <a:xfrm>
          <a:off x="16021050" y="462915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21</xdr:col>
      <xdr:colOff>19050</xdr:colOff>
      <xdr:row>27</xdr:row>
      <xdr:rowOff>9525</xdr:rowOff>
    </xdr:from>
    <xdr:to>
      <xdr:col>23</xdr:col>
      <xdr:colOff>85725</xdr:colOff>
      <xdr:row>29</xdr:row>
      <xdr:rowOff>95250</xdr:rowOff>
    </xdr:to>
    <xdr:sp macro="" textlink="">
      <xdr:nvSpPr>
        <xdr:cNvPr id="20" name="Rectangle à coins arrondis 19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SpPr/>
      </xdr:nvSpPr>
      <xdr:spPr>
        <a:xfrm>
          <a:off x="16021050" y="520065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21</xdr:col>
      <xdr:colOff>19050</xdr:colOff>
      <xdr:row>30</xdr:row>
      <xdr:rowOff>9525</xdr:rowOff>
    </xdr:from>
    <xdr:to>
      <xdr:col>23</xdr:col>
      <xdr:colOff>85725</xdr:colOff>
      <xdr:row>32</xdr:row>
      <xdr:rowOff>95250</xdr:rowOff>
    </xdr:to>
    <xdr:sp macro="" textlink="">
      <xdr:nvSpPr>
        <xdr:cNvPr id="21" name="Rectangle à coins arrondis 20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SpPr/>
      </xdr:nvSpPr>
      <xdr:spPr>
        <a:xfrm>
          <a:off x="16021050" y="577215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 de l'Art</a:t>
          </a:r>
        </a:p>
      </xdr:txBody>
    </xdr:sp>
    <xdr:clientData/>
  </xdr:twoCellAnchor>
  <xdr:twoCellAnchor>
    <xdr:from>
      <xdr:col>21</xdr:col>
      <xdr:colOff>19050</xdr:colOff>
      <xdr:row>33</xdr:row>
      <xdr:rowOff>9525</xdr:rowOff>
    </xdr:from>
    <xdr:to>
      <xdr:col>23</xdr:col>
      <xdr:colOff>85725</xdr:colOff>
      <xdr:row>35</xdr:row>
      <xdr:rowOff>95250</xdr:rowOff>
    </xdr:to>
    <xdr:sp macro="" textlink="">
      <xdr:nvSpPr>
        <xdr:cNvPr id="22" name="Rectangle à coins arrondis 21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SpPr/>
      </xdr:nvSpPr>
      <xdr:spPr>
        <a:xfrm>
          <a:off x="16021050" y="634365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0</xdr:rowOff>
    </xdr:from>
    <xdr:to>
      <xdr:col>11</xdr:col>
      <xdr:colOff>83058</xdr:colOff>
      <xdr:row>6</xdr:row>
      <xdr:rowOff>94107</xdr:rowOff>
    </xdr:to>
    <xdr:sp macro="" textlink="">
      <xdr:nvSpPr>
        <xdr:cNvPr id="2" name="Flèche droi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7496175" y="771525"/>
          <a:ext cx="978408" cy="484632"/>
        </a:xfrm>
        <a:prstGeom prst="righ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0">
              <a:solidFill>
                <a:sysClr val="windowText" lastClr="000000"/>
              </a:solidFill>
            </a:rPr>
            <a:t>TRIMESTRE 03</a:t>
          </a:r>
        </a:p>
      </xdr:txBody>
    </xdr:sp>
    <xdr:clientData/>
  </xdr:twoCellAnchor>
  <xdr:twoCellAnchor>
    <xdr:from>
      <xdr:col>33</xdr:col>
      <xdr:colOff>0</xdr:colOff>
      <xdr:row>4</xdr:row>
      <xdr:rowOff>0</xdr:rowOff>
    </xdr:from>
    <xdr:to>
      <xdr:col>35</xdr:col>
      <xdr:colOff>83058</xdr:colOff>
      <xdr:row>6</xdr:row>
      <xdr:rowOff>94107</xdr:rowOff>
    </xdr:to>
    <xdr:sp macro="" textlink="">
      <xdr:nvSpPr>
        <xdr:cNvPr id="4" name="Flèche gauch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24507825" y="771525"/>
          <a:ext cx="978408" cy="484632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ysClr val="windowText" lastClr="000000"/>
              </a:solidFill>
            </a:rPr>
            <a:t>TRIMESTRE 01</a:t>
          </a:r>
        </a:p>
      </xdr:txBody>
    </xdr:sp>
    <xdr:clientData/>
  </xdr:twoCellAnchor>
  <xdr:twoCellAnchor>
    <xdr:from>
      <xdr:col>9</xdr:col>
      <xdr:colOff>19050</xdr:colOff>
      <xdr:row>9</xdr:row>
      <xdr:rowOff>0</xdr:rowOff>
    </xdr:from>
    <xdr:to>
      <xdr:col>11</xdr:col>
      <xdr:colOff>85725</xdr:colOff>
      <xdr:row>11</xdr:row>
      <xdr:rowOff>85725</xdr:rowOff>
    </xdr:to>
    <xdr:sp macro="" textlink="">
      <xdr:nvSpPr>
        <xdr:cNvPr id="5" name="Rectangle à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7515225" y="1762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Bilan</a:t>
          </a:r>
        </a:p>
      </xdr:txBody>
    </xdr:sp>
    <xdr:clientData/>
  </xdr:twoCellAnchor>
  <xdr:twoCellAnchor>
    <xdr:from>
      <xdr:col>9</xdr:col>
      <xdr:colOff>19050</xdr:colOff>
      <xdr:row>12</xdr:row>
      <xdr:rowOff>1</xdr:rowOff>
    </xdr:from>
    <xdr:to>
      <xdr:col>11</xdr:col>
      <xdr:colOff>85725</xdr:colOff>
      <xdr:row>14</xdr:row>
      <xdr:rowOff>85726</xdr:rowOff>
    </xdr:to>
    <xdr:sp macro="" textlink="">
      <xdr:nvSpPr>
        <xdr:cNvPr id="6" name="Rectangle à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7515225" y="2333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9</xdr:col>
      <xdr:colOff>19050</xdr:colOff>
      <xdr:row>15</xdr:row>
      <xdr:rowOff>1</xdr:rowOff>
    </xdr:from>
    <xdr:to>
      <xdr:col>11</xdr:col>
      <xdr:colOff>85725</xdr:colOff>
      <xdr:row>17</xdr:row>
      <xdr:rowOff>85726</xdr:rowOff>
    </xdr:to>
    <xdr:sp macro="" textlink="">
      <xdr:nvSpPr>
        <xdr:cNvPr id="7" name="Rectangle à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7515225" y="2905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9</xdr:col>
      <xdr:colOff>19050</xdr:colOff>
      <xdr:row>18</xdr:row>
      <xdr:rowOff>1</xdr:rowOff>
    </xdr:from>
    <xdr:to>
      <xdr:col>11</xdr:col>
      <xdr:colOff>85725</xdr:colOff>
      <xdr:row>20</xdr:row>
      <xdr:rowOff>85726</xdr:rowOff>
    </xdr:to>
    <xdr:sp macro="" textlink="">
      <xdr:nvSpPr>
        <xdr:cNvPr id="8" name="Rectangle à coins arrondis 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/>
      </xdr:nvSpPr>
      <xdr:spPr>
        <a:xfrm>
          <a:off x="7515225" y="3476626"/>
          <a:ext cx="962025" cy="466725"/>
        </a:xfrm>
        <a:prstGeom prst="roundRect">
          <a:avLst/>
        </a:prstGeom>
        <a:blipFill>
          <a:blip xmlns:r="http://schemas.openxmlformats.org/officeDocument/2006/relationships" r:embed="rId8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Numération</a:t>
          </a:r>
        </a:p>
      </xdr:txBody>
    </xdr:sp>
    <xdr:clientData/>
  </xdr:twoCellAnchor>
  <xdr:twoCellAnchor>
    <xdr:from>
      <xdr:col>9</xdr:col>
      <xdr:colOff>19050</xdr:colOff>
      <xdr:row>21</xdr:row>
      <xdr:rowOff>1</xdr:rowOff>
    </xdr:from>
    <xdr:to>
      <xdr:col>11</xdr:col>
      <xdr:colOff>85725</xdr:colOff>
      <xdr:row>23</xdr:row>
      <xdr:rowOff>85726</xdr:rowOff>
    </xdr:to>
    <xdr:sp macro="" textlink="">
      <xdr:nvSpPr>
        <xdr:cNvPr id="9" name="Rectangle à coins arrondis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/>
      </xdr:nvSpPr>
      <xdr:spPr>
        <a:xfrm>
          <a:off x="7515225" y="4048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Grandeurs et mesures</a:t>
          </a:r>
        </a:p>
      </xdr:txBody>
    </xdr:sp>
    <xdr:clientData/>
  </xdr:twoCellAnchor>
  <xdr:twoCellAnchor>
    <xdr:from>
      <xdr:col>9</xdr:col>
      <xdr:colOff>19050</xdr:colOff>
      <xdr:row>24</xdr:row>
      <xdr:rowOff>1</xdr:rowOff>
    </xdr:from>
    <xdr:to>
      <xdr:col>11</xdr:col>
      <xdr:colOff>85725</xdr:colOff>
      <xdr:row>26</xdr:row>
      <xdr:rowOff>85726</xdr:rowOff>
    </xdr:to>
    <xdr:sp macro="" textlink="">
      <xdr:nvSpPr>
        <xdr:cNvPr id="10" name="Rectangle à coins arrondis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SpPr/>
      </xdr:nvSpPr>
      <xdr:spPr>
        <a:xfrm>
          <a:off x="7515225" y="4619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 mental</a:t>
          </a:r>
        </a:p>
      </xdr:txBody>
    </xdr:sp>
    <xdr:clientData/>
  </xdr:twoCellAnchor>
  <xdr:twoCellAnchor>
    <xdr:from>
      <xdr:col>9</xdr:col>
      <xdr:colOff>19050</xdr:colOff>
      <xdr:row>27</xdr:row>
      <xdr:rowOff>1</xdr:rowOff>
    </xdr:from>
    <xdr:to>
      <xdr:col>11</xdr:col>
      <xdr:colOff>85725</xdr:colOff>
      <xdr:row>29</xdr:row>
      <xdr:rowOff>85726</xdr:rowOff>
    </xdr:to>
    <xdr:sp macro="" textlink="">
      <xdr:nvSpPr>
        <xdr:cNvPr id="11" name="Rectangle à coins arrondis 1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SpPr/>
      </xdr:nvSpPr>
      <xdr:spPr>
        <a:xfrm>
          <a:off x="7515225" y="5191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9</xdr:col>
      <xdr:colOff>19050</xdr:colOff>
      <xdr:row>30</xdr:row>
      <xdr:rowOff>1</xdr:rowOff>
    </xdr:from>
    <xdr:to>
      <xdr:col>11</xdr:col>
      <xdr:colOff>85725</xdr:colOff>
      <xdr:row>32</xdr:row>
      <xdr:rowOff>85726</xdr:rowOff>
    </xdr:to>
    <xdr:sp macro="" textlink="">
      <xdr:nvSpPr>
        <xdr:cNvPr id="12" name="Rectangle à coins arrondis 1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SpPr/>
      </xdr:nvSpPr>
      <xdr:spPr>
        <a:xfrm>
          <a:off x="7515225" y="5762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9</xdr:col>
      <xdr:colOff>19050</xdr:colOff>
      <xdr:row>33</xdr:row>
      <xdr:rowOff>1</xdr:rowOff>
    </xdr:from>
    <xdr:to>
      <xdr:col>11</xdr:col>
      <xdr:colOff>85725</xdr:colOff>
      <xdr:row>35</xdr:row>
      <xdr:rowOff>85726</xdr:rowOff>
    </xdr:to>
    <xdr:sp macro="" textlink="">
      <xdr:nvSpPr>
        <xdr:cNvPr id="13" name="Rectangle à coins arrondis 1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SpPr/>
      </xdr:nvSpPr>
      <xdr:spPr>
        <a:xfrm>
          <a:off x="7515225" y="6334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Instruction Civique</a:t>
          </a:r>
        </a:p>
      </xdr:txBody>
    </xdr:sp>
    <xdr:clientData/>
  </xdr:twoCellAnchor>
  <xdr:twoCellAnchor>
    <xdr:from>
      <xdr:col>21</xdr:col>
      <xdr:colOff>19050</xdr:colOff>
      <xdr:row>8</xdr:row>
      <xdr:rowOff>190500</xdr:rowOff>
    </xdr:from>
    <xdr:to>
      <xdr:col>23</xdr:col>
      <xdr:colOff>85725</xdr:colOff>
      <xdr:row>11</xdr:row>
      <xdr:rowOff>76200</xdr:rowOff>
    </xdr:to>
    <xdr:sp macro="" textlink="">
      <xdr:nvSpPr>
        <xdr:cNvPr id="14" name="Rectangle à coins arrondis 13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SpPr/>
      </xdr:nvSpPr>
      <xdr:spPr>
        <a:xfrm>
          <a:off x="16021050" y="1752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21</xdr:col>
      <xdr:colOff>19050</xdr:colOff>
      <xdr:row>11</xdr:row>
      <xdr:rowOff>180975</xdr:rowOff>
    </xdr:from>
    <xdr:to>
      <xdr:col>23</xdr:col>
      <xdr:colOff>85725</xdr:colOff>
      <xdr:row>14</xdr:row>
      <xdr:rowOff>76200</xdr:rowOff>
    </xdr:to>
    <xdr:sp macro="" textlink="">
      <xdr:nvSpPr>
        <xdr:cNvPr id="15" name="Rectangle à coins arrondis 14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SpPr/>
      </xdr:nvSpPr>
      <xdr:spPr>
        <a:xfrm>
          <a:off x="16021050" y="23241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21</xdr:col>
      <xdr:colOff>19050</xdr:colOff>
      <xdr:row>14</xdr:row>
      <xdr:rowOff>180975</xdr:rowOff>
    </xdr:from>
    <xdr:to>
      <xdr:col>23</xdr:col>
      <xdr:colOff>85725</xdr:colOff>
      <xdr:row>17</xdr:row>
      <xdr:rowOff>76200</xdr:rowOff>
    </xdr:to>
    <xdr:sp macro="" textlink="">
      <xdr:nvSpPr>
        <xdr:cNvPr id="16" name="Rectangle à coins arrondis 15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SpPr/>
      </xdr:nvSpPr>
      <xdr:spPr>
        <a:xfrm>
          <a:off x="16021050" y="2895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21</xdr:col>
      <xdr:colOff>19050</xdr:colOff>
      <xdr:row>17</xdr:row>
      <xdr:rowOff>180975</xdr:rowOff>
    </xdr:from>
    <xdr:to>
      <xdr:col>23</xdr:col>
      <xdr:colOff>85725</xdr:colOff>
      <xdr:row>20</xdr:row>
      <xdr:rowOff>76200</xdr:rowOff>
    </xdr:to>
    <xdr:sp macro="" textlink="">
      <xdr:nvSpPr>
        <xdr:cNvPr id="17" name="Rectangle à coins arrondis 16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SpPr/>
      </xdr:nvSpPr>
      <xdr:spPr>
        <a:xfrm>
          <a:off x="16021050" y="34671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21</xdr:col>
      <xdr:colOff>19050</xdr:colOff>
      <xdr:row>20</xdr:row>
      <xdr:rowOff>180975</xdr:rowOff>
    </xdr:from>
    <xdr:to>
      <xdr:col>23</xdr:col>
      <xdr:colOff>85725</xdr:colOff>
      <xdr:row>23</xdr:row>
      <xdr:rowOff>76200</xdr:rowOff>
    </xdr:to>
    <xdr:sp macro="" textlink="">
      <xdr:nvSpPr>
        <xdr:cNvPr id="18" name="Rectangle à coins arrondis 17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SpPr/>
      </xdr:nvSpPr>
      <xdr:spPr>
        <a:xfrm>
          <a:off x="16021050" y="4038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21</xdr:col>
      <xdr:colOff>19050</xdr:colOff>
      <xdr:row>23</xdr:row>
      <xdr:rowOff>180975</xdr:rowOff>
    </xdr:from>
    <xdr:to>
      <xdr:col>23</xdr:col>
      <xdr:colOff>85725</xdr:colOff>
      <xdr:row>26</xdr:row>
      <xdr:rowOff>76200</xdr:rowOff>
    </xdr:to>
    <xdr:sp macro="" textlink="">
      <xdr:nvSpPr>
        <xdr:cNvPr id="19" name="Rectangle à coins arrondis 18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SpPr/>
      </xdr:nvSpPr>
      <xdr:spPr>
        <a:xfrm>
          <a:off x="16021050" y="46101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21</xdr:col>
      <xdr:colOff>19050</xdr:colOff>
      <xdr:row>26</xdr:row>
      <xdr:rowOff>180975</xdr:rowOff>
    </xdr:from>
    <xdr:to>
      <xdr:col>23</xdr:col>
      <xdr:colOff>85725</xdr:colOff>
      <xdr:row>29</xdr:row>
      <xdr:rowOff>76200</xdr:rowOff>
    </xdr:to>
    <xdr:sp macro="" textlink="">
      <xdr:nvSpPr>
        <xdr:cNvPr id="20" name="Rectangle à coins arrondis 19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SpPr/>
      </xdr:nvSpPr>
      <xdr:spPr>
        <a:xfrm>
          <a:off x="16021050" y="5181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21</xdr:col>
      <xdr:colOff>19050</xdr:colOff>
      <xdr:row>29</xdr:row>
      <xdr:rowOff>180975</xdr:rowOff>
    </xdr:from>
    <xdr:to>
      <xdr:col>23</xdr:col>
      <xdr:colOff>85725</xdr:colOff>
      <xdr:row>32</xdr:row>
      <xdr:rowOff>76200</xdr:rowOff>
    </xdr:to>
    <xdr:sp macro="" textlink="">
      <xdr:nvSpPr>
        <xdr:cNvPr id="21" name="Rectangle à coins arrondis 20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SpPr/>
      </xdr:nvSpPr>
      <xdr:spPr>
        <a:xfrm>
          <a:off x="16021050" y="57531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 de l'Art</a:t>
          </a:r>
        </a:p>
      </xdr:txBody>
    </xdr:sp>
    <xdr:clientData/>
  </xdr:twoCellAnchor>
  <xdr:twoCellAnchor>
    <xdr:from>
      <xdr:col>21</xdr:col>
      <xdr:colOff>19050</xdr:colOff>
      <xdr:row>32</xdr:row>
      <xdr:rowOff>180975</xdr:rowOff>
    </xdr:from>
    <xdr:to>
      <xdr:col>23</xdr:col>
      <xdr:colOff>85725</xdr:colOff>
      <xdr:row>35</xdr:row>
      <xdr:rowOff>76200</xdr:rowOff>
    </xdr:to>
    <xdr:sp macro="" textlink="">
      <xdr:nvSpPr>
        <xdr:cNvPr id="22" name="Rectangle à coins arrondis 21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SpPr/>
      </xdr:nvSpPr>
      <xdr:spPr>
        <a:xfrm>
          <a:off x="16021050" y="6324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0</xdr:rowOff>
    </xdr:from>
    <xdr:to>
      <xdr:col>11</xdr:col>
      <xdr:colOff>83058</xdr:colOff>
      <xdr:row>6</xdr:row>
      <xdr:rowOff>94107</xdr:rowOff>
    </xdr:to>
    <xdr:sp macro="" textlink="">
      <xdr:nvSpPr>
        <xdr:cNvPr id="2" name="Flèche droi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7496175" y="771525"/>
          <a:ext cx="978408" cy="484632"/>
        </a:xfrm>
        <a:prstGeom prst="righ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0">
              <a:solidFill>
                <a:sysClr val="windowText" lastClr="000000"/>
              </a:solidFill>
            </a:rPr>
            <a:t>TRIMESTRE 03</a:t>
          </a:r>
        </a:p>
      </xdr:txBody>
    </xdr:sp>
    <xdr:clientData/>
  </xdr:twoCellAnchor>
  <xdr:twoCellAnchor>
    <xdr:from>
      <xdr:col>33</xdr:col>
      <xdr:colOff>0</xdr:colOff>
      <xdr:row>4</xdr:row>
      <xdr:rowOff>0</xdr:rowOff>
    </xdr:from>
    <xdr:to>
      <xdr:col>35</xdr:col>
      <xdr:colOff>83058</xdr:colOff>
      <xdr:row>6</xdr:row>
      <xdr:rowOff>94107</xdr:rowOff>
    </xdr:to>
    <xdr:sp macro="" textlink="">
      <xdr:nvSpPr>
        <xdr:cNvPr id="3" name="Flèche gauche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24507825" y="771525"/>
          <a:ext cx="978408" cy="484632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ysClr val="windowText" lastClr="000000"/>
              </a:solidFill>
            </a:rPr>
            <a:t>TRIMESTRE 01</a:t>
          </a:r>
        </a:p>
      </xdr:txBody>
    </xdr:sp>
    <xdr:clientData/>
  </xdr:twoCellAnchor>
  <xdr:twoCellAnchor>
    <xdr:from>
      <xdr:col>9</xdr:col>
      <xdr:colOff>19050</xdr:colOff>
      <xdr:row>9</xdr:row>
      <xdr:rowOff>0</xdr:rowOff>
    </xdr:from>
    <xdr:to>
      <xdr:col>11</xdr:col>
      <xdr:colOff>85725</xdr:colOff>
      <xdr:row>11</xdr:row>
      <xdr:rowOff>85725</xdr:rowOff>
    </xdr:to>
    <xdr:sp macro="" textlink="">
      <xdr:nvSpPr>
        <xdr:cNvPr id="4" name="Rectangle à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7515225" y="1762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Bilan</a:t>
          </a:r>
        </a:p>
      </xdr:txBody>
    </xdr:sp>
    <xdr:clientData/>
  </xdr:twoCellAnchor>
  <xdr:twoCellAnchor>
    <xdr:from>
      <xdr:col>9</xdr:col>
      <xdr:colOff>19050</xdr:colOff>
      <xdr:row>12</xdr:row>
      <xdr:rowOff>1</xdr:rowOff>
    </xdr:from>
    <xdr:to>
      <xdr:col>11</xdr:col>
      <xdr:colOff>85725</xdr:colOff>
      <xdr:row>14</xdr:row>
      <xdr:rowOff>85726</xdr:rowOff>
    </xdr:to>
    <xdr:sp macro="" textlink="">
      <xdr:nvSpPr>
        <xdr:cNvPr id="5" name="Rectangle à coins arrondis 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/>
      </xdr:nvSpPr>
      <xdr:spPr>
        <a:xfrm>
          <a:off x="7515225" y="2333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9</xdr:col>
      <xdr:colOff>19050</xdr:colOff>
      <xdr:row>15</xdr:row>
      <xdr:rowOff>1</xdr:rowOff>
    </xdr:from>
    <xdr:to>
      <xdr:col>11</xdr:col>
      <xdr:colOff>85725</xdr:colOff>
      <xdr:row>17</xdr:row>
      <xdr:rowOff>85726</xdr:rowOff>
    </xdr:to>
    <xdr:sp macro="" textlink="">
      <xdr:nvSpPr>
        <xdr:cNvPr id="6" name="Rectangle à coins arrondis 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/>
      </xdr:nvSpPr>
      <xdr:spPr>
        <a:xfrm>
          <a:off x="7515225" y="2905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9</xdr:col>
      <xdr:colOff>19050</xdr:colOff>
      <xdr:row>18</xdr:row>
      <xdr:rowOff>1</xdr:rowOff>
    </xdr:from>
    <xdr:to>
      <xdr:col>11</xdr:col>
      <xdr:colOff>85725</xdr:colOff>
      <xdr:row>20</xdr:row>
      <xdr:rowOff>85726</xdr:rowOff>
    </xdr:to>
    <xdr:sp macro="" textlink="">
      <xdr:nvSpPr>
        <xdr:cNvPr id="7" name="Rectangle à coins arrondis 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/>
      </xdr:nvSpPr>
      <xdr:spPr>
        <a:xfrm>
          <a:off x="7515225" y="3476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9</xdr:col>
      <xdr:colOff>19050</xdr:colOff>
      <xdr:row>21</xdr:row>
      <xdr:rowOff>1</xdr:rowOff>
    </xdr:from>
    <xdr:to>
      <xdr:col>11</xdr:col>
      <xdr:colOff>85725</xdr:colOff>
      <xdr:row>23</xdr:row>
      <xdr:rowOff>85726</xdr:rowOff>
    </xdr:to>
    <xdr:sp macro="" textlink="">
      <xdr:nvSpPr>
        <xdr:cNvPr id="8" name="Rectangle à coins arrondis 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SpPr/>
      </xdr:nvSpPr>
      <xdr:spPr>
        <a:xfrm>
          <a:off x="7515225" y="4048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Grandeurs et mesures</a:t>
          </a:r>
        </a:p>
      </xdr:txBody>
    </xdr:sp>
    <xdr:clientData/>
  </xdr:twoCellAnchor>
  <xdr:twoCellAnchor>
    <xdr:from>
      <xdr:col>9</xdr:col>
      <xdr:colOff>19050</xdr:colOff>
      <xdr:row>24</xdr:row>
      <xdr:rowOff>1</xdr:rowOff>
    </xdr:from>
    <xdr:to>
      <xdr:col>11</xdr:col>
      <xdr:colOff>85725</xdr:colOff>
      <xdr:row>26</xdr:row>
      <xdr:rowOff>85726</xdr:rowOff>
    </xdr:to>
    <xdr:sp macro="" textlink="">
      <xdr:nvSpPr>
        <xdr:cNvPr id="9" name="Rectangle à coins arrondis 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/>
      </xdr:nvSpPr>
      <xdr:spPr>
        <a:xfrm>
          <a:off x="7515225" y="4619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 mental</a:t>
          </a:r>
        </a:p>
      </xdr:txBody>
    </xdr:sp>
    <xdr:clientData/>
  </xdr:twoCellAnchor>
  <xdr:twoCellAnchor>
    <xdr:from>
      <xdr:col>9</xdr:col>
      <xdr:colOff>19050</xdr:colOff>
      <xdr:row>27</xdr:row>
      <xdr:rowOff>1</xdr:rowOff>
    </xdr:from>
    <xdr:to>
      <xdr:col>11</xdr:col>
      <xdr:colOff>85725</xdr:colOff>
      <xdr:row>29</xdr:row>
      <xdr:rowOff>85726</xdr:rowOff>
    </xdr:to>
    <xdr:sp macro="" textlink="">
      <xdr:nvSpPr>
        <xdr:cNvPr id="10" name="Rectangle à coins arrondis 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/>
      </xdr:nvSpPr>
      <xdr:spPr>
        <a:xfrm>
          <a:off x="7515225" y="5191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9</xdr:col>
      <xdr:colOff>19050</xdr:colOff>
      <xdr:row>30</xdr:row>
      <xdr:rowOff>1</xdr:rowOff>
    </xdr:from>
    <xdr:to>
      <xdr:col>11</xdr:col>
      <xdr:colOff>85725</xdr:colOff>
      <xdr:row>32</xdr:row>
      <xdr:rowOff>85726</xdr:rowOff>
    </xdr:to>
    <xdr:sp macro="" textlink="">
      <xdr:nvSpPr>
        <xdr:cNvPr id="11" name="Rectangle à coins arrondis 1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SpPr/>
      </xdr:nvSpPr>
      <xdr:spPr>
        <a:xfrm>
          <a:off x="7515225" y="5762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9</xdr:col>
      <xdr:colOff>19050</xdr:colOff>
      <xdr:row>33</xdr:row>
      <xdr:rowOff>1</xdr:rowOff>
    </xdr:from>
    <xdr:to>
      <xdr:col>11</xdr:col>
      <xdr:colOff>85725</xdr:colOff>
      <xdr:row>35</xdr:row>
      <xdr:rowOff>85726</xdr:rowOff>
    </xdr:to>
    <xdr:sp macro="" textlink="">
      <xdr:nvSpPr>
        <xdr:cNvPr id="12" name="Rectangle à coins arrondis 11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700-00000C000000}"/>
            </a:ext>
          </a:extLst>
        </xdr:cNvPr>
        <xdr:cNvSpPr/>
      </xdr:nvSpPr>
      <xdr:spPr>
        <a:xfrm>
          <a:off x="7515225" y="6334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Instruction Civique</a:t>
          </a:r>
        </a:p>
      </xdr:txBody>
    </xdr:sp>
    <xdr:clientData/>
  </xdr:twoCellAnchor>
  <xdr:twoCellAnchor>
    <xdr:from>
      <xdr:col>21</xdr:col>
      <xdr:colOff>19050</xdr:colOff>
      <xdr:row>8</xdr:row>
      <xdr:rowOff>180975</xdr:rowOff>
    </xdr:from>
    <xdr:to>
      <xdr:col>23</xdr:col>
      <xdr:colOff>85725</xdr:colOff>
      <xdr:row>11</xdr:row>
      <xdr:rowOff>66675</xdr:rowOff>
    </xdr:to>
    <xdr:sp macro="" textlink="">
      <xdr:nvSpPr>
        <xdr:cNvPr id="22" name="Rectangle à coins arrondis 21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700-000016000000}"/>
            </a:ext>
          </a:extLst>
        </xdr:cNvPr>
        <xdr:cNvSpPr/>
      </xdr:nvSpPr>
      <xdr:spPr>
        <a:xfrm>
          <a:off x="16021050" y="17430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21</xdr:col>
      <xdr:colOff>19050</xdr:colOff>
      <xdr:row>11</xdr:row>
      <xdr:rowOff>171450</xdr:rowOff>
    </xdr:from>
    <xdr:to>
      <xdr:col>23</xdr:col>
      <xdr:colOff>85725</xdr:colOff>
      <xdr:row>14</xdr:row>
      <xdr:rowOff>66675</xdr:rowOff>
    </xdr:to>
    <xdr:sp macro="" textlink="">
      <xdr:nvSpPr>
        <xdr:cNvPr id="23" name="Rectangle à coins arrondis 22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700-000017000000}"/>
            </a:ext>
          </a:extLst>
        </xdr:cNvPr>
        <xdr:cNvSpPr/>
      </xdr:nvSpPr>
      <xdr:spPr>
        <a:xfrm>
          <a:off x="16021050" y="23145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21</xdr:col>
      <xdr:colOff>19050</xdr:colOff>
      <xdr:row>14</xdr:row>
      <xdr:rowOff>171450</xdr:rowOff>
    </xdr:from>
    <xdr:to>
      <xdr:col>23</xdr:col>
      <xdr:colOff>85725</xdr:colOff>
      <xdr:row>17</xdr:row>
      <xdr:rowOff>66675</xdr:rowOff>
    </xdr:to>
    <xdr:sp macro="" textlink="">
      <xdr:nvSpPr>
        <xdr:cNvPr id="24" name="Rectangle à coins arrondis 23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700-000018000000}"/>
            </a:ext>
          </a:extLst>
        </xdr:cNvPr>
        <xdr:cNvSpPr/>
      </xdr:nvSpPr>
      <xdr:spPr>
        <a:xfrm>
          <a:off x="16021050" y="28860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21</xdr:col>
      <xdr:colOff>19050</xdr:colOff>
      <xdr:row>17</xdr:row>
      <xdr:rowOff>171450</xdr:rowOff>
    </xdr:from>
    <xdr:to>
      <xdr:col>23</xdr:col>
      <xdr:colOff>85725</xdr:colOff>
      <xdr:row>20</xdr:row>
      <xdr:rowOff>66675</xdr:rowOff>
    </xdr:to>
    <xdr:sp macro="" textlink="">
      <xdr:nvSpPr>
        <xdr:cNvPr id="25" name="Rectangle à coins arrondis 2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700-000019000000}"/>
            </a:ext>
          </a:extLst>
        </xdr:cNvPr>
        <xdr:cNvSpPr/>
      </xdr:nvSpPr>
      <xdr:spPr>
        <a:xfrm>
          <a:off x="16021050" y="3457575"/>
          <a:ext cx="962025" cy="466725"/>
        </a:xfrm>
        <a:prstGeom prst="roundRect">
          <a:avLst/>
        </a:prstGeom>
        <a:blipFill>
          <a:blip xmlns:r="http://schemas.openxmlformats.org/officeDocument/2006/relationships" r:embed="rId17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Calcul</a:t>
          </a:r>
        </a:p>
      </xdr:txBody>
    </xdr:sp>
    <xdr:clientData/>
  </xdr:twoCellAnchor>
  <xdr:twoCellAnchor>
    <xdr:from>
      <xdr:col>21</xdr:col>
      <xdr:colOff>19050</xdr:colOff>
      <xdr:row>20</xdr:row>
      <xdr:rowOff>171450</xdr:rowOff>
    </xdr:from>
    <xdr:to>
      <xdr:col>23</xdr:col>
      <xdr:colOff>85725</xdr:colOff>
      <xdr:row>23</xdr:row>
      <xdr:rowOff>66675</xdr:rowOff>
    </xdr:to>
    <xdr:sp macro="" textlink="">
      <xdr:nvSpPr>
        <xdr:cNvPr id="26" name="Rectangle à coins arrondis 25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700-00001A000000}"/>
            </a:ext>
          </a:extLst>
        </xdr:cNvPr>
        <xdr:cNvSpPr/>
      </xdr:nvSpPr>
      <xdr:spPr>
        <a:xfrm>
          <a:off x="16021050" y="40290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21</xdr:col>
      <xdr:colOff>19050</xdr:colOff>
      <xdr:row>23</xdr:row>
      <xdr:rowOff>171450</xdr:rowOff>
    </xdr:from>
    <xdr:to>
      <xdr:col>23</xdr:col>
      <xdr:colOff>85725</xdr:colOff>
      <xdr:row>26</xdr:row>
      <xdr:rowOff>66675</xdr:rowOff>
    </xdr:to>
    <xdr:sp macro="" textlink="">
      <xdr:nvSpPr>
        <xdr:cNvPr id="27" name="Rectangle à coins arrondis 26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700-00001B000000}"/>
            </a:ext>
          </a:extLst>
        </xdr:cNvPr>
        <xdr:cNvSpPr/>
      </xdr:nvSpPr>
      <xdr:spPr>
        <a:xfrm>
          <a:off x="16021050" y="46005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21</xdr:col>
      <xdr:colOff>19050</xdr:colOff>
      <xdr:row>26</xdr:row>
      <xdr:rowOff>171450</xdr:rowOff>
    </xdr:from>
    <xdr:to>
      <xdr:col>23</xdr:col>
      <xdr:colOff>85725</xdr:colOff>
      <xdr:row>29</xdr:row>
      <xdr:rowOff>66675</xdr:rowOff>
    </xdr:to>
    <xdr:sp macro="" textlink="">
      <xdr:nvSpPr>
        <xdr:cNvPr id="28" name="Rectangle à coins arrondis 27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700-00001C000000}"/>
            </a:ext>
          </a:extLst>
        </xdr:cNvPr>
        <xdr:cNvSpPr/>
      </xdr:nvSpPr>
      <xdr:spPr>
        <a:xfrm>
          <a:off x="16021050" y="51720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21</xdr:col>
      <xdr:colOff>19050</xdr:colOff>
      <xdr:row>29</xdr:row>
      <xdr:rowOff>171450</xdr:rowOff>
    </xdr:from>
    <xdr:to>
      <xdr:col>23</xdr:col>
      <xdr:colOff>85725</xdr:colOff>
      <xdr:row>32</xdr:row>
      <xdr:rowOff>66675</xdr:rowOff>
    </xdr:to>
    <xdr:sp macro="" textlink="">
      <xdr:nvSpPr>
        <xdr:cNvPr id="29" name="Rectangle à coins arrondis 28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700-00001D000000}"/>
            </a:ext>
          </a:extLst>
        </xdr:cNvPr>
        <xdr:cNvSpPr/>
      </xdr:nvSpPr>
      <xdr:spPr>
        <a:xfrm>
          <a:off x="16021050" y="57435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 de l'Art</a:t>
          </a:r>
        </a:p>
      </xdr:txBody>
    </xdr:sp>
    <xdr:clientData/>
  </xdr:twoCellAnchor>
  <xdr:twoCellAnchor>
    <xdr:from>
      <xdr:col>21</xdr:col>
      <xdr:colOff>19050</xdr:colOff>
      <xdr:row>32</xdr:row>
      <xdr:rowOff>171450</xdr:rowOff>
    </xdr:from>
    <xdr:to>
      <xdr:col>23</xdr:col>
      <xdr:colOff>85725</xdr:colOff>
      <xdr:row>35</xdr:row>
      <xdr:rowOff>66675</xdr:rowOff>
    </xdr:to>
    <xdr:sp macro="" textlink="">
      <xdr:nvSpPr>
        <xdr:cNvPr id="30" name="Rectangle à coins arrondis 29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700-00001E000000}"/>
            </a:ext>
          </a:extLst>
        </xdr:cNvPr>
        <xdr:cNvSpPr/>
      </xdr:nvSpPr>
      <xdr:spPr>
        <a:xfrm>
          <a:off x="16021050" y="63150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0</xdr:rowOff>
    </xdr:from>
    <xdr:to>
      <xdr:col>11</xdr:col>
      <xdr:colOff>83058</xdr:colOff>
      <xdr:row>6</xdr:row>
      <xdr:rowOff>94107</xdr:rowOff>
    </xdr:to>
    <xdr:sp macro="" textlink="">
      <xdr:nvSpPr>
        <xdr:cNvPr id="2" name="Flèche droi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7496175" y="771525"/>
          <a:ext cx="978408" cy="484632"/>
        </a:xfrm>
        <a:prstGeom prst="righ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0">
              <a:solidFill>
                <a:sysClr val="windowText" lastClr="000000"/>
              </a:solidFill>
            </a:rPr>
            <a:t>TRIMESTRE 03</a:t>
          </a:r>
        </a:p>
      </xdr:txBody>
    </xdr:sp>
    <xdr:clientData/>
  </xdr:twoCellAnchor>
  <xdr:twoCellAnchor>
    <xdr:from>
      <xdr:col>33</xdr:col>
      <xdr:colOff>0</xdr:colOff>
      <xdr:row>4</xdr:row>
      <xdr:rowOff>0</xdr:rowOff>
    </xdr:from>
    <xdr:to>
      <xdr:col>35</xdr:col>
      <xdr:colOff>83058</xdr:colOff>
      <xdr:row>6</xdr:row>
      <xdr:rowOff>94107</xdr:rowOff>
    </xdr:to>
    <xdr:sp macro="" textlink="">
      <xdr:nvSpPr>
        <xdr:cNvPr id="4" name="Flèche gauch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24507825" y="771525"/>
          <a:ext cx="978408" cy="484632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ysClr val="windowText" lastClr="000000"/>
              </a:solidFill>
            </a:rPr>
            <a:t>TRIMESTRE 01</a:t>
          </a:r>
        </a:p>
      </xdr:txBody>
    </xdr:sp>
    <xdr:clientData/>
  </xdr:twoCellAnchor>
  <xdr:twoCellAnchor>
    <xdr:from>
      <xdr:col>9</xdr:col>
      <xdr:colOff>19050</xdr:colOff>
      <xdr:row>8</xdr:row>
      <xdr:rowOff>190500</xdr:rowOff>
    </xdr:from>
    <xdr:to>
      <xdr:col>11</xdr:col>
      <xdr:colOff>85725</xdr:colOff>
      <xdr:row>11</xdr:row>
      <xdr:rowOff>76200</xdr:rowOff>
    </xdr:to>
    <xdr:sp macro="" textlink="">
      <xdr:nvSpPr>
        <xdr:cNvPr id="5" name="Rectangle à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>
          <a:off x="7515225" y="1752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Bilan</a:t>
          </a:r>
        </a:p>
      </xdr:txBody>
    </xdr:sp>
    <xdr:clientData/>
  </xdr:twoCellAnchor>
  <xdr:twoCellAnchor>
    <xdr:from>
      <xdr:col>9</xdr:col>
      <xdr:colOff>19050</xdr:colOff>
      <xdr:row>11</xdr:row>
      <xdr:rowOff>180976</xdr:rowOff>
    </xdr:from>
    <xdr:to>
      <xdr:col>11</xdr:col>
      <xdr:colOff>85725</xdr:colOff>
      <xdr:row>14</xdr:row>
      <xdr:rowOff>76201</xdr:rowOff>
    </xdr:to>
    <xdr:sp macro="" textlink="">
      <xdr:nvSpPr>
        <xdr:cNvPr id="6" name="Rectangle à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/>
      </xdr:nvSpPr>
      <xdr:spPr>
        <a:xfrm>
          <a:off x="7515225" y="2324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9</xdr:col>
      <xdr:colOff>19050</xdr:colOff>
      <xdr:row>14</xdr:row>
      <xdr:rowOff>180976</xdr:rowOff>
    </xdr:from>
    <xdr:to>
      <xdr:col>11</xdr:col>
      <xdr:colOff>85725</xdr:colOff>
      <xdr:row>17</xdr:row>
      <xdr:rowOff>76201</xdr:rowOff>
    </xdr:to>
    <xdr:sp macro="" textlink="">
      <xdr:nvSpPr>
        <xdr:cNvPr id="7" name="Rectangle à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/>
      </xdr:nvSpPr>
      <xdr:spPr>
        <a:xfrm>
          <a:off x="7515225" y="2895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9</xdr:col>
      <xdr:colOff>19050</xdr:colOff>
      <xdr:row>17</xdr:row>
      <xdr:rowOff>180976</xdr:rowOff>
    </xdr:from>
    <xdr:to>
      <xdr:col>11</xdr:col>
      <xdr:colOff>85725</xdr:colOff>
      <xdr:row>20</xdr:row>
      <xdr:rowOff>76201</xdr:rowOff>
    </xdr:to>
    <xdr:sp macro="" textlink="">
      <xdr:nvSpPr>
        <xdr:cNvPr id="8" name="Rectangle à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SpPr/>
      </xdr:nvSpPr>
      <xdr:spPr>
        <a:xfrm>
          <a:off x="7515225" y="3467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9</xdr:col>
      <xdr:colOff>19050</xdr:colOff>
      <xdr:row>20</xdr:row>
      <xdr:rowOff>180976</xdr:rowOff>
    </xdr:from>
    <xdr:to>
      <xdr:col>11</xdr:col>
      <xdr:colOff>85725</xdr:colOff>
      <xdr:row>23</xdr:row>
      <xdr:rowOff>76201</xdr:rowOff>
    </xdr:to>
    <xdr:sp macro="" textlink="">
      <xdr:nvSpPr>
        <xdr:cNvPr id="9" name="Rectangle à coins arrondis 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SpPr/>
      </xdr:nvSpPr>
      <xdr:spPr>
        <a:xfrm>
          <a:off x="7515225" y="4038601"/>
          <a:ext cx="962025" cy="466725"/>
        </a:xfrm>
        <a:prstGeom prst="roundRect">
          <a:avLst/>
        </a:prstGeom>
        <a:blipFill>
          <a:blip xmlns:r="http://schemas.openxmlformats.org/officeDocument/2006/relationships" r:embed="rId9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Grandeurs et mesures</a:t>
          </a:r>
        </a:p>
      </xdr:txBody>
    </xdr:sp>
    <xdr:clientData/>
  </xdr:twoCellAnchor>
  <xdr:twoCellAnchor>
    <xdr:from>
      <xdr:col>9</xdr:col>
      <xdr:colOff>19050</xdr:colOff>
      <xdr:row>23</xdr:row>
      <xdr:rowOff>180976</xdr:rowOff>
    </xdr:from>
    <xdr:to>
      <xdr:col>11</xdr:col>
      <xdr:colOff>85725</xdr:colOff>
      <xdr:row>26</xdr:row>
      <xdr:rowOff>76201</xdr:rowOff>
    </xdr:to>
    <xdr:sp macro="" textlink="">
      <xdr:nvSpPr>
        <xdr:cNvPr id="10" name="Rectangle à coins arrondis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SpPr/>
      </xdr:nvSpPr>
      <xdr:spPr>
        <a:xfrm>
          <a:off x="7515225" y="4610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 mental</a:t>
          </a:r>
        </a:p>
      </xdr:txBody>
    </xdr:sp>
    <xdr:clientData/>
  </xdr:twoCellAnchor>
  <xdr:twoCellAnchor>
    <xdr:from>
      <xdr:col>9</xdr:col>
      <xdr:colOff>19050</xdr:colOff>
      <xdr:row>26</xdr:row>
      <xdr:rowOff>180976</xdr:rowOff>
    </xdr:from>
    <xdr:to>
      <xdr:col>11</xdr:col>
      <xdr:colOff>85725</xdr:colOff>
      <xdr:row>29</xdr:row>
      <xdr:rowOff>76201</xdr:rowOff>
    </xdr:to>
    <xdr:sp macro="" textlink="">
      <xdr:nvSpPr>
        <xdr:cNvPr id="11" name="Rectangle à coins arrondis 1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800-00000B000000}"/>
            </a:ext>
          </a:extLst>
        </xdr:cNvPr>
        <xdr:cNvSpPr/>
      </xdr:nvSpPr>
      <xdr:spPr>
        <a:xfrm>
          <a:off x="7515225" y="5181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9</xdr:col>
      <xdr:colOff>19050</xdr:colOff>
      <xdr:row>29</xdr:row>
      <xdr:rowOff>180976</xdr:rowOff>
    </xdr:from>
    <xdr:to>
      <xdr:col>11</xdr:col>
      <xdr:colOff>85725</xdr:colOff>
      <xdr:row>32</xdr:row>
      <xdr:rowOff>76201</xdr:rowOff>
    </xdr:to>
    <xdr:sp macro="" textlink="">
      <xdr:nvSpPr>
        <xdr:cNvPr id="12" name="Rectangle à coins arrondis 1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800-00000C000000}"/>
            </a:ext>
          </a:extLst>
        </xdr:cNvPr>
        <xdr:cNvSpPr/>
      </xdr:nvSpPr>
      <xdr:spPr>
        <a:xfrm>
          <a:off x="7515225" y="5753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9</xdr:col>
      <xdr:colOff>19050</xdr:colOff>
      <xdr:row>32</xdr:row>
      <xdr:rowOff>180976</xdr:rowOff>
    </xdr:from>
    <xdr:to>
      <xdr:col>11</xdr:col>
      <xdr:colOff>85725</xdr:colOff>
      <xdr:row>35</xdr:row>
      <xdr:rowOff>76201</xdr:rowOff>
    </xdr:to>
    <xdr:sp macro="" textlink="">
      <xdr:nvSpPr>
        <xdr:cNvPr id="13" name="Rectangle à coins arrondis 1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800-00000D000000}"/>
            </a:ext>
          </a:extLst>
        </xdr:cNvPr>
        <xdr:cNvSpPr/>
      </xdr:nvSpPr>
      <xdr:spPr>
        <a:xfrm>
          <a:off x="7515225" y="6324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Instruction Civique</a:t>
          </a:r>
        </a:p>
      </xdr:txBody>
    </xdr:sp>
    <xdr:clientData/>
  </xdr:twoCellAnchor>
  <xdr:twoCellAnchor>
    <xdr:from>
      <xdr:col>21</xdr:col>
      <xdr:colOff>19050</xdr:colOff>
      <xdr:row>8</xdr:row>
      <xdr:rowOff>190500</xdr:rowOff>
    </xdr:from>
    <xdr:to>
      <xdr:col>23</xdr:col>
      <xdr:colOff>85725</xdr:colOff>
      <xdr:row>11</xdr:row>
      <xdr:rowOff>76200</xdr:rowOff>
    </xdr:to>
    <xdr:sp macro="" textlink="">
      <xdr:nvSpPr>
        <xdr:cNvPr id="14" name="Rectangle à coins arrondis 13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800-00000E000000}"/>
            </a:ext>
          </a:extLst>
        </xdr:cNvPr>
        <xdr:cNvSpPr/>
      </xdr:nvSpPr>
      <xdr:spPr>
        <a:xfrm>
          <a:off x="16021050" y="1752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21</xdr:col>
      <xdr:colOff>19050</xdr:colOff>
      <xdr:row>11</xdr:row>
      <xdr:rowOff>180975</xdr:rowOff>
    </xdr:from>
    <xdr:to>
      <xdr:col>23</xdr:col>
      <xdr:colOff>85725</xdr:colOff>
      <xdr:row>14</xdr:row>
      <xdr:rowOff>76200</xdr:rowOff>
    </xdr:to>
    <xdr:sp macro="" textlink="">
      <xdr:nvSpPr>
        <xdr:cNvPr id="15" name="Rectangle à coins arrondis 14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800-00000F000000}"/>
            </a:ext>
          </a:extLst>
        </xdr:cNvPr>
        <xdr:cNvSpPr/>
      </xdr:nvSpPr>
      <xdr:spPr>
        <a:xfrm>
          <a:off x="16021050" y="23241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21</xdr:col>
      <xdr:colOff>19050</xdr:colOff>
      <xdr:row>14</xdr:row>
      <xdr:rowOff>180975</xdr:rowOff>
    </xdr:from>
    <xdr:to>
      <xdr:col>23</xdr:col>
      <xdr:colOff>85725</xdr:colOff>
      <xdr:row>17</xdr:row>
      <xdr:rowOff>76200</xdr:rowOff>
    </xdr:to>
    <xdr:sp macro="" textlink="">
      <xdr:nvSpPr>
        <xdr:cNvPr id="16" name="Rectangle à coins arrondis 15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800-000010000000}"/>
            </a:ext>
          </a:extLst>
        </xdr:cNvPr>
        <xdr:cNvSpPr/>
      </xdr:nvSpPr>
      <xdr:spPr>
        <a:xfrm>
          <a:off x="16021050" y="2895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21</xdr:col>
      <xdr:colOff>19050</xdr:colOff>
      <xdr:row>17</xdr:row>
      <xdr:rowOff>180975</xdr:rowOff>
    </xdr:from>
    <xdr:to>
      <xdr:col>23</xdr:col>
      <xdr:colOff>85725</xdr:colOff>
      <xdr:row>20</xdr:row>
      <xdr:rowOff>76200</xdr:rowOff>
    </xdr:to>
    <xdr:sp macro="" textlink="">
      <xdr:nvSpPr>
        <xdr:cNvPr id="17" name="Rectangle à coins arrondis 16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800-000011000000}"/>
            </a:ext>
          </a:extLst>
        </xdr:cNvPr>
        <xdr:cNvSpPr/>
      </xdr:nvSpPr>
      <xdr:spPr>
        <a:xfrm>
          <a:off x="16021050" y="34671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21</xdr:col>
      <xdr:colOff>19050</xdr:colOff>
      <xdr:row>20</xdr:row>
      <xdr:rowOff>180975</xdr:rowOff>
    </xdr:from>
    <xdr:to>
      <xdr:col>23</xdr:col>
      <xdr:colOff>85725</xdr:colOff>
      <xdr:row>23</xdr:row>
      <xdr:rowOff>76200</xdr:rowOff>
    </xdr:to>
    <xdr:sp macro="" textlink="">
      <xdr:nvSpPr>
        <xdr:cNvPr id="18" name="Rectangle à coins arrondis 17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800-000012000000}"/>
            </a:ext>
          </a:extLst>
        </xdr:cNvPr>
        <xdr:cNvSpPr/>
      </xdr:nvSpPr>
      <xdr:spPr>
        <a:xfrm>
          <a:off x="16021050" y="4038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21</xdr:col>
      <xdr:colOff>19050</xdr:colOff>
      <xdr:row>23</xdr:row>
      <xdr:rowOff>180975</xdr:rowOff>
    </xdr:from>
    <xdr:to>
      <xdr:col>23</xdr:col>
      <xdr:colOff>85725</xdr:colOff>
      <xdr:row>26</xdr:row>
      <xdr:rowOff>76200</xdr:rowOff>
    </xdr:to>
    <xdr:sp macro="" textlink="">
      <xdr:nvSpPr>
        <xdr:cNvPr id="19" name="Rectangle à coins arrondis 18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800-000013000000}"/>
            </a:ext>
          </a:extLst>
        </xdr:cNvPr>
        <xdr:cNvSpPr/>
      </xdr:nvSpPr>
      <xdr:spPr>
        <a:xfrm>
          <a:off x="16021050" y="46101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21</xdr:col>
      <xdr:colOff>19050</xdr:colOff>
      <xdr:row>26</xdr:row>
      <xdr:rowOff>180975</xdr:rowOff>
    </xdr:from>
    <xdr:to>
      <xdr:col>23</xdr:col>
      <xdr:colOff>85725</xdr:colOff>
      <xdr:row>29</xdr:row>
      <xdr:rowOff>76200</xdr:rowOff>
    </xdr:to>
    <xdr:sp macro="" textlink="">
      <xdr:nvSpPr>
        <xdr:cNvPr id="20" name="Rectangle à coins arrondis 19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800-000014000000}"/>
            </a:ext>
          </a:extLst>
        </xdr:cNvPr>
        <xdr:cNvSpPr/>
      </xdr:nvSpPr>
      <xdr:spPr>
        <a:xfrm>
          <a:off x="16021050" y="5181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21</xdr:col>
      <xdr:colOff>19050</xdr:colOff>
      <xdr:row>29</xdr:row>
      <xdr:rowOff>180975</xdr:rowOff>
    </xdr:from>
    <xdr:to>
      <xdr:col>23</xdr:col>
      <xdr:colOff>85725</xdr:colOff>
      <xdr:row>32</xdr:row>
      <xdr:rowOff>76200</xdr:rowOff>
    </xdr:to>
    <xdr:sp macro="" textlink="">
      <xdr:nvSpPr>
        <xdr:cNvPr id="21" name="Rectangle à coins arrondis 20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800-000015000000}"/>
            </a:ext>
          </a:extLst>
        </xdr:cNvPr>
        <xdr:cNvSpPr/>
      </xdr:nvSpPr>
      <xdr:spPr>
        <a:xfrm>
          <a:off x="16021050" y="57531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 de l'Art</a:t>
          </a:r>
        </a:p>
      </xdr:txBody>
    </xdr:sp>
    <xdr:clientData/>
  </xdr:twoCellAnchor>
  <xdr:twoCellAnchor>
    <xdr:from>
      <xdr:col>21</xdr:col>
      <xdr:colOff>19050</xdr:colOff>
      <xdr:row>32</xdr:row>
      <xdr:rowOff>180975</xdr:rowOff>
    </xdr:from>
    <xdr:to>
      <xdr:col>23</xdr:col>
      <xdr:colOff>85725</xdr:colOff>
      <xdr:row>35</xdr:row>
      <xdr:rowOff>76200</xdr:rowOff>
    </xdr:to>
    <xdr:sp macro="" textlink="">
      <xdr:nvSpPr>
        <xdr:cNvPr id="22" name="Rectangle à coins arrondis 21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800-000016000000}"/>
            </a:ext>
          </a:extLst>
        </xdr:cNvPr>
        <xdr:cNvSpPr/>
      </xdr:nvSpPr>
      <xdr:spPr>
        <a:xfrm>
          <a:off x="16021050" y="6324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0</xdr:rowOff>
    </xdr:from>
    <xdr:to>
      <xdr:col>11</xdr:col>
      <xdr:colOff>83058</xdr:colOff>
      <xdr:row>6</xdr:row>
      <xdr:rowOff>94107</xdr:rowOff>
    </xdr:to>
    <xdr:sp macro="" textlink="">
      <xdr:nvSpPr>
        <xdr:cNvPr id="2" name="Flèche droi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7496175" y="771525"/>
          <a:ext cx="978408" cy="484632"/>
        </a:xfrm>
        <a:prstGeom prst="righ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0">
              <a:solidFill>
                <a:sysClr val="windowText" lastClr="000000"/>
              </a:solidFill>
            </a:rPr>
            <a:t>TRIMESTRE 03</a:t>
          </a:r>
        </a:p>
      </xdr:txBody>
    </xdr:sp>
    <xdr:clientData/>
  </xdr:twoCellAnchor>
  <xdr:twoCellAnchor>
    <xdr:from>
      <xdr:col>33</xdr:col>
      <xdr:colOff>0</xdr:colOff>
      <xdr:row>4</xdr:row>
      <xdr:rowOff>0</xdr:rowOff>
    </xdr:from>
    <xdr:to>
      <xdr:col>35</xdr:col>
      <xdr:colOff>83058</xdr:colOff>
      <xdr:row>6</xdr:row>
      <xdr:rowOff>94107</xdr:rowOff>
    </xdr:to>
    <xdr:sp macro="" textlink="">
      <xdr:nvSpPr>
        <xdr:cNvPr id="3" name="Flèche gauche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24507825" y="771525"/>
          <a:ext cx="978408" cy="484632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ysClr val="windowText" lastClr="000000"/>
              </a:solidFill>
            </a:rPr>
            <a:t>TRIMESTRE 01</a:t>
          </a:r>
        </a:p>
      </xdr:txBody>
    </xdr:sp>
    <xdr:clientData/>
  </xdr:twoCellAnchor>
  <xdr:twoCellAnchor>
    <xdr:from>
      <xdr:col>9</xdr:col>
      <xdr:colOff>19050</xdr:colOff>
      <xdr:row>9</xdr:row>
      <xdr:rowOff>0</xdr:rowOff>
    </xdr:from>
    <xdr:to>
      <xdr:col>11</xdr:col>
      <xdr:colOff>85725</xdr:colOff>
      <xdr:row>11</xdr:row>
      <xdr:rowOff>85725</xdr:rowOff>
    </xdr:to>
    <xdr:sp macro="" textlink="">
      <xdr:nvSpPr>
        <xdr:cNvPr id="4" name="Rectangle à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7515225" y="1762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Bilan</a:t>
          </a:r>
        </a:p>
      </xdr:txBody>
    </xdr:sp>
    <xdr:clientData/>
  </xdr:twoCellAnchor>
  <xdr:twoCellAnchor>
    <xdr:from>
      <xdr:col>9</xdr:col>
      <xdr:colOff>19050</xdr:colOff>
      <xdr:row>12</xdr:row>
      <xdr:rowOff>1</xdr:rowOff>
    </xdr:from>
    <xdr:to>
      <xdr:col>11</xdr:col>
      <xdr:colOff>85725</xdr:colOff>
      <xdr:row>14</xdr:row>
      <xdr:rowOff>85726</xdr:rowOff>
    </xdr:to>
    <xdr:sp macro="" textlink="">
      <xdr:nvSpPr>
        <xdr:cNvPr id="5" name="Rectangle à coins arrondis 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7515225" y="2333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9</xdr:col>
      <xdr:colOff>19050</xdr:colOff>
      <xdr:row>15</xdr:row>
      <xdr:rowOff>1</xdr:rowOff>
    </xdr:from>
    <xdr:to>
      <xdr:col>11</xdr:col>
      <xdr:colOff>85725</xdr:colOff>
      <xdr:row>17</xdr:row>
      <xdr:rowOff>85726</xdr:rowOff>
    </xdr:to>
    <xdr:sp macro="" textlink="">
      <xdr:nvSpPr>
        <xdr:cNvPr id="6" name="Rectangle à coins arrondis 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7515225" y="2905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9</xdr:col>
      <xdr:colOff>19050</xdr:colOff>
      <xdr:row>18</xdr:row>
      <xdr:rowOff>1</xdr:rowOff>
    </xdr:from>
    <xdr:to>
      <xdr:col>11</xdr:col>
      <xdr:colOff>85725</xdr:colOff>
      <xdr:row>20</xdr:row>
      <xdr:rowOff>85726</xdr:rowOff>
    </xdr:to>
    <xdr:sp macro="" textlink="">
      <xdr:nvSpPr>
        <xdr:cNvPr id="7" name="Rectangle à coins arrondis 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/>
      </xdr:nvSpPr>
      <xdr:spPr>
        <a:xfrm>
          <a:off x="7515225" y="3476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9</xdr:col>
      <xdr:colOff>19050</xdr:colOff>
      <xdr:row>21</xdr:row>
      <xdr:rowOff>1</xdr:rowOff>
    </xdr:from>
    <xdr:to>
      <xdr:col>11</xdr:col>
      <xdr:colOff>85725</xdr:colOff>
      <xdr:row>23</xdr:row>
      <xdr:rowOff>85726</xdr:rowOff>
    </xdr:to>
    <xdr:sp macro="" textlink="">
      <xdr:nvSpPr>
        <xdr:cNvPr id="8" name="Rectangle à coins arrondis 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SpPr/>
      </xdr:nvSpPr>
      <xdr:spPr>
        <a:xfrm>
          <a:off x="7515225" y="4048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Grandeurs et mesures</a:t>
          </a:r>
        </a:p>
      </xdr:txBody>
    </xdr:sp>
    <xdr:clientData/>
  </xdr:twoCellAnchor>
  <xdr:twoCellAnchor>
    <xdr:from>
      <xdr:col>9</xdr:col>
      <xdr:colOff>19050</xdr:colOff>
      <xdr:row>24</xdr:row>
      <xdr:rowOff>1</xdr:rowOff>
    </xdr:from>
    <xdr:to>
      <xdr:col>11</xdr:col>
      <xdr:colOff>85725</xdr:colOff>
      <xdr:row>26</xdr:row>
      <xdr:rowOff>85726</xdr:rowOff>
    </xdr:to>
    <xdr:sp macro="" textlink="">
      <xdr:nvSpPr>
        <xdr:cNvPr id="9" name="Rectangle à coins arrondis 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SpPr/>
      </xdr:nvSpPr>
      <xdr:spPr>
        <a:xfrm>
          <a:off x="7515225" y="4619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 mental</a:t>
          </a:r>
        </a:p>
      </xdr:txBody>
    </xdr:sp>
    <xdr:clientData/>
  </xdr:twoCellAnchor>
  <xdr:twoCellAnchor>
    <xdr:from>
      <xdr:col>9</xdr:col>
      <xdr:colOff>19050</xdr:colOff>
      <xdr:row>27</xdr:row>
      <xdr:rowOff>1</xdr:rowOff>
    </xdr:from>
    <xdr:to>
      <xdr:col>11</xdr:col>
      <xdr:colOff>85725</xdr:colOff>
      <xdr:row>29</xdr:row>
      <xdr:rowOff>85726</xdr:rowOff>
    </xdr:to>
    <xdr:sp macro="" textlink="">
      <xdr:nvSpPr>
        <xdr:cNvPr id="10" name="Rectangle à coins arrondis 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SpPr/>
      </xdr:nvSpPr>
      <xdr:spPr>
        <a:xfrm>
          <a:off x="7515225" y="5191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9</xdr:col>
      <xdr:colOff>19050</xdr:colOff>
      <xdr:row>30</xdr:row>
      <xdr:rowOff>1</xdr:rowOff>
    </xdr:from>
    <xdr:to>
      <xdr:col>11</xdr:col>
      <xdr:colOff>85725</xdr:colOff>
      <xdr:row>32</xdr:row>
      <xdr:rowOff>85726</xdr:rowOff>
    </xdr:to>
    <xdr:sp macro="" textlink="">
      <xdr:nvSpPr>
        <xdr:cNvPr id="11" name="Rectangle à coins arrondis 1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SpPr/>
      </xdr:nvSpPr>
      <xdr:spPr>
        <a:xfrm>
          <a:off x="7515225" y="5762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9</xdr:col>
      <xdr:colOff>19050</xdr:colOff>
      <xdr:row>33</xdr:row>
      <xdr:rowOff>1</xdr:rowOff>
    </xdr:from>
    <xdr:to>
      <xdr:col>11</xdr:col>
      <xdr:colOff>85725</xdr:colOff>
      <xdr:row>35</xdr:row>
      <xdr:rowOff>85726</xdr:rowOff>
    </xdr:to>
    <xdr:sp macro="" textlink="">
      <xdr:nvSpPr>
        <xdr:cNvPr id="12" name="Rectangle à coins arrondis 11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SpPr/>
      </xdr:nvSpPr>
      <xdr:spPr>
        <a:xfrm>
          <a:off x="7515225" y="6334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Instruction Civique</a:t>
          </a:r>
        </a:p>
      </xdr:txBody>
    </xdr:sp>
    <xdr:clientData/>
  </xdr:twoCellAnchor>
  <xdr:twoCellAnchor>
    <xdr:from>
      <xdr:col>21</xdr:col>
      <xdr:colOff>19050</xdr:colOff>
      <xdr:row>9</xdr:row>
      <xdr:rowOff>0</xdr:rowOff>
    </xdr:from>
    <xdr:to>
      <xdr:col>23</xdr:col>
      <xdr:colOff>85725</xdr:colOff>
      <xdr:row>11</xdr:row>
      <xdr:rowOff>85725</xdr:rowOff>
    </xdr:to>
    <xdr:sp macro="" textlink="">
      <xdr:nvSpPr>
        <xdr:cNvPr id="13" name="Rectangle à coins arrondis 12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SpPr/>
      </xdr:nvSpPr>
      <xdr:spPr>
        <a:xfrm>
          <a:off x="16021050" y="1762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21</xdr:col>
      <xdr:colOff>19050</xdr:colOff>
      <xdr:row>12</xdr:row>
      <xdr:rowOff>0</xdr:rowOff>
    </xdr:from>
    <xdr:to>
      <xdr:col>23</xdr:col>
      <xdr:colOff>85725</xdr:colOff>
      <xdr:row>14</xdr:row>
      <xdr:rowOff>85725</xdr:rowOff>
    </xdr:to>
    <xdr:sp macro="" textlink="">
      <xdr:nvSpPr>
        <xdr:cNvPr id="14" name="Rectangle à coins arrondis 13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SpPr/>
      </xdr:nvSpPr>
      <xdr:spPr>
        <a:xfrm>
          <a:off x="16021050" y="2333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21</xdr:col>
      <xdr:colOff>19050</xdr:colOff>
      <xdr:row>15</xdr:row>
      <xdr:rowOff>0</xdr:rowOff>
    </xdr:from>
    <xdr:to>
      <xdr:col>23</xdr:col>
      <xdr:colOff>85725</xdr:colOff>
      <xdr:row>17</xdr:row>
      <xdr:rowOff>85725</xdr:rowOff>
    </xdr:to>
    <xdr:sp macro="" textlink="">
      <xdr:nvSpPr>
        <xdr:cNvPr id="15" name="Rectangle à coins arrondis 14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SpPr/>
      </xdr:nvSpPr>
      <xdr:spPr>
        <a:xfrm>
          <a:off x="16021050" y="2905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21</xdr:col>
      <xdr:colOff>19050</xdr:colOff>
      <xdr:row>18</xdr:row>
      <xdr:rowOff>0</xdr:rowOff>
    </xdr:from>
    <xdr:to>
      <xdr:col>23</xdr:col>
      <xdr:colOff>85725</xdr:colOff>
      <xdr:row>20</xdr:row>
      <xdr:rowOff>85725</xdr:rowOff>
    </xdr:to>
    <xdr:sp macro="" textlink="">
      <xdr:nvSpPr>
        <xdr:cNvPr id="16" name="Rectangle à coins arrondis 15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SpPr/>
      </xdr:nvSpPr>
      <xdr:spPr>
        <a:xfrm>
          <a:off x="16021050" y="3476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21</xdr:col>
      <xdr:colOff>19050</xdr:colOff>
      <xdr:row>21</xdr:row>
      <xdr:rowOff>0</xdr:rowOff>
    </xdr:from>
    <xdr:to>
      <xdr:col>23</xdr:col>
      <xdr:colOff>85725</xdr:colOff>
      <xdr:row>23</xdr:row>
      <xdr:rowOff>85725</xdr:rowOff>
    </xdr:to>
    <xdr:sp macro="" textlink="">
      <xdr:nvSpPr>
        <xdr:cNvPr id="17" name="Rectangle à coins arrondis 1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SpPr/>
      </xdr:nvSpPr>
      <xdr:spPr>
        <a:xfrm>
          <a:off x="16021050" y="4048125"/>
          <a:ext cx="962025" cy="466725"/>
        </a:xfrm>
        <a:prstGeom prst="roundRect">
          <a:avLst/>
        </a:prstGeom>
        <a:blipFill>
          <a:blip xmlns:r="http://schemas.openxmlformats.org/officeDocument/2006/relationships" r:embed="rId18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Problèmes</a:t>
          </a:r>
        </a:p>
      </xdr:txBody>
    </xdr:sp>
    <xdr:clientData/>
  </xdr:twoCellAnchor>
  <xdr:twoCellAnchor>
    <xdr:from>
      <xdr:col>21</xdr:col>
      <xdr:colOff>19050</xdr:colOff>
      <xdr:row>24</xdr:row>
      <xdr:rowOff>0</xdr:rowOff>
    </xdr:from>
    <xdr:to>
      <xdr:col>23</xdr:col>
      <xdr:colOff>85725</xdr:colOff>
      <xdr:row>26</xdr:row>
      <xdr:rowOff>85725</xdr:rowOff>
    </xdr:to>
    <xdr:sp macro="" textlink="">
      <xdr:nvSpPr>
        <xdr:cNvPr id="18" name="Rectangle à coins arrondis 17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900-000012000000}"/>
            </a:ext>
          </a:extLst>
        </xdr:cNvPr>
        <xdr:cNvSpPr/>
      </xdr:nvSpPr>
      <xdr:spPr>
        <a:xfrm>
          <a:off x="16021050" y="4619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21</xdr:col>
      <xdr:colOff>19050</xdr:colOff>
      <xdr:row>27</xdr:row>
      <xdr:rowOff>0</xdr:rowOff>
    </xdr:from>
    <xdr:to>
      <xdr:col>23</xdr:col>
      <xdr:colOff>85725</xdr:colOff>
      <xdr:row>29</xdr:row>
      <xdr:rowOff>85725</xdr:rowOff>
    </xdr:to>
    <xdr:sp macro="" textlink="">
      <xdr:nvSpPr>
        <xdr:cNvPr id="19" name="Rectangle à coins arrondis 18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SpPr/>
      </xdr:nvSpPr>
      <xdr:spPr>
        <a:xfrm>
          <a:off x="16021050" y="5191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21</xdr:col>
      <xdr:colOff>19050</xdr:colOff>
      <xdr:row>30</xdr:row>
      <xdr:rowOff>0</xdr:rowOff>
    </xdr:from>
    <xdr:to>
      <xdr:col>23</xdr:col>
      <xdr:colOff>85725</xdr:colOff>
      <xdr:row>32</xdr:row>
      <xdr:rowOff>85725</xdr:rowOff>
    </xdr:to>
    <xdr:sp macro="" textlink="">
      <xdr:nvSpPr>
        <xdr:cNvPr id="20" name="Rectangle à coins arrondis 19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900-000014000000}"/>
            </a:ext>
          </a:extLst>
        </xdr:cNvPr>
        <xdr:cNvSpPr/>
      </xdr:nvSpPr>
      <xdr:spPr>
        <a:xfrm>
          <a:off x="16021050" y="5762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 de l'Art</a:t>
          </a:r>
        </a:p>
      </xdr:txBody>
    </xdr:sp>
    <xdr:clientData/>
  </xdr:twoCellAnchor>
  <xdr:twoCellAnchor>
    <xdr:from>
      <xdr:col>21</xdr:col>
      <xdr:colOff>19050</xdr:colOff>
      <xdr:row>33</xdr:row>
      <xdr:rowOff>0</xdr:rowOff>
    </xdr:from>
    <xdr:to>
      <xdr:col>23</xdr:col>
      <xdr:colOff>85725</xdr:colOff>
      <xdr:row>35</xdr:row>
      <xdr:rowOff>85725</xdr:rowOff>
    </xdr:to>
    <xdr:sp macro="" textlink="">
      <xdr:nvSpPr>
        <xdr:cNvPr id="21" name="Rectangle à coins arrondis 20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900-000015000000}"/>
            </a:ext>
          </a:extLst>
        </xdr:cNvPr>
        <xdr:cNvSpPr/>
      </xdr:nvSpPr>
      <xdr:spPr>
        <a:xfrm>
          <a:off x="16021050" y="6334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0</xdr:rowOff>
    </xdr:from>
    <xdr:to>
      <xdr:col>11</xdr:col>
      <xdr:colOff>83058</xdr:colOff>
      <xdr:row>6</xdr:row>
      <xdr:rowOff>94107</xdr:rowOff>
    </xdr:to>
    <xdr:sp macro="" textlink="">
      <xdr:nvSpPr>
        <xdr:cNvPr id="2" name="Flèche droi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7496175" y="771525"/>
          <a:ext cx="978408" cy="484632"/>
        </a:xfrm>
        <a:prstGeom prst="righ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0">
              <a:solidFill>
                <a:sysClr val="windowText" lastClr="000000"/>
              </a:solidFill>
            </a:rPr>
            <a:t>TRIMESTRE 03</a:t>
          </a:r>
        </a:p>
      </xdr:txBody>
    </xdr:sp>
    <xdr:clientData/>
  </xdr:twoCellAnchor>
  <xdr:twoCellAnchor>
    <xdr:from>
      <xdr:col>33</xdr:col>
      <xdr:colOff>0</xdr:colOff>
      <xdr:row>4</xdr:row>
      <xdr:rowOff>0</xdr:rowOff>
    </xdr:from>
    <xdr:to>
      <xdr:col>35</xdr:col>
      <xdr:colOff>83058</xdr:colOff>
      <xdr:row>6</xdr:row>
      <xdr:rowOff>94107</xdr:rowOff>
    </xdr:to>
    <xdr:sp macro="" textlink="">
      <xdr:nvSpPr>
        <xdr:cNvPr id="5" name="Flèche gauche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SpPr/>
      </xdr:nvSpPr>
      <xdr:spPr>
        <a:xfrm>
          <a:off x="24507825" y="771525"/>
          <a:ext cx="978408" cy="484632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ysClr val="windowText" lastClr="000000"/>
              </a:solidFill>
            </a:rPr>
            <a:t>TRIMESTRE 01</a:t>
          </a:r>
        </a:p>
      </xdr:txBody>
    </xdr:sp>
    <xdr:clientData/>
  </xdr:twoCellAnchor>
  <xdr:twoCellAnchor>
    <xdr:from>
      <xdr:col>9</xdr:col>
      <xdr:colOff>19050</xdr:colOff>
      <xdr:row>8</xdr:row>
      <xdr:rowOff>190500</xdr:rowOff>
    </xdr:from>
    <xdr:to>
      <xdr:col>11</xdr:col>
      <xdr:colOff>85725</xdr:colOff>
      <xdr:row>11</xdr:row>
      <xdr:rowOff>76200</xdr:rowOff>
    </xdr:to>
    <xdr:sp macro="" textlink="">
      <xdr:nvSpPr>
        <xdr:cNvPr id="4" name="Rectangle à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>
          <a:off x="7515225" y="1752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Bilan</a:t>
          </a:r>
        </a:p>
      </xdr:txBody>
    </xdr:sp>
    <xdr:clientData/>
  </xdr:twoCellAnchor>
  <xdr:twoCellAnchor>
    <xdr:from>
      <xdr:col>9</xdr:col>
      <xdr:colOff>19050</xdr:colOff>
      <xdr:row>11</xdr:row>
      <xdr:rowOff>180976</xdr:rowOff>
    </xdr:from>
    <xdr:to>
      <xdr:col>11</xdr:col>
      <xdr:colOff>85725</xdr:colOff>
      <xdr:row>14</xdr:row>
      <xdr:rowOff>76201</xdr:rowOff>
    </xdr:to>
    <xdr:sp macro="" textlink="">
      <xdr:nvSpPr>
        <xdr:cNvPr id="6" name="Rectangle à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SpPr/>
      </xdr:nvSpPr>
      <xdr:spPr>
        <a:xfrm>
          <a:off x="7515225" y="2324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9</xdr:col>
      <xdr:colOff>19050</xdr:colOff>
      <xdr:row>14</xdr:row>
      <xdr:rowOff>180976</xdr:rowOff>
    </xdr:from>
    <xdr:to>
      <xdr:col>11</xdr:col>
      <xdr:colOff>85725</xdr:colOff>
      <xdr:row>17</xdr:row>
      <xdr:rowOff>76201</xdr:rowOff>
    </xdr:to>
    <xdr:sp macro="" textlink="">
      <xdr:nvSpPr>
        <xdr:cNvPr id="7" name="Rectangle à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A00-000007000000}"/>
            </a:ext>
          </a:extLst>
        </xdr:cNvPr>
        <xdr:cNvSpPr/>
      </xdr:nvSpPr>
      <xdr:spPr>
        <a:xfrm>
          <a:off x="7515225" y="2895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9</xdr:col>
      <xdr:colOff>19050</xdr:colOff>
      <xdr:row>17</xdr:row>
      <xdr:rowOff>180976</xdr:rowOff>
    </xdr:from>
    <xdr:to>
      <xdr:col>11</xdr:col>
      <xdr:colOff>85725</xdr:colOff>
      <xdr:row>20</xdr:row>
      <xdr:rowOff>76201</xdr:rowOff>
    </xdr:to>
    <xdr:sp macro="" textlink="">
      <xdr:nvSpPr>
        <xdr:cNvPr id="8" name="Rectangle à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A00-000008000000}"/>
            </a:ext>
          </a:extLst>
        </xdr:cNvPr>
        <xdr:cNvSpPr/>
      </xdr:nvSpPr>
      <xdr:spPr>
        <a:xfrm>
          <a:off x="7515225" y="3467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9</xdr:col>
      <xdr:colOff>19050</xdr:colOff>
      <xdr:row>20</xdr:row>
      <xdr:rowOff>180976</xdr:rowOff>
    </xdr:from>
    <xdr:to>
      <xdr:col>11</xdr:col>
      <xdr:colOff>85725</xdr:colOff>
      <xdr:row>23</xdr:row>
      <xdr:rowOff>76201</xdr:rowOff>
    </xdr:to>
    <xdr:sp macro="" textlink="">
      <xdr:nvSpPr>
        <xdr:cNvPr id="9" name="Rectangle à coins arrondis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A00-000009000000}"/>
            </a:ext>
          </a:extLst>
        </xdr:cNvPr>
        <xdr:cNvSpPr/>
      </xdr:nvSpPr>
      <xdr:spPr>
        <a:xfrm>
          <a:off x="7515225" y="4038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Grandeurs et mesures</a:t>
          </a:r>
        </a:p>
      </xdr:txBody>
    </xdr:sp>
    <xdr:clientData/>
  </xdr:twoCellAnchor>
  <xdr:twoCellAnchor>
    <xdr:from>
      <xdr:col>9</xdr:col>
      <xdr:colOff>19050</xdr:colOff>
      <xdr:row>23</xdr:row>
      <xdr:rowOff>180976</xdr:rowOff>
    </xdr:from>
    <xdr:to>
      <xdr:col>11</xdr:col>
      <xdr:colOff>85725</xdr:colOff>
      <xdr:row>26</xdr:row>
      <xdr:rowOff>76201</xdr:rowOff>
    </xdr:to>
    <xdr:sp macro="" textlink="">
      <xdr:nvSpPr>
        <xdr:cNvPr id="10" name="Rectangle à coins arrondis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A00-00000A000000}"/>
            </a:ext>
          </a:extLst>
        </xdr:cNvPr>
        <xdr:cNvSpPr/>
      </xdr:nvSpPr>
      <xdr:spPr>
        <a:xfrm>
          <a:off x="7515225" y="4610101"/>
          <a:ext cx="962025" cy="466725"/>
        </a:xfrm>
        <a:prstGeom prst="roundRect">
          <a:avLst/>
        </a:prstGeom>
        <a:blipFill>
          <a:blip xmlns:r="http://schemas.openxmlformats.org/officeDocument/2006/relationships" r:embed="rId10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Calcul mental</a:t>
          </a:r>
        </a:p>
      </xdr:txBody>
    </xdr:sp>
    <xdr:clientData/>
  </xdr:twoCellAnchor>
  <xdr:twoCellAnchor>
    <xdr:from>
      <xdr:col>9</xdr:col>
      <xdr:colOff>19050</xdr:colOff>
      <xdr:row>26</xdr:row>
      <xdr:rowOff>180976</xdr:rowOff>
    </xdr:from>
    <xdr:to>
      <xdr:col>11</xdr:col>
      <xdr:colOff>85725</xdr:colOff>
      <xdr:row>29</xdr:row>
      <xdr:rowOff>76201</xdr:rowOff>
    </xdr:to>
    <xdr:sp macro="" textlink="">
      <xdr:nvSpPr>
        <xdr:cNvPr id="11" name="Rectangle à coins arrondis 1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A00-00000B000000}"/>
            </a:ext>
          </a:extLst>
        </xdr:cNvPr>
        <xdr:cNvSpPr/>
      </xdr:nvSpPr>
      <xdr:spPr>
        <a:xfrm>
          <a:off x="7515225" y="5181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9</xdr:col>
      <xdr:colOff>19050</xdr:colOff>
      <xdr:row>29</xdr:row>
      <xdr:rowOff>180976</xdr:rowOff>
    </xdr:from>
    <xdr:to>
      <xdr:col>11</xdr:col>
      <xdr:colOff>85725</xdr:colOff>
      <xdr:row>32</xdr:row>
      <xdr:rowOff>76201</xdr:rowOff>
    </xdr:to>
    <xdr:sp macro="" textlink="">
      <xdr:nvSpPr>
        <xdr:cNvPr id="12" name="Rectangle à coins arrondis 1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A00-00000C000000}"/>
            </a:ext>
          </a:extLst>
        </xdr:cNvPr>
        <xdr:cNvSpPr/>
      </xdr:nvSpPr>
      <xdr:spPr>
        <a:xfrm>
          <a:off x="7515225" y="5753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9</xdr:col>
      <xdr:colOff>19050</xdr:colOff>
      <xdr:row>32</xdr:row>
      <xdr:rowOff>180976</xdr:rowOff>
    </xdr:from>
    <xdr:to>
      <xdr:col>11</xdr:col>
      <xdr:colOff>85725</xdr:colOff>
      <xdr:row>35</xdr:row>
      <xdr:rowOff>76201</xdr:rowOff>
    </xdr:to>
    <xdr:sp macro="" textlink="">
      <xdr:nvSpPr>
        <xdr:cNvPr id="13" name="Rectangle à coins arrondis 1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A00-00000D000000}"/>
            </a:ext>
          </a:extLst>
        </xdr:cNvPr>
        <xdr:cNvSpPr/>
      </xdr:nvSpPr>
      <xdr:spPr>
        <a:xfrm>
          <a:off x="7515225" y="6324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Instruction Civique</a:t>
          </a:r>
        </a:p>
      </xdr:txBody>
    </xdr:sp>
    <xdr:clientData/>
  </xdr:twoCellAnchor>
  <xdr:twoCellAnchor>
    <xdr:from>
      <xdr:col>21</xdr:col>
      <xdr:colOff>19050</xdr:colOff>
      <xdr:row>8</xdr:row>
      <xdr:rowOff>190500</xdr:rowOff>
    </xdr:from>
    <xdr:to>
      <xdr:col>23</xdr:col>
      <xdr:colOff>85725</xdr:colOff>
      <xdr:row>11</xdr:row>
      <xdr:rowOff>76200</xdr:rowOff>
    </xdr:to>
    <xdr:sp macro="" textlink="">
      <xdr:nvSpPr>
        <xdr:cNvPr id="14" name="Rectangle à coins arrondis 13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A00-00000E000000}"/>
            </a:ext>
          </a:extLst>
        </xdr:cNvPr>
        <xdr:cNvSpPr/>
      </xdr:nvSpPr>
      <xdr:spPr>
        <a:xfrm>
          <a:off x="16021050" y="1752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Grammaire</a:t>
          </a:r>
        </a:p>
      </xdr:txBody>
    </xdr:sp>
    <xdr:clientData/>
  </xdr:twoCellAnchor>
  <xdr:twoCellAnchor>
    <xdr:from>
      <xdr:col>21</xdr:col>
      <xdr:colOff>19050</xdr:colOff>
      <xdr:row>11</xdr:row>
      <xdr:rowOff>180975</xdr:rowOff>
    </xdr:from>
    <xdr:to>
      <xdr:col>23</xdr:col>
      <xdr:colOff>85725</xdr:colOff>
      <xdr:row>14</xdr:row>
      <xdr:rowOff>76200</xdr:rowOff>
    </xdr:to>
    <xdr:sp macro="" textlink="">
      <xdr:nvSpPr>
        <xdr:cNvPr id="15" name="Rectangle à coins arrondis 14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A00-00000F000000}"/>
            </a:ext>
          </a:extLst>
        </xdr:cNvPr>
        <xdr:cNvSpPr/>
      </xdr:nvSpPr>
      <xdr:spPr>
        <a:xfrm>
          <a:off x="16021050" y="23241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Conjugaison</a:t>
          </a:r>
        </a:p>
      </xdr:txBody>
    </xdr:sp>
    <xdr:clientData/>
  </xdr:twoCellAnchor>
  <xdr:twoCellAnchor>
    <xdr:from>
      <xdr:col>21</xdr:col>
      <xdr:colOff>19050</xdr:colOff>
      <xdr:row>14</xdr:row>
      <xdr:rowOff>180975</xdr:rowOff>
    </xdr:from>
    <xdr:to>
      <xdr:col>23</xdr:col>
      <xdr:colOff>85725</xdr:colOff>
      <xdr:row>17</xdr:row>
      <xdr:rowOff>76200</xdr:rowOff>
    </xdr:to>
    <xdr:sp macro="" textlink="">
      <xdr:nvSpPr>
        <xdr:cNvPr id="16" name="Rectangle à coins arrondis 15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A00-000010000000}"/>
            </a:ext>
          </a:extLst>
        </xdr:cNvPr>
        <xdr:cNvSpPr/>
      </xdr:nvSpPr>
      <xdr:spPr>
        <a:xfrm>
          <a:off x="16021050" y="2895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Poésie</a:t>
          </a:r>
        </a:p>
      </xdr:txBody>
    </xdr:sp>
    <xdr:clientData/>
  </xdr:twoCellAnchor>
  <xdr:twoCellAnchor>
    <xdr:from>
      <xdr:col>21</xdr:col>
      <xdr:colOff>19050</xdr:colOff>
      <xdr:row>17</xdr:row>
      <xdr:rowOff>180975</xdr:rowOff>
    </xdr:from>
    <xdr:to>
      <xdr:col>23</xdr:col>
      <xdr:colOff>85725</xdr:colOff>
      <xdr:row>20</xdr:row>
      <xdr:rowOff>76200</xdr:rowOff>
    </xdr:to>
    <xdr:sp macro="" textlink="">
      <xdr:nvSpPr>
        <xdr:cNvPr id="17" name="Rectangle à coins arrondis 16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A00-000011000000}"/>
            </a:ext>
          </a:extLst>
        </xdr:cNvPr>
        <xdr:cNvSpPr/>
      </xdr:nvSpPr>
      <xdr:spPr>
        <a:xfrm>
          <a:off x="16021050" y="34671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Calcul</a:t>
          </a:r>
        </a:p>
      </xdr:txBody>
    </xdr:sp>
    <xdr:clientData/>
  </xdr:twoCellAnchor>
  <xdr:twoCellAnchor>
    <xdr:from>
      <xdr:col>21</xdr:col>
      <xdr:colOff>19050</xdr:colOff>
      <xdr:row>20</xdr:row>
      <xdr:rowOff>180975</xdr:rowOff>
    </xdr:from>
    <xdr:to>
      <xdr:col>23</xdr:col>
      <xdr:colOff>85725</xdr:colOff>
      <xdr:row>23</xdr:row>
      <xdr:rowOff>76200</xdr:rowOff>
    </xdr:to>
    <xdr:sp macro="" textlink="">
      <xdr:nvSpPr>
        <xdr:cNvPr id="18" name="Rectangle à coins arrondis 17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A00-000012000000}"/>
            </a:ext>
          </a:extLst>
        </xdr:cNvPr>
        <xdr:cNvSpPr/>
      </xdr:nvSpPr>
      <xdr:spPr>
        <a:xfrm>
          <a:off x="16021050" y="4038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Problèmes</a:t>
          </a:r>
        </a:p>
      </xdr:txBody>
    </xdr:sp>
    <xdr:clientData/>
  </xdr:twoCellAnchor>
  <xdr:twoCellAnchor>
    <xdr:from>
      <xdr:col>21</xdr:col>
      <xdr:colOff>19050</xdr:colOff>
      <xdr:row>23</xdr:row>
      <xdr:rowOff>180975</xdr:rowOff>
    </xdr:from>
    <xdr:to>
      <xdr:col>23</xdr:col>
      <xdr:colOff>85725</xdr:colOff>
      <xdr:row>26</xdr:row>
      <xdr:rowOff>76200</xdr:rowOff>
    </xdr:to>
    <xdr:sp macro="" textlink="">
      <xdr:nvSpPr>
        <xdr:cNvPr id="19" name="Rectangle à coins arrondis 18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A00-000013000000}"/>
            </a:ext>
          </a:extLst>
        </xdr:cNvPr>
        <xdr:cNvSpPr/>
      </xdr:nvSpPr>
      <xdr:spPr>
        <a:xfrm>
          <a:off x="16021050" y="46101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Histoire</a:t>
          </a:r>
        </a:p>
      </xdr:txBody>
    </xdr:sp>
    <xdr:clientData/>
  </xdr:twoCellAnchor>
  <xdr:twoCellAnchor>
    <xdr:from>
      <xdr:col>21</xdr:col>
      <xdr:colOff>19050</xdr:colOff>
      <xdr:row>26</xdr:row>
      <xdr:rowOff>180975</xdr:rowOff>
    </xdr:from>
    <xdr:to>
      <xdr:col>23</xdr:col>
      <xdr:colOff>85725</xdr:colOff>
      <xdr:row>29</xdr:row>
      <xdr:rowOff>76200</xdr:rowOff>
    </xdr:to>
    <xdr:sp macro="" textlink="">
      <xdr:nvSpPr>
        <xdr:cNvPr id="20" name="Rectangle à coins arrondis 19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A00-000014000000}"/>
            </a:ext>
          </a:extLst>
        </xdr:cNvPr>
        <xdr:cNvSpPr/>
      </xdr:nvSpPr>
      <xdr:spPr>
        <a:xfrm>
          <a:off x="16021050" y="5181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Sciences</a:t>
          </a:r>
        </a:p>
      </xdr:txBody>
    </xdr:sp>
    <xdr:clientData/>
  </xdr:twoCellAnchor>
  <xdr:twoCellAnchor>
    <xdr:from>
      <xdr:col>21</xdr:col>
      <xdr:colOff>19050</xdr:colOff>
      <xdr:row>29</xdr:row>
      <xdr:rowOff>180975</xdr:rowOff>
    </xdr:from>
    <xdr:to>
      <xdr:col>23</xdr:col>
      <xdr:colOff>85725</xdr:colOff>
      <xdr:row>32</xdr:row>
      <xdr:rowOff>76200</xdr:rowOff>
    </xdr:to>
    <xdr:sp macro="" textlink="">
      <xdr:nvSpPr>
        <xdr:cNvPr id="21" name="Rectangle à coins arrondis 20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A00-000015000000}"/>
            </a:ext>
          </a:extLst>
        </xdr:cNvPr>
        <xdr:cNvSpPr/>
      </xdr:nvSpPr>
      <xdr:spPr>
        <a:xfrm>
          <a:off x="16021050" y="57531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Histoire de l'Art</a:t>
          </a:r>
        </a:p>
      </xdr:txBody>
    </xdr:sp>
    <xdr:clientData/>
  </xdr:twoCellAnchor>
  <xdr:twoCellAnchor>
    <xdr:from>
      <xdr:col>21</xdr:col>
      <xdr:colOff>19050</xdr:colOff>
      <xdr:row>32</xdr:row>
      <xdr:rowOff>180975</xdr:rowOff>
    </xdr:from>
    <xdr:to>
      <xdr:col>23</xdr:col>
      <xdr:colOff>85725</xdr:colOff>
      <xdr:row>35</xdr:row>
      <xdr:rowOff>76200</xdr:rowOff>
    </xdr:to>
    <xdr:sp macro="" textlink="">
      <xdr:nvSpPr>
        <xdr:cNvPr id="22" name="Rectangle à coins arrondis 21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A00-000016000000}"/>
            </a:ext>
          </a:extLst>
        </xdr:cNvPr>
        <xdr:cNvSpPr/>
      </xdr:nvSpPr>
      <xdr:spPr>
        <a:xfrm>
          <a:off x="16021050" y="6324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Bulletins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0</xdr:rowOff>
    </xdr:from>
    <xdr:to>
      <xdr:col>11</xdr:col>
      <xdr:colOff>83058</xdr:colOff>
      <xdr:row>6</xdr:row>
      <xdr:rowOff>94107</xdr:rowOff>
    </xdr:to>
    <xdr:sp macro="" textlink="">
      <xdr:nvSpPr>
        <xdr:cNvPr id="2" name="Flèche droi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>
        <a:xfrm>
          <a:off x="7496175" y="771525"/>
          <a:ext cx="978408" cy="484632"/>
        </a:xfrm>
        <a:prstGeom prst="righ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0">
              <a:solidFill>
                <a:sysClr val="windowText" lastClr="000000"/>
              </a:solidFill>
            </a:rPr>
            <a:t>TRIMESTRE 03</a:t>
          </a:r>
        </a:p>
      </xdr:txBody>
    </xdr:sp>
    <xdr:clientData/>
  </xdr:twoCellAnchor>
  <xdr:twoCellAnchor>
    <xdr:from>
      <xdr:col>33</xdr:col>
      <xdr:colOff>0</xdr:colOff>
      <xdr:row>4</xdr:row>
      <xdr:rowOff>0</xdr:rowOff>
    </xdr:from>
    <xdr:to>
      <xdr:col>35</xdr:col>
      <xdr:colOff>83058</xdr:colOff>
      <xdr:row>6</xdr:row>
      <xdr:rowOff>94107</xdr:rowOff>
    </xdr:to>
    <xdr:sp macro="" textlink="">
      <xdr:nvSpPr>
        <xdr:cNvPr id="3" name="Flèche gauche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/>
      </xdr:nvSpPr>
      <xdr:spPr>
        <a:xfrm>
          <a:off x="24507825" y="771525"/>
          <a:ext cx="978408" cy="484632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ysClr val="windowText" lastClr="000000"/>
              </a:solidFill>
            </a:rPr>
            <a:t>TRIMESTRE 01</a:t>
          </a:r>
        </a:p>
      </xdr:txBody>
    </xdr:sp>
    <xdr:clientData/>
  </xdr:twoCellAnchor>
  <xdr:twoCellAnchor>
    <xdr:from>
      <xdr:col>9</xdr:col>
      <xdr:colOff>19050</xdr:colOff>
      <xdr:row>8</xdr:row>
      <xdr:rowOff>190500</xdr:rowOff>
    </xdr:from>
    <xdr:to>
      <xdr:col>11</xdr:col>
      <xdr:colOff>85725</xdr:colOff>
      <xdr:row>11</xdr:row>
      <xdr:rowOff>76200</xdr:rowOff>
    </xdr:to>
    <xdr:sp macro="" textlink="">
      <xdr:nvSpPr>
        <xdr:cNvPr id="4" name="Rectangle à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/>
      </xdr:nvSpPr>
      <xdr:spPr>
        <a:xfrm>
          <a:off x="7515225" y="1752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Bilan</a:t>
          </a:r>
        </a:p>
      </xdr:txBody>
    </xdr:sp>
    <xdr:clientData/>
  </xdr:twoCellAnchor>
  <xdr:twoCellAnchor>
    <xdr:from>
      <xdr:col>9</xdr:col>
      <xdr:colOff>19050</xdr:colOff>
      <xdr:row>11</xdr:row>
      <xdr:rowOff>180976</xdr:rowOff>
    </xdr:from>
    <xdr:to>
      <xdr:col>11</xdr:col>
      <xdr:colOff>85725</xdr:colOff>
      <xdr:row>14</xdr:row>
      <xdr:rowOff>76201</xdr:rowOff>
    </xdr:to>
    <xdr:sp macro="" textlink="">
      <xdr:nvSpPr>
        <xdr:cNvPr id="5" name="Rectangle à coins arrondis 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SpPr/>
      </xdr:nvSpPr>
      <xdr:spPr>
        <a:xfrm>
          <a:off x="7515225" y="2324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9</xdr:col>
      <xdr:colOff>19050</xdr:colOff>
      <xdr:row>14</xdr:row>
      <xdr:rowOff>180976</xdr:rowOff>
    </xdr:from>
    <xdr:to>
      <xdr:col>11</xdr:col>
      <xdr:colOff>85725</xdr:colOff>
      <xdr:row>17</xdr:row>
      <xdr:rowOff>76201</xdr:rowOff>
    </xdr:to>
    <xdr:sp macro="" textlink="">
      <xdr:nvSpPr>
        <xdr:cNvPr id="6" name="Rectangle à coins arrondis 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SpPr/>
      </xdr:nvSpPr>
      <xdr:spPr>
        <a:xfrm>
          <a:off x="7515225" y="2895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9</xdr:col>
      <xdr:colOff>19050</xdr:colOff>
      <xdr:row>17</xdr:row>
      <xdr:rowOff>180976</xdr:rowOff>
    </xdr:from>
    <xdr:to>
      <xdr:col>11</xdr:col>
      <xdr:colOff>85725</xdr:colOff>
      <xdr:row>20</xdr:row>
      <xdr:rowOff>76201</xdr:rowOff>
    </xdr:to>
    <xdr:sp macro="" textlink="">
      <xdr:nvSpPr>
        <xdr:cNvPr id="7" name="Rectangle à coins arrondis 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B00-000007000000}"/>
            </a:ext>
          </a:extLst>
        </xdr:cNvPr>
        <xdr:cNvSpPr/>
      </xdr:nvSpPr>
      <xdr:spPr>
        <a:xfrm>
          <a:off x="7515225" y="3467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9</xdr:col>
      <xdr:colOff>19050</xdr:colOff>
      <xdr:row>20</xdr:row>
      <xdr:rowOff>180976</xdr:rowOff>
    </xdr:from>
    <xdr:to>
      <xdr:col>11</xdr:col>
      <xdr:colOff>85725</xdr:colOff>
      <xdr:row>23</xdr:row>
      <xdr:rowOff>76201</xdr:rowOff>
    </xdr:to>
    <xdr:sp macro="" textlink="">
      <xdr:nvSpPr>
        <xdr:cNvPr id="8" name="Rectangle à coins arrondis 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B00-000008000000}"/>
            </a:ext>
          </a:extLst>
        </xdr:cNvPr>
        <xdr:cNvSpPr/>
      </xdr:nvSpPr>
      <xdr:spPr>
        <a:xfrm>
          <a:off x="7515225" y="4038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Grandeurs et mesures</a:t>
          </a:r>
        </a:p>
      </xdr:txBody>
    </xdr:sp>
    <xdr:clientData/>
  </xdr:twoCellAnchor>
  <xdr:twoCellAnchor>
    <xdr:from>
      <xdr:col>9</xdr:col>
      <xdr:colOff>19050</xdr:colOff>
      <xdr:row>23</xdr:row>
      <xdr:rowOff>180976</xdr:rowOff>
    </xdr:from>
    <xdr:to>
      <xdr:col>11</xdr:col>
      <xdr:colOff>85725</xdr:colOff>
      <xdr:row>26</xdr:row>
      <xdr:rowOff>76201</xdr:rowOff>
    </xdr:to>
    <xdr:sp macro="" textlink="">
      <xdr:nvSpPr>
        <xdr:cNvPr id="9" name="Rectangle à coins arrondis 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B00-000009000000}"/>
            </a:ext>
          </a:extLst>
        </xdr:cNvPr>
        <xdr:cNvSpPr/>
      </xdr:nvSpPr>
      <xdr:spPr>
        <a:xfrm>
          <a:off x="7515225" y="4610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 mental</a:t>
          </a:r>
        </a:p>
      </xdr:txBody>
    </xdr:sp>
    <xdr:clientData/>
  </xdr:twoCellAnchor>
  <xdr:twoCellAnchor>
    <xdr:from>
      <xdr:col>9</xdr:col>
      <xdr:colOff>19050</xdr:colOff>
      <xdr:row>26</xdr:row>
      <xdr:rowOff>180976</xdr:rowOff>
    </xdr:from>
    <xdr:to>
      <xdr:col>11</xdr:col>
      <xdr:colOff>85725</xdr:colOff>
      <xdr:row>29</xdr:row>
      <xdr:rowOff>76201</xdr:rowOff>
    </xdr:to>
    <xdr:sp macro="" textlink="">
      <xdr:nvSpPr>
        <xdr:cNvPr id="10" name="Rectangle à coins arrondis 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B00-00000A000000}"/>
            </a:ext>
          </a:extLst>
        </xdr:cNvPr>
        <xdr:cNvSpPr/>
      </xdr:nvSpPr>
      <xdr:spPr>
        <a:xfrm>
          <a:off x="7515225" y="5181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9</xdr:col>
      <xdr:colOff>19050</xdr:colOff>
      <xdr:row>29</xdr:row>
      <xdr:rowOff>180976</xdr:rowOff>
    </xdr:from>
    <xdr:to>
      <xdr:col>11</xdr:col>
      <xdr:colOff>85725</xdr:colOff>
      <xdr:row>32</xdr:row>
      <xdr:rowOff>76201</xdr:rowOff>
    </xdr:to>
    <xdr:sp macro="" textlink="">
      <xdr:nvSpPr>
        <xdr:cNvPr id="11" name="Rectangle à coins arrondis 1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B00-00000B000000}"/>
            </a:ext>
          </a:extLst>
        </xdr:cNvPr>
        <xdr:cNvSpPr/>
      </xdr:nvSpPr>
      <xdr:spPr>
        <a:xfrm>
          <a:off x="7515225" y="5753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9</xdr:col>
      <xdr:colOff>19050</xdr:colOff>
      <xdr:row>32</xdr:row>
      <xdr:rowOff>180976</xdr:rowOff>
    </xdr:from>
    <xdr:to>
      <xdr:col>11</xdr:col>
      <xdr:colOff>85725</xdr:colOff>
      <xdr:row>35</xdr:row>
      <xdr:rowOff>76201</xdr:rowOff>
    </xdr:to>
    <xdr:sp macro="" textlink="">
      <xdr:nvSpPr>
        <xdr:cNvPr id="12" name="Rectangle à coins arrondis 11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B00-00000C000000}"/>
            </a:ext>
          </a:extLst>
        </xdr:cNvPr>
        <xdr:cNvSpPr/>
      </xdr:nvSpPr>
      <xdr:spPr>
        <a:xfrm>
          <a:off x="7515225" y="6324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Instruction Civique</a:t>
          </a:r>
        </a:p>
      </xdr:txBody>
    </xdr:sp>
    <xdr:clientData/>
  </xdr:twoCellAnchor>
  <xdr:twoCellAnchor>
    <xdr:from>
      <xdr:col>21</xdr:col>
      <xdr:colOff>19050</xdr:colOff>
      <xdr:row>8</xdr:row>
      <xdr:rowOff>190500</xdr:rowOff>
    </xdr:from>
    <xdr:to>
      <xdr:col>23</xdr:col>
      <xdr:colOff>85725</xdr:colOff>
      <xdr:row>11</xdr:row>
      <xdr:rowOff>76200</xdr:rowOff>
    </xdr:to>
    <xdr:sp macro="" textlink="">
      <xdr:nvSpPr>
        <xdr:cNvPr id="13" name="Rectangle à coins arrondis 12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B00-00000D000000}"/>
            </a:ext>
          </a:extLst>
        </xdr:cNvPr>
        <xdr:cNvSpPr/>
      </xdr:nvSpPr>
      <xdr:spPr>
        <a:xfrm>
          <a:off x="16021050" y="1752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21</xdr:col>
      <xdr:colOff>19050</xdr:colOff>
      <xdr:row>11</xdr:row>
      <xdr:rowOff>180975</xdr:rowOff>
    </xdr:from>
    <xdr:to>
      <xdr:col>23</xdr:col>
      <xdr:colOff>85725</xdr:colOff>
      <xdr:row>14</xdr:row>
      <xdr:rowOff>76200</xdr:rowOff>
    </xdr:to>
    <xdr:sp macro="" textlink="">
      <xdr:nvSpPr>
        <xdr:cNvPr id="14" name="Rectangle à coins arrondis 13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B00-00000E000000}"/>
            </a:ext>
          </a:extLst>
        </xdr:cNvPr>
        <xdr:cNvSpPr/>
      </xdr:nvSpPr>
      <xdr:spPr>
        <a:xfrm>
          <a:off x="16021050" y="23241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21</xdr:col>
      <xdr:colOff>19050</xdr:colOff>
      <xdr:row>14</xdr:row>
      <xdr:rowOff>180975</xdr:rowOff>
    </xdr:from>
    <xdr:to>
      <xdr:col>23</xdr:col>
      <xdr:colOff>85725</xdr:colOff>
      <xdr:row>17</xdr:row>
      <xdr:rowOff>76200</xdr:rowOff>
    </xdr:to>
    <xdr:sp macro="" textlink="">
      <xdr:nvSpPr>
        <xdr:cNvPr id="15" name="Rectangle à coins arrondis 14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B00-00000F000000}"/>
            </a:ext>
          </a:extLst>
        </xdr:cNvPr>
        <xdr:cNvSpPr/>
      </xdr:nvSpPr>
      <xdr:spPr>
        <a:xfrm>
          <a:off x="16021050" y="2895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21</xdr:col>
      <xdr:colOff>19050</xdr:colOff>
      <xdr:row>17</xdr:row>
      <xdr:rowOff>180975</xdr:rowOff>
    </xdr:from>
    <xdr:to>
      <xdr:col>23</xdr:col>
      <xdr:colOff>85725</xdr:colOff>
      <xdr:row>20</xdr:row>
      <xdr:rowOff>76200</xdr:rowOff>
    </xdr:to>
    <xdr:sp macro="" textlink="">
      <xdr:nvSpPr>
        <xdr:cNvPr id="16" name="Rectangle à coins arrondis 15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B00-000010000000}"/>
            </a:ext>
          </a:extLst>
        </xdr:cNvPr>
        <xdr:cNvSpPr/>
      </xdr:nvSpPr>
      <xdr:spPr>
        <a:xfrm>
          <a:off x="16021050" y="34671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21</xdr:col>
      <xdr:colOff>19050</xdr:colOff>
      <xdr:row>20</xdr:row>
      <xdr:rowOff>180975</xdr:rowOff>
    </xdr:from>
    <xdr:to>
      <xdr:col>23</xdr:col>
      <xdr:colOff>85725</xdr:colOff>
      <xdr:row>23</xdr:row>
      <xdr:rowOff>76200</xdr:rowOff>
    </xdr:to>
    <xdr:sp macro="" textlink="">
      <xdr:nvSpPr>
        <xdr:cNvPr id="17" name="Rectangle à coins arrondis 16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B00-000011000000}"/>
            </a:ext>
          </a:extLst>
        </xdr:cNvPr>
        <xdr:cNvSpPr/>
      </xdr:nvSpPr>
      <xdr:spPr>
        <a:xfrm>
          <a:off x="16021050" y="4038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21</xdr:col>
      <xdr:colOff>19050</xdr:colOff>
      <xdr:row>23</xdr:row>
      <xdr:rowOff>180975</xdr:rowOff>
    </xdr:from>
    <xdr:to>
      <xdr:col>23</xdr:col>
      <xdr:colOff>85725</xdr:colOff>
      <xdr:row>26</xdr:row>
      <xdr:rowOff>76200</xdr:rowOff>
    </xdr:to>
    <xdr:sp macro="" textlink="">
      <xdr:nvSpPr>
        <xdr:cNvPr id="18" name="Rectangle à coins arrondis 1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B00-000012000000}"/>
            </a:ext>
          </a:extLst>
        </xdr:cNvPr>
        <xdr:cNvSpPr/>
      </xdr:nvSpPr>
      <xdr:spPr>
        <a:xfrm>
          <a:off x="16021050" y="4610100"/>
          <a:ext cx="962025" cy="466725"/>
        </a:xfrm>
        <a:prstGeom prst="roundRect">
          <a:avLst/>
        </a:prstGeom>
        <a:blipFill>
          <a:blip xmlns:r="http://schemas.openxmlformats.org/officeDocument/2006/relationships" r:embed="rId19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Histoire</a:t>
          </a:r>
        </a:p>
      </xdr:txBody>
    </xdr:sp>
    <xdr:clientData/>
  </xdr:twoCellAnchor>
  <xdr:twoCellAnchor>
    <xdr:from>
      <xdr:col>21</xdr:col>
      <xdr:colOff>19050</xdr:colOff>
      <xdr:row>26</xdr:row>
      <xdr:rowOff>180975</xdr:rowOff>
    </xdr:from>
    <xdr:to>
      <xdr:col>23</xdr:col>
      <xdr:colOff>85725</xdr:colOff>
      <xdr:row>29</xdr:row>
      <xdr:rowOff>76200</xdr:rowOff>
    </xdr:to>
    <xdr:sp macro="" textlink="">
      <xdr:nvSpPr>
        <xdr:cNvPr id="19" name="Rectangle à coins arrondis 18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B00-000013000000}"/>
            </a:ext>
          </a:extLst>
        </xdr:cNvPr>
        <xdr:cNvSpPr/>
      </xdr:nvSpPr>
      <xdr:spPr>
        <a:xfrm>
          <a:off x="16021050" y="5181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21</xdr:col>
      <xdr:colOff>19050</xdr:colOff>
      <xdr:row>29</xdr:row>
      <xdr:rowOff>180975</xdr:rowOff>
    </xdr:from>
    <xdr:to>
      <xdr:col>23</xdr:col>
      <xdr:colOff>85725</xdr:colOff>
      <xdr:row>32</xdr:row>
      <xdr:rowOff>76200</xdr:rowOff>
    </xdr:to>
    <xdr:sp macro="" textlink="">
      <xdr:nvSpPr>
        <xdr:cNvPr id="20" name="Rectangle à coins arrondis 19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B00-000014000000}"/>
            </a:ext>
          </a:extLst>
        </xdr:cNvPr>
        <xdr:cNvSpPr/>
      </xdr:nvSpPr>
      <xdr:spPr>
        <a:xfrm>
          <a:off x="16021050" y="57531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 de l'Art</a:t>
          </a:r>
        </a:p>
      </xdr:txBody>
    </xdr:sp>
    <xdr:clientData/>
  </xdr:twoCellAnchor>
  <xdr:twoCellAnchor>
    <xdr:from>
      <xdr:col>21</xdr:col>
      <xdr:colOff>19050</xdr:colOff>
      <xdr:row>32</xdr:row>
      <xdr:rowOff>180975</xdr:rowOff>
    </xdr:from>
    <xdr:to>
      <xdr:col>23</xdr:col>
      <xdr:colOff>85725</xdr:colOff>
      <xdr:row>35</xdr:row>
      <xdr:rowOff>76200</xdr:rowOff>
    </xdr:to>
    <xdr:sp macro="" textlink="">
      <xdr:nvSpPr>
        <xdr:cNvPr id="21" name="Rectangle à coins arrondis 20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B00-000015000000}"/>
            </a:ext>
          </a:extLst>
        </xdr:cNvPr>
        <xdr:cNvSpPr/>
      </xdr:nvSpPr>
      <xdr:spPr>
        <a:xfrm>
          <a:off x="16021050" y="6324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0</xdr:rowOff>
    </xdr:from>
    <xdr:to>
      <xdr:col>11</xdr:col>
      <xdr:colOff>83058</xdr:colOff>
      <xdr:row>6</xdr:row>
      <xdr:rowOff>94107</xdr:rowOff>
    </xdr:to>
    <xdr:sp macro="" textlink="">
      <xdr:nvSpPr>
        <xdr:cNvPr id="2" name="Flèche droi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/>
      </xdr:nvSpPr>
      <xdr:spPr>
        <a:xfrm>
          <a:off x="7496175" y="771525"/>
          <a:ext cx="978408" cy="484632"/>
        </a:xfrm>
        <a:prstGeom prst="righ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0">
              <a:solidFill>
                <a:sysClr val="windowText" lastClr="000000"/>
              </a:solidFill>
            </a:rPr>
            <a:t>TRIMESTRE 03</a:t>
          </a:r>
        </a:p>
      </xdr:txBody>
    </xdr:sp>
    <xdr:clientData/>
  </xdr:twoCellAnchor>
  <xdr:twoCellAnchor>
    <xdr:from>
      <xdr:col>33</xdr:col>
      <xdr:colOff>0</xdr:colOff>
      <xdr:row>4</xdr:row>
      <xdr:rowOff>0</xdr:rowOff>
    </xdr:from>
    <xdr:to>
      <xdr:col>35</xdr:col>
      <xdr:colOff>83058</xdr:colOff>
      <xdr:row>6</xdr:row>
      <xdr:rowOff>94107</xdr:rowOff>
    </xdr:to>
    <xdr:sp macro="" textlink="">
      <xdr:nvSpPr>
        <xdr:cNvPr id="4" name="Flèche gauch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/>
      </xdr:nvSpPr>
      <xdr:spPr>
        <a:xfrm>
          <a:off x="24507825" y="771525"/>
          <a:ext cx="978408" cy="484632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ysClr val="windowText" lastClr="000000"/>
              </a:solidFill>
            </a:rPr>
            <a:t>TRIMESTRE 01</a:t>
          </a:r>
        </a:p>
      </xdr:txBody>
    </xdr:sp>
    <xdr:clientData/>
  </xdr:twoCellAnchor>
  <xdr:twoCellAnchor>
    <xdr:from>
      <xdr:col>9</xdr:col>
      <xdr:colOff>19050</xdr:colOff>
      <xdr:row>8</xdr:row>
      <xdr:rowOff>190500</xdr:rowOff>
    </xdr:from>
    <xdr:to>
      <xdr:col>11</xdr:col>
      <xdr:colOff>85725</xdr:colOff>
      <xdr:row>11</xdr:row>
      <xdr:rowOff>76200</xdr:rowOff>
    </xdr:to>
    <xdr:sp macro="" textlink="">
      <xdr:nvSpPr>
        <xdr:cNvPr id="5" name="Rectangle à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C00-000005000000}"/>
            </a:ext>
          </a:extLst>
        </xdr:cNvPr>
        <xdr:cNvSpPr/>
      </xdr:nvSpPr>
      <xdr:spPr>
        <a:xfrm>
          <a:off x="7515225" y="1752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Bilan</a:t>
          </a:r>
        </a:p>
      </xdr:txBody>
    </xdr:sp>
    <xdr:clientData/>
  </xdr:twoCellAnchor>
  <xdr:twoCellAnchor>
    <xdr:from>
      <xdr:col>9</xdr:col>
      <xdr:colOff>19050</xdr:colOff>
      <xdr:row>11</xdr:row>
      <xdr:rowOff>180976</xdr:rowOff>
    </xdr:from>
    <xdr:to>
      <xdr:col>11</xdr:col>
      <xdr:colOff>85725</xdr:colOff>
      <xdr:row>14</xdr:row>
      <xdr:rowOff>76201</xdr:rowOff>
    </xdr:to>
    <xdr:sp macro="" textlink="">
      <xdr:nvSpPr>
        <xdr:cNvPr id="6" name="Rectangle à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C00-000006000000}"/>
            </a:ext>
          </a:extLst>
        </xdr:cNvPr>
        <xdr:cNvSpPr/>
      </xdr:nvSpPr>
      <xdr:spPr>
        <a:xfrm>
          <a:off x="7515225" y="2324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9</xdr:col>
      <xdr:colOff>19050</xdr:colOff>
      <xdr:row>14</xdr:row>
      <xdr:rowOff>180976</xdr:rowOff>
    </xdr:from>
    <xdr:to>
      <xdr:col>11</xdr:col>
      <xdr:colOff>85725</xdr:colOff>
      <xdr:row>17</xdr:row>
      <xdr:rowOff>76201</xdr:rowOff>
    </xdr:to>
    <xdr:sp macro="" textlink="">
      <xdr:nvSpPr>
        <xdr:cNvPr id="7" name="Rectangle à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C00-000007000000}"/>
            </a:ext>
          </a:extLst>
        </xdr:cNvPr>
        <xdr:cNvSpPr/>
      </xdr:nvSpPr>
      <xdr:spPr>
        <a:xfrm>
          <a:off x="7515225" y="2895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9</xdr:col>
      <xdr:colOff>19050</xdr:colOff>
      <xdr:row>17</xdr:row>
      <xdr:rowOff>180976</xdr:rowOff>
    </xdr:from>
    <xdr:to>
      <xdr:col>11</xdr:col>
      <xdr:colOff>85725</xdr:colOff>
      <xdr:row>20</xdr:row>
      <xdr:rowOff>76201</xdr:rowOff>
    </xdr:to>
    <xdr:sp macro="" textlink="">
      <xdr:nvSpPr>
        <xdr:cNvPr id="8" name="Rectangle à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C00-000008000000}"/>
            </a:ext>
          </a:extLst>
        </xdr:cNvPr>
        <xdr:cNvSpPr/>
      </xdr:nvSpPr>
      <xdr:spPr>
        <a:xfrm>
          <a:off x="7515225" y="3467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9</xdr:col>
      <xdr:colOff>19050</xdr:colOff>
      <xdr:row>20</xdr:row>
      <xdr:rowOff>180976</xdr:rowOff>
    </xdr:from>
    <xdr:to>
      <xdr:col>11</xdr:col>
      <xdr:colOff>85725</xdr:colOff>
      <xdr:row>23</xdr:row>
      <xdr:rowOff>76201</xdr:rowOff>
    </xdr:to>
    <xdr:sp macro="" textlink="">
      <xdr:nvSpPr>
        <xdr:cNvPr id="9" name="Rectangle à coins arrondis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C00-000009000000}"/>
            </a:ext>
          </a:extLst>
        </xdr:cNvPr>
        <xdr:cNvSpPr/>
      </xdr:nvSpPr>
      <xdr:spPr>
        <a:xfrm>
          <a:off x="7515225" y="4038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Grandeurs et mesures</a:t>
          </a:r>
        </a:p>
      </xdr:txBody>
    </xdr:sp>
    <xdr:clientData/>
  </xdr:twoCellAnchor>
  <xdr:twoCellAnchor>
    <xdr:from>
      <xdr:col>9</xdr:col>
      <xdr:colOff>19050</xdr:colOff>
      <xdr:row>23</xdr:row>
      <xdr:rowOff>180976</xdr:rowOff>
    </xdr:from>
    <xdr:to>
      <xdr:col>11</xdr:col>
      <xdr:colOff>85725</xdr:colOff>
      <xdr:row>26</xdr:row>
      <xdr:rowOff>76201</xdr:rowOff>
    </xdr:to>
    <xdr:sp macro="" textlink="">
      <xdr:nvSpPr>
        <xdr:cNvPr id="10" name="Rectangle à coins arrondis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C00-00000A000000}"/>
            </a:ext>
          </a:extLst>
        </xdr:cNvPr>
        <xdr:cNvSpPr/>
      </xdr:nvSpPr>
      <xdr:spPr>
        <a:xfrm>
          <a:off x="7515225" y="4610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 mental</a:t>
          </a:r>
        </a:p>
      </xdr:txBody>
    </xdr:sp>
    <xdr:clientData/>
  </xdr:twoCellAnchor>
  <xdr:twoCellAnchor>
    <xdr:from>
      <xdr:col>9</xdr:col>
      <xdr:colOff>19050</xdr:colOff>
      <xdr:row>26</xdr:row>
      <xdr:rowOff>180976</xdr:rowOff>
    </xdr:from>
    <xdr:to>
      <xdr:col>11</xdr:col>
      <xdr:colOff>85725</xdr:colOff>
      <xdr:row>29</xdr:row>
      <xdr:rowOff>76201</xdr:rowOff>
    </xdr:to>
    <xdr:sp macro="" textlink="">
      <xdr:nvSpPr>
        <xdr:cNvPr id="11" name="Rectangle à coins arrondis 10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C00-00000B000000}"/>
            </a:ext>
          </a:extLst>
        </xdr:cNvPr>
        <xdr:cNvSpPr/>
      </xdr:nvSpPr>
      <xdr:spPr>
        <a:xfrm>
          <a:off x="7515225" y="5181601"/>
          <a:ext cx="962025" cy="466725"/>
        </a:xfrm>
        <a:prstGeom prst="roundRect">
          <a:avLst/>
        </a:prstGeom>
        <a:blipFill>
          <a:blip xmlns:r="http://schemas.openxmlformats.org/officeDocument/2006/relationships" r:embed="rId11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Géographie</a:t>
          </a:r>
        </a:p>
      </xdr:txBody>
    </xdr:sp>
    <xdr:clientData/>
  </xdr:twoCellAnchor>
  <xdr:twoCellAnchor>
    <xdr:from>
      <xdr:col>9</xdr:col>
      <xdr:colOff>19050</xdr:colOff>
      <xdr:row>29</xdr:row>
      <xdr:rowOff>180976</xdr:rowOff>
    </xdr:from>
    <xdr:to>
      <xdr:col>11</xdr:col>
      <xdr:colOff>85725</xdr:colOff>
      <xdr:row>32</xdr:row>
      <xdr:rowOff>76201</xdr:rowOff>
    </xdr:to>
    <xdr:sp macro="" textlink="">
      <xdr:nvSpPr>
        <xdr:cNvPr id="12" name="Rectangle à coins arrondis 11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C00-00000C000000}"/>
            </a:ext>
          </a:extLst>
        </xdr:cNvPr>
        <xdr:cNvSpPr/>
      </xdr:nvSpPr>
      <xdr:spPr>
        <a:xfrm>
          <a:off x="7515225" y="5753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9</xdr:col>
      <xdr:colOff>19050</xdr:colOff>
      <xdr:row>32</xdr:row>
      <xdr:rowOff>180976</xdr:rowOff>
    </xdr:from>
    <xdr:to>
      <xdr:col>11</xdr:col>
      <xdr:colOff>85725</xdr:colOff>
      <xdr:row>35</xdr:row>
      <xdr:rowOff>76201</xdr:rowOff>
    </xdr:to>
    <xdr:sp macro="" textlink="">
      <xdr:nvSpPr>
        <xdr:cNvPr id="13" name="Rectangle à coins arrondis 1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C00-00000D000000}"/>
            </a:ext>
          </a:extLst>
        </xdr:cNvPr>
        <xdr:cNvSpPr/>
      </xdr:nvSpPr>
      <xdr:spPr>
        <a:xfrm>
          <a:off x="7515225" y="6324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Instruction Civique</a:t>
          </a:r>
        </a:p>
      </xdr:txBody>
    </xdr:sp>
    <xdr:clientData/>
  </xdr:twoCellAnchor>
  <xdr:twoCellAnchor>
    <xdr:from>
      <xdr:col>21</xdr:col>
      <xdr:colOff>19050</xdr:colOff>
      <xdr:row>8</xdr:row>
      <xdr:rowOff>180975</xdr:rowOff>
    </xdr:from>
    <xdr:to>
      <xdr:col>23</xdr:col>
      <xdr:colOff>85725</xdr:colOff>
      <xdr:row>11</xdr:row>
      <xdr:rowOff>66675</xdr:rowOff>
    </xdr:to>
    <xdr:sp macro="" textlink="">
      <xdr:nvSpPr>
        <xdr:cNvPr id="14" name="Rectangle à coins arrondis 13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C00-00000E000000}"/>
            </a:ext>
          </a:extLst>
        </xdr:cNvPr>
        <xdr:cNvSpPr/>
      </xdr:nvSpPr>
      <xdr:spPr>
        <a:xfrm>
          <a:off x="16021050" y="17430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21</xdr:col>
      <xdr:colOff>19050</xdr:colOff>
      <xdr:row>11</xdr:row>
      <xdr:rowOff>171450</xdr:rowOff>
    </xdr:from>
    <xdr:to>
      <xdr:col>23</xdr:col>
      <xdr:colOff>85725</xdr:colOff>
      <xdr:row>14</xdr:row>
      <xdr:rowOff>66675</xdr:rowOff>
    </xdr:to>
    <xdr:sp macro="" textlink="">
      <xdr:nvSpPr>
        <xdr:cNvPr id="15" name="Rectangle à coins arrondis 14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C00-00000F000000}"/>
            </a:ext>
          </a:extLst>
        </xdr:cNvPr>
        <xdr:cNvSpPr/>
      </xdr:nvSpPr>
      <xdr:spPr>
        <a:xfrm>
          <a:off x="16021050" y="23145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21</xdr:col>
      <xdr:colOff>19050</xdr:colOff>
      <xdr:row>14</xdr:row>
      <xdr:rowOff>171450</xdr:rowOff>
    </xdr:from>
    <xdr:to>
      <xdr:col>23</xdr:col>
      <xdr:colOff>85725</xdr:colOff>
      <xdr:row>17</xdr:row>
      <xdr:rowOff>66675</xdr:rowOff>
    </xdr:to>
    <xdr:sp macro="" textlink="">
      <xdr:nvSpPr>
        <xdr:cNvPr id="16" name="Rectangle à coins arrondis 15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C00-000010000000}"/>
            </a:ext>
          </a:extLst>
        </xdr:cNvPr>
        <xdr:cNvSpPr/>
      </xdr:nvSpPr>
      <xdr:spPr>
        <a:xfrm>
          <a:off x="16021050" y="28860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21</xdr:col>
      <xdr:colOff>19050</xdr:colOff>
      <xdr:row>17</xdr:row>
      <xdr:rowOff>171450</xdr:rowOff>
    </xdr:from>
    <xdr:to>
      <xdr:col>23</xdr:col>
      <xdr:colOff>85725</xdr:colOff>
      <xdr:row>20</xdr:row>
      <xdr:rowOff>66675</xdr:rowOff>
    </xdr:to>
    <xdr:sp macro="" textlink="">
      <xdr:nvSpPr>
        <xdr:cNvPr id="17" name="Rectangle à coins arrondis 16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C00-000011000000}"/>
            </a:ext>
          </a:extLst>
        </xdr:cNvPr>
        <xdr:cNvSpPr/>
      </xdr:nvSpPr>
      <xdr:spPr>
        <a:xfrm>
          <a:off x="16021050" y="34575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21</xdr:col>
      <xdr:colOff>19050</xdr:colOff>
      <xdr:row>20</xdr:row>
      <xdr:rowOff>171450</xdr:rowOff>
    </xdr:from>
    <xdr:to>
      <xdr:col>23</xdr:col>
      <xdr:colOff>85725</xdr:colOff>
      <xdr:row>23</xdr:row>
      <xdr:rowOff>66675</xdr:rowOff>
    </xdr:to>
    <xdr:sp macro="" textlink="">
      <xdr:nvSpPr>
        <xdr:cNvPr id="18" name="Rectangle à coins arrondis 17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C00-000012000000}"/>
            </a:ext>
          </a:extLst>
        </xdr:cNvPr>
        <xdr:cNvSpPr/>
      </xdr:nvSpPr>
      <xdr:spPr>
        <a:xfrm>
          <a:off x="16021050" y="40290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21</xdr:col>
      <xdr:colOff>19050</xdr:colOff>
      <xdr:row>23</xdr:row>
      <xdr:rowOff>171450</xdr:rowOff>
    </xdr:from>
    <xdr:to>
      <xdr:col>23</xdr:col>
      <xdr:colOff>85725</xdr:colOff>
      <xdr:row>26</xdr:row>
      <xdr:rowOff>66675</xdr:rowOff>
    </xdr:to>
    <xdr:sp macro="" textlink="">
      <xdr:nvSpPr>
        <xdr:cNvPr id="19" name="Rectangle à coins arrondis 18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C00-000013000000}"/>
            </a:ext>
          </a:extLst>
        </xdr:cNvPr>
        <xdr:cNvSpPr/>
      </xdr:nvSpPr>
      <xdr:spPr>
        <a:xfrm>
          <a:off x="16021050" y="46005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21</xdr:col>
      <xdr:colOff>19050</xdr:colOff>
      <xdr:row>26</xdr:row>
      <xdr:rowOff>171450</xdr:rowOff>
    </xdr:from>
    <xdr:to>
      <xdr:col>23</xdr:col>
      <xdr:colOff>85725</xdr:colOff>
      <xdr:row>29</xdr:row>
      <xdr:rowOff>66675</xdr:rowOff>
    </xdr:to>
    <xdr:sp macro="" textlink="">
      <xdr:nvSpPr>
        <xdr:cNvPr id="20" name="Rectangle à coins arrondis 19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C00-000014000000}"/>
            </a:ext>
          </a:extLst>
        </xdr:cNvPr>
        <xdr:cNvSpPr/>
      </xdr:nvSpPr>
      <xdr:spPr>
        <a:xfrm>
          <a:off x="16021050" y="51720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21</xdr:col>
      <xdr:colOff>19050</xdr:colOff>
      <xdr:row>29</xdr:row>
      <xdr:rowOff>171450</xdr:rowOff>
    </xdr:from>
    <xdr:to>
      <xdr:col>23</xdr:col>
      <xdr:colOff>85725</xdr:colOff>
      <xdr:row>32</xdr:row>
      <xdr:rowOff>66675</xdr:rowOff>
    </xdr:to>
    <xdr:sp macro="" textlink="">
      <xdr:nvSpPr>
        <xdr:cNvPr id="21" name="Rectangle à coins arrondis 20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C00-000015000000}"/>
            </a:ext>
          </a:extLst>
        </xdr:cNvPr>
        <xdr:cNvSpPr/>
      </xdr:nvSpPr>
      <xdr:spPr>
        <a:xfrm>
          <a:off x="16021050" y="57435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 de l'Art</a:t>
          </a:r>
        </a:p>
      </xdr:txBody>
    </xdr:sp>
    <xdr:clientData/>
  </xdr:twoCellAnchor>
  <xdr:twoCellAnchor>
    <xdr:from>
      <xdr:col>21</xdr:col>
      <xdr:colOff>19050</xdr:colOff>
      <xdr:row>32</xdr:row>
      <xdr:rowOff>171450</xdr:rowOff>
    </xdr:from>
    <xdr:to>
      <xdr:col>23</xdr:col>
      <xdr:colOff>85725</xdr:colOff>
      <xdr:row>35</xdr:row>
      <xdr:rowOff>66675</xdr:rowOff>
    </xdr:to>
    <xdr:sp macro="" textlink="">
      <xdr:nvSpPr>
        <xdr:cNvPr id="22" name="Rectangle à coins arrondis 21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C00-000016000000}"/>
            </a:ext>
          </a:extLst>
        </xdr:cNvPr>
        <xdr:cNvSpPr/>
      </xdr:nvSpPr>
      <xdr:spPr>
        <a:xfrm>
          <a:off x="16021050" y="631507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0</xdr:rowOff>
    </xdr:from>
    <xdr:to>
      <xdr:col>11</xdr:col>
      <xdr:colOff>83058</xdr:colOff>
      <xdr:row>6</xdr:row>
      <xdr:rowOff>94107</xdr:rowOff>
    </xdr:to>
    <xdr:sp macro="" textlink="">
      <xdr:nvSpPr>
        <xdr:cNvPr id="2" name="Flèche droi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/>
      </xdr:nvSpPr>
      <xdr:spPr>
        <a:xfrm>
          <a:off x="7496175" y="771525"/>
          <a:ext cx="978408" cy="484632"/>
        </a:xfrm>
        <a:prstGeom prst="righ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0">
              <a:solidFill>
                <a:sysClr val="windowText" lastClr="000000"/>
              </a:solidFill>
            </a:rPr>
            <a:t>TRIMESTRE 03</a:t>
          </a:r>
        </a:p>
      </xdr:txBody>
    </xdr:sp>
    <xdr:clientData/>
  </xdr:twoCellAnchor>
  <xdr:twoCellAnchor>
    <xdr:from>
      <xdr:col>33</xdr:col>
      <xdr:colOff>0</xdr:colOff>
      <xdr:row>4</xdr:row>
      <xdr:rowOff>0</xdr:rowOff>
    </xdr:from>
    <xdr:to>
      <xdr:col>35</xdr:col>
      <xdr:colOff>83058</xdr:colOff>
      <xdr:row>6</xdr:row>
      <xdr:rowOff>94107</xdr:rowOff>
    </xdr:to>
    <xdr:sp macro="" textlink="">
      <xdr:nvSpPr>
        <xdr:cNvPr id="3" name="Flèche gauche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/>
      </xdr:nvSpPr>
      <xdr:spPr>
        <a:xfrm>
          <a:off x="24507825" y="771525"/>
          <a:ext cx="978408" cy="484632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ysClr val="windowText" lastClr="000000"/>
              </a:solidFill>
            </a:rPr>
            <a:t>TRIMESTRE 01</a:t>
          </a:r>
        </a:p>
      </xdr:txBody>
    </xdr:sp>
    <xdr:clientData/>
  </xdr:twoCellAnchor>
  <xdr:twoCellAnchor>
    <xdr:from>
      <xdr:col>9</xdr:col>
      <xdr:colOff>19050</xdr:colOff>
      <xdr:row>9</xdr:row>
      <xdr:rowOff>9525</xdr:rowOff>
    </xdr:from>
    <xdr:to>
      <xdr:col>11</xdr:col>
      <xdr:colOff>85725</xdr:colOff>
      <xdr:row>11</xdr:row>
      <xdr:rowOff>95250</xdr:rowOff>
    </xdr:to>
    <xdr:sp macro="" textlink="">
      <xdr:nvSpPr>
        <xdr:cNvPr id="13" name="Rectangle à coins arrondis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D00-00000D000000}"/>
            </a:ext>
          </a:extLst>
        </xdr:cNvPr>
        <xdr:cNvSpPr/>
      </xdr:nvSpPr>
      <xdr:spPr>
        <a:xfrm>
          <a:off x="7515225" y="177165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Bilan</a:t>
          </a:r>
        </a:p>
      </xdr:txBody>
    </xdr:sp>
    <xdr:clientData/>
  </xdr:twoCellAnchor>
  <xdr:twoCellAnchor>
    <xdr:from>
      <xdr:col>9</xdr:col>
      <xdr:colOff>19050</xdr:colOff>
      <xdr:row>12</xdr:row>
      <xdr:rowOff>9526</xdr:rowOff>
    </xdr:from>
    <xdr:to>
      <xdr:col>11</xdr:col>
      <xdr:colOff>85725</xdr:colOff>
      <xdr:row>14</xdr:row>
      <xdr:rowOff>95251</xdr:rowOff>
    </xdr:to>
    <xdr:sp macro="" textlink="">
      <xdr:nvSpPr>
        <xdr:cNvPr id="14" name="Rectangle à coins arrondis 13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D00-00000E000000}"/>
            </a:ext>
          </a:extLst>
        </xdr:cNvPr>
        <xdr:cNvSpPr/>
      </xdr:nvSpPr>
      <xdr:spPr>
        <a:xfrm>
          <a:off x="7515225" y="234315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9</xdr:col>
      <xdr:colOff>19050</xdr:colOff>
      <xdr:row>15</xdr:row>
      <xdr:rowOff>9526</xdr:rowOff>
    </xdr:from>
    <xdr:to>
      <xdr:col>11</xdr:col>
      <xdr:colOff>85725</xdr:colOff>
      <xdr:row>17</xdr:row>
      <xdr:rowOff>95251</xdr:rowOff>
    </xdr:to>
    <xdr:sp macro="" textlink="">
      <xdr:nvSpPr>
        <xdr:cNvPr id="15" name="Rectangle à coins arrondis 1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D00-00000F000000}"/>
            </a:ext>
          </a:extLst>
        </xdr:cNvPr>
        <xdr:cNvSpPr/>
      </xdr:nvSpPr>
      <xdr:spPr>
        <a:xfrm>
          <a:off x="7515225" y="291465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9</xdr:col>
      <xdr:colOff>19050</xdr:colOff>
      <xdr:row>18</xdr:row>
      <xdr:rowOff>9526</xdr:rowOff>
    </xdr:from>
    <xdr:to>
      <xdr:col>11</xdr:col>
      <xdr:colOff>85725</xdr:colOff>
      <xdr:row>20</xdr:row>
      <xdr:rowOff>95251</xdr:rowOff>
    </xdr:to>
    <xdr:sp macro="" textlink="">
      <xdr:nvSpPr>
        <xdr:cNvPr id="16" name="Rectangle à coins arrondis 15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D00-000010000000}"/>
            </a:ext>
          </a:extLst>
        </xdr:cNvPr>
        <xdr:cNvSpPr/>
      </xdr:nvSpPr>
      <xdr:spPr>
        <a:xfrm>
          <a:off x="7515225" y="348615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9</xdr:col>
      <xdr:colOff>19050</xdr:colOff>
      <xdr:row>21</xdr:row>
      <xdr:rowOff>9526</xdr:rowOff>
    </xdr:from>
    <xdr:to>
      <xdr:col>11</xdr:col>
      <xdr:colOff>85725</xdr:colOff>
      <xdr:row>23</xdr:row>
      <xdr:rowOff>95251</xdr:rowOff>
    </xdr:to>
    <xdr:sp macro="" textlink="">
      <xdr:nvSpPr>
        <xdr:cNvPr id="17" name="Rectangle à coins arrondis 16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D00-000011000000}"/>
            </a:ext>
          </a:extLst>
        </xdr:cNvPr>
        <xdr:cNvSpPr/>
      </xdr:nvSpPr>
      <xdr:spPr>
        <a:xfrm>
          <a:off x="7515225" y="405765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Grandeurs et mesures</a:t>
          </a:r>
        </a:p>
      </xdr:txBody>
    </xdr:sp>
    <xdr:clientData/>
  </xdr:twoCellAnchor>
  <xdr:twoCellAnchor>
    <xdr:from>
      <xdr:col>9</xdr:col>
      <xdr:colOff>19050</xdr:colOff>
      <xdr:row>24</xdr:row>
      <xdr:rowOff>9526</xdr:rowOff>
    </xdr:from>
    <xdr:to>
      <xdr:col>11</xdr:col>
      <xdr:colOff>85725</xdr:colOff>
      <xdr:row>26</xdr:row>
      <xdr:rowOff>95251</xdr:rowOff>
    </xdr:to>
    <xdr:sp macro="" textlink="">
      <xdr:nvSpPr>
        <xdr:cNvPr id="18" name="Rectangle à coins arrondis 1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D00-000012000000}"/>
            </a:ext>
          </a:extLst>
        </xdr:cNvPr>
        <xdr:cNvSpPr/>
      </xdr:nvSpPr>
      <xdr:spPr>
        <a:xfrm>
          <a:off x="7515225" y="462915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 mental</a:t>
          </a:r>
        </a:p>
      </xdr:txBody>
    </xdr:sp>
    <xdr:clientData/>
  </xdr:twoCellAnchor>
  <xdr:twoCellAnchor>
    <xdr:from>
      <xdr:col>9</xdr:col>
      <xdr:colOff>19050</xdr:colOff>
      <xdr:row>27</xdr:row>
      <xdr:rowOff>9526</xdr:rowOff>
    </xdr:from>
    <xdr:to>
      <xdr:col>11</xdr:col>
      <xdr:colOff>85725</xdr:colOff>
      <xdr:row>29</xdr:row>
      <xdr:rowOff>95251</xdr:rowOff>
    </xdr:to>
    <xdr:sp macro="" textlink="">
      <xdr:nvSpPr>
        <xdr:cNvPr id="19" name="Rectangle à coins arrondis 18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D00-000013000000}"/>
            </a:ext>
          </a:extLst>
        </xdr:cNvPr>
        <xdr:cNvSpPr/>
      </xdr:nvSpPr>
      <xdr:spPr>
        <a:xfrm>
          <a:off x="7515225" y="520065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9</xdr:col>
      <xdr:colOff>19050</xdr:colOff>
      <xdr:row>30</xdr:row>
      <xdr:rowOff>9526</xdr:rowOff>
    </xdr:from>
    <xdr:to>
      <xdr:col>11</xdr:col>
      <xdr:colOff>85725</xdr:colOff>
      <xdr:row>32</xdr:row>
      <xdr:rowOff>95251</xdr:rowOff>
    </xdr:to>
    <xdr:sp macro="" textlink="">
      <xdr:nvSpPr>
        <xdr:cNvPr id="20" name="Rectangle à coins arrondis 1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D00-000014000000}"/>
            </a:ext>
          </a:extLst>
        </xdr:cNvPr>
        <xdr:cNvSpPr/>
      </xdr:nvSpPr>
      <xdr:spPr>
        <a:xfrm>
          <a:off x="7515225" y="577215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9</xdr:col>
      <xdr:colOff>19050</xdr:colOff>
      <xdr:row>33</xdr:row>
      <xdr:rowOff>9526</xdr:rowOff>
    </xdr:from>
    <xdr:to>
      <xdr:col>11</xdr:col>
      <xdr:colOff>85725</xdr:colOff>
      <xdr:row>35</xdr:row>
      <xdr:rowOff>95251</xdr:rowOff>
    </xdr:to>
    <xdr:sp macro="" textlink="">
      <xdr:nvSpPr>
        <xdr:cNvPr id="21" name="Rectangle à coins arrondis 20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D00-000015000000}"/>
            </a:ext>
          </a:extLst>
        </xdr:cNvPr>
        <xdr:cNvSpPr/>
      </xdr:nvSpPr>
      <xdr:spPr>
        <a:xfrm>
          <a:off x="7515225" y="634365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Instruction Civique</a:t>
          </a:r>
        </a:p>
      </xdr:txBody>
    </xdr:sp>
    <xdr:clientData/>
  </xdr:twoCellAnchor>
  <xdr:twoCellAnchor>
    <xdr:from>
      <xdr:col>21</xdr:col>
      <xdr:colOff>19050</xdr:colOff>
      <xdr:row>9</xdr:row>
      <xdr:rowOff>0</xdr:rowOff>
    </xdr:from>
    <xdr:to>
      <xdr:col>23</xdr:col>
      <xdr:colOff>85725</xdr:colOff>
      <xdr:row>11</xdr:row>
      <xdr:rowOff>85725</xdr:rowOff>
    </xdr:to>
    <xdr:sp macro="" textlink="">
      <xdr:nvSpPr>
        <xdr:cNvPr id="22" name="Rectangle à coins arrondis 21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D00-000016000000}"/>
            </a:ext>
          </a:extLst>
        </xdr:cNvPr>
        <xdr:cNvSpPr/>
      </xdr:nvSpPr>
      <xdr:spPr>
        <a:xfrm>
          <a:off x="16021050" y="1762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21</xdr:col>
      <xdr:colOff>19050</xdr:colOff>
      <xdr:row>12</xdr:row>
      <xdr:rowOff>0</xdr:rowOff>
    </xdr:from>
    <xdr:to>
      <xdr:col>23</xdr:col>
      <xdr:colOff>85725</xdr:colOff>
      <xdr:row>14</xdr:row>
      <xdr:rowOff>85725</xdr:rowOff>
    </xdr:to>
    <xdr:sp macro="" textlink="">
      <xdr:nvSpPr>
        <xdr:cNvPr id="23" name="Rectangle à coins arrondis 22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D00-000017000000}"/>
            </a:ext>
          </a:extLst>
        </xdr:cNvPr>
        <xdr:cNvSpPr/>
      </xdr:nvSpPr>
      <xdr:spPr>
        <a:xfrm>
          <a:off x="16021050" y="2333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21</xdr:col>
      <xdr:colOff>19050</xdr:colOff>
      <xdr:row>15</xdr:row>
      <xdr:rowOff>0</xdr:rowOff>
    </xdr:from>
    <xdr:to>
      <xdr:col>23</xdr:col>
      <xdr:colOff>85725</xdr:colOff>
      <xdr:row>17</xdr:row>
      <xdr:rowOff>85725</xdr:rowOff>
    </xdr:to>
    <xdr:sp macro="" textlink="">
      <xdr:nvSpPr>
        <xdr:cNvPr id="24" name="Rectangle à coins arrondis 23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D00-000018000000}"/>
            </a:ext>
          </a:extLst>
        </xdr:cNvPr>
        <xdr:cNvSpPr/>
      </xdr:nvSpPr>
      <xdr:spPr>
        <a:xfrm>
          <a:off x="16021050" y="2905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21</xdr:col>
      <xdr:colOff>19050</xdr:colOff>
      <xdr:row>18</xdr:row>
      <xdr:rowOff>0</xdr:rowOff>
    </xdr:from>
    <xdr:to>
      <xdr:col>23</xdr:col>
      <xdr:colOff>85725</xdr:colOff>
      <xdr:row>20</xdr:row>
      <xdr:rowOff>85725</xdr:rowOff>
    </xdr:to>
    <xdr:sp macro="" textlink="">
      <xdr:nvSpPr>
        <xdr:cNvPr id="25" name="Rectangle à coins arrondis 24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D00-000019000000}"/>
            </a:ext>
          </a:extLst>
        </xdr:cNvPr>
        <xdr:cNvSpPr/>
      </xdr:nvSpPr>
      <xdr:spPr>
        <a:xfrm>
          <a:off x="16021050" y="3476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21</xdr:col>
      <xdr:colOff>19050</xdr:colOff>
      <xdr:row>21</xdr:row>
      <xdr:rowOff>0</xdr:rowOff>
    </xdr:from>
    <xdr:to>
      <xdr:col>23</xdr:col>
      <xdr:colOff>85725</xdr:colOff>
      <xdr:row>23</xdr:row>
      <xdr:rowOff>85725</xdr:rowOff>
    </xdr:to>
    <xdr:sp macro="" textlink="">
      <xdr:nvSpPr>
        <xdr:cNvPr id="26" name="Rectangle à coins arrondis 25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D00-00001A000000}"/>
            </a:ext>
          </a:extLst>
        </xdr:cNvPr>
        <xdr:cNvSpPr/>
      </xdr:nvSpPr>
      <xdr:spPr>
        <a:xfrm>
          <a:off x="16021050" y="4048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21</xdr:col>
      <xdr:colOff>19050</xdr:colOff>
      <xdr:row>24</xdr:row>
      <xdr:rowOff>0</xdr:rowOff>
    </xdr:from>
    <xdr:to>
      <xdr:col>23</xdr:col>
      <xdr:colOff>85725</xdr:colOff>
      <xdr:row>26</xdr:row>
      <xdr:rowOff>85725</xdr:rowOff>
    </xdr:to>
    <xdr:sp macro="" textlink="">
      <xdr:nvSpPr>
        <xdr:cNvPr id="27" name="Rectangle à coins arrondis 26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D00-00001B000000}"/>
            </a:ext>
          </a:extLst>
        </xdr:cNvPr>
        <xdr:cNvSpPr/>
      </xdr:nvSpPr>
      <xdr:spPr>
        <a:xfrm>
          <a:off x="16021050" y="4619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21</xdr:col>
      <xdr:colOff>19050</xdr:colOff>
      <xdr:row>27</xdr:row>
      <xdr:rowOff>0</xdr:rowOff>
    </xdr:from>
    <xdr:to>
      <xdr:col>23</xdr:col>
      <xdr:colOff>85725</xdr:colOff>
      <xdr:row>29</xdr:row>
      <xdr:rowOff>85725</xdr:rowOff>
    </xdr:to>
    <xdr:sp macro="" textlink="">
      <xdr:nvSpPr>
        <xdr:cNvPr id="28" name="Rectangle à coins arrondis 2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D00-00001C000000}"/>
            </a:ext>
          </a:extLst>
        </xdr:cNvPr>
        <xdr:cNvSpPr/>
      </xdr:nvSpPr>
      <xdr:spPr>
        <a:xfrm>
          <a:off x="16021050" y="5191125"/>
          <a:ext cx="962025" cy="466725"/>
        </a:xfrm>
        <a:prstGeom prst="roundRect">
          <a:avLst/>
        </a:prstGeom>
        <a:blipFill>
          <a:blip xmlns:r="http://schemas.openxmlformats.org/officeDocument/2006/relationships" r:embed="rId20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Sciences</a:t>
          </a:r>
        </a:p>
      </xdr:txBody>
    </xdr:sp>
    <xdr:clientData/>
  </xdr:twoCellAnchor>
  <xdr:twoCellAnchor>
    <xdr:from>
      <xdr:col>21</xdr:col>
      <xdr:colOff>19050</xdr:colOff>
      <xdr:row>30</xdr:row>
      <xdr:rowOff>0</xdr:rowOff>
    </xdr:from>
    <xdr:to>
      <xdr:col>23</xdr:col>
      <xdr:colOff>85725</xdr:colOff>
      <xdr:row>32</xdr:row>
      <xdr:rowOff>85725</xdr:rowOff>
    </xdr:to>
    <xdr:sp macro="" textlink="">
      <xdr:nvSpPr>
        <xdr:cNvPr id="29" name="Rectangle à coins arrondis 28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D00-00001D000000}"/>
            </a:ext>
          </a:extLst>
        </xdr:cNvPr>
        <xdr:cNvSpPr/>
      </xdr:nvSpPr>
      <xdr:spPr>
        <a:xfrm>
          <a:off x="16021050" y="5762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 de l'Art</a:t>
          </a:r>
        </a:p>
      </xdr:txBody>
    </xdr:sp>
    <xdr:clientData/>
  </xdr:twoCellAnchor>
  <xdr:twoCellAnchor>
    <xdr:from>
      <xdr:col>21</xdr:col>
      <xdr:colOff>19050</xdr:colOff>
      <xdr:row>33</xdr:row>
      <xdr:rowOff>0</xdr:rowOff>
    </xdr:from>
    <xdr:to>
      <xdr:col>23</xdr:col>
      <xdr:colOff>85725</xdr:colOff>
      <xdr:row>35</xdr:row>
      <xdr:rowOff>85725</xdr:rowOff>
    </xdr:to>
    <xdr:sp macro="" textlink="">
      <xdr:nvSpPr>
        <xdr:cNvPr id="30" name="Rectangle à coins arrondis 29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D00-00001E000000}"/>
            </a:ext>
          </a:extLst>
        </xdr:cNvPr>
        <xdr:cNvSpPr/>
      </xdr:nvSpPr>
      <xdr:spPr>
        <a:xfrm>
          <a:off x="16021050" y="6334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0</xdr:rowOff>
    </xdr:from>
    <xdr:to>
      <xdr:col>11</xdr:col>
      <xdr:colOff>83058</xdr:colOff>
      <xdr:row>6</xdr:row>
      <xdr:rowOff>94107</xdr:rowOff>
    </xdr:to>
    <xdr:sp macro="" textlink="">
      <xdr:nvSpPr>
        <xdr:cNvPr id="3" name="Flèche droit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/>
      </xdr:nvSpPr>
      <xdr:spPr>
        <a:xfrm>
          <a:off x="7496175" y="771525"/>
          <a:ext cx="978408" cy="484632"/>
        </a:xfrm>
        <a:prstGeom prst="righ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0">
              <a:solidFill>
                <a:sysClr val="windowText" lastClr="000000"/>
              </a:solidFill>
            </a:rPr>
            <a:t>TRIMESTRE 03</a:t>
          </a:r>
        </a:p>
      </xdr:txBody>
    </xdr:sp>
    <xdr:clientData/>
  </xdr:twoCellAnchor>
  <xdr:twoCellAnchor>
    <xdr:from>
      <xdr:col>33</xdr:col>
      <xdr:colOff>0</xdr:colOff>
      <xdr:row>4</xdr:row>
      <xdr:rowOff>0</xdr:rowOff>
    </xdr:from>
    <xdr:to>
      <xdr:col>35</xdr:col>
      <xdr:colOff>83058</xdr:colOff>
      <xdr:row>6</xdr:row>
      <xdr:rowOff>94107</xdr:rowOff>
    </xdr:to>
    <xdr:sp macro="" textlink="">
      <xdr:nvSpPr>
        <xdr:cNvPr id="4" name="Flèche gauch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/>
      </xdr:nvSpPr>
      <xdr:spPr>
        <a:xfrm>
          <a:off x="24507825" y="771525"/>
          <a:ext cx="978408" cy="484632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ysClr val="windowText" lastClr="000000"/>
              </a:solidFill>
            </a:rPr>
            <a:t>TRIMESTRE 01</a:t>
          </a:r>
        </a:p>
      </xdr:txBody>
    </xdr:sp>
    <xdr:clientData/>
  </xdr:twoCellAnchor>
  <xdr:twoCellAnchor>
    <xdr:from>
      <xdr:col>9</xdr:col>
      <xdr:colOff>19050</xdr:colOff>
      <xdr:row>9</xdr:row>
      <xdr:rowOff>0</xdr:rowOff>
    </xdr:from>
    <xdr:to>
      <xdr:col>11</xdr:col>
      <xdr:colOff>85725</xdr:colOff>
      <xdr:row>11</xdr:row>
      <xdr:rowOff>85725</xdr:rowOff>
    </xdr:to>
    <xdr:sp macro="" textlink="">
      <xdr:nvSpPr>
        <xdr:cNvPr id="5" name="Rectangle à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E00-000005000000}"/>
            </a:ext>
          </a:extLst>
        </xdr:cNvPr>
        <xdr:cNvSpPr/>
      </xdr:nvSpPr>
      <xdr:spPr>
        <a:xfrm>
          <a:off x="7515225" y="1762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Bilan</a:t>
          </a:r>
        </a:p>
      </xdr:txBody>
    </xdr:sp>
    <xdr:clientData/>
  </xdr:twoCellAnchor>
  <xdr:twoCellAnchor>
    <xdr:from>
      <xdr:col>9</xdr:col>
      <xdr:colOff>19050</xdr:colOff>
      <xdr:row>12</xdr:row>
      <xdr:rowOff>1</xdr:rowOff>
    </xdr:from>
    <xdr:to>
      <xdr:col>11</xdr:col>
      <xdr:colOff>85725</xdr:colOff>
      <xdr:row>14</xdr:row>
      <xdr:rowOff>85726</xdr:rowOff>
    </xdr:to>
    <xdr:sp macro="" textlink="">
      <xdr:nvSpPr>
        <xdr:cNvPr id="6" name="Rectangle à coins arrondis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E00-000006000000}"/>
            </a:ext>
          </a:extLst>
        </xdr:cNvPr>
        <xdr:cNvSpPr/>
      </xdr:nvSpPr>
      <xdr:spPr>
        <a:xfrm>
          <a:off x="7515225" y="2333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9</xdr:col>
      <xdr:colOff>19050</xdr:colOff>
      <xdr:row>15</xdr:row>
      <xdr:rowOff>1</xdr:rowOff>
    </xdr:from>
    <xdr:to>
      <xdr:col>11</xdr:col>
      <xdr:colOff>85725</xdr:colOff>
      <xdr:row>17</xdr:row>
      <xdr:rowOff>85726</xdr:rowOff>
    </xdr:to>
    <xdr:sp macro="" textlink="">
      <xdr:nvSpPr>
        <xdr:cNvPr id="7" name="Rectangle à coins arrondis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E00-000007000000}"/>
            </a:ext>
          </a:extLst>
        </xdr:cNvPr>
        <xdr:cNvSpPr/>
      </xdr:nvSpPr>
      <xdr:spPr>
        <a:xfrm>
          <a:off x="7515225" y="2905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9</xdr:col>
      <xdr:colOff>19050</xdr:colOff>
      <xdr:row>18</xdr:row>
      <xdr:rowOff>1</xdr:rowOff>
    </xdr:from>
    <xdr:to>
      <xdr:col>11</xdr:col>
      <xdr:colOff>85725</xdr:colOff>
      <xdr:row>20</xdr:row>
      <xdr:rowOff>85726</xdr:rowOff>
    </xdr:to>
    <xdr:sp macro="" textlink="">
      <xdr:nvSpPr>
        <xdr:cNvPr id="8" name="Rectangle à coins arrondis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E00-000008000000}"/>
            </a:ext>
          </a:extLst>
        </xdr:cNvPr>
        <xdr:cNvSpPr/>
      </xdr:nvSpPr>
      <xdr:spPr>
        <a:xfrm>
          <a:off x="7515225" y="3476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9</xdr:col>
      <xdr:colOff>19050</xdr:colOff>
      <xdr:row>21</xdr:row>
      <xdr:rowOff>1</xdr:rowOff>
    </xdr:from>
    <xdr:to>
      <xdr:col>11</xdr:col>
      <xdr:colOff>85725</xdr:colOff>
      <xdr:row>23</xdr:row>
      <xdr:rowOff>85726</xdr:rowOff>
    </xdr:to>
    <xdr:sp macro="" textlink="">
      <xdr:nvSpPr>
        <xdr:cNvPr id="9" name="Rectangle à coins arrondis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E00-000009000000}"/>
            </a:ext>
          </a:extLst>
        </xdr:cNvPr>
        <xdr:cNvSpPr/>
      </xdr:nvSpPr>
      <xdr:spPr>
        <a:xfrm>
          <a:off x="7515225" y="4048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Grandeurs et mesures</a:t>
          </a:r>
        </a:p>
      </xdr:txBody>
    </xdr:sp>
    <xdr:clientData/>
  </xdr:twoCellAnchor>
  <xdr:twoCellAnchor>
    <xdr:from>
      <xdr:col>9</xdr:col>
      <xdr:colOff>19050</xdr:colOff>
      <xdr:row>24</xdr:row>
      <xdr:rowOff>1</xdr:rowOff>
    </xdr:from>
    <xdr:to>
      <xdr:col>11</xdr:col>
      <xdr:colOff>85725</xdr:colOff>
      <xdr:row>26</xdr:row>
      <xdr:rowOff>85726</xdr:rowOff>
    </xdr:to>
    <xdr:sp macro="" textlink="">
      <xdr:nvSpPr>
        <xdr:cNvPr id="10" name="Rectangle à coins arrondis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E00-00000A000000}"/>
            </a:ext>
          </a:extLst>
        </xdr:cNvPr>
        <xdr:cNvSpPr/>
      </xdr:nvSpPr>
      <xdr:spPr>
        <a:xfrm>
          <a:off x="7515225" y="4619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 mental</a:t>
          </a:r>
        </a:p>
      </xdr:txBody>
    </xdr:sp>
    <xdr:clientData/>
  </xdr:twoCellAnchor>
  <xdr:twoCellAnchor>
    <xdr:from>
      <xdr:col>9</xdr:col>
      <xdr:colOff>19050</xdr:colOff>
      <xdr:row>27</xdr:row>
      <xdr:rowOff>1</xdr:rowOff>
    </xdr:from>
    <xdr:to>
      <xdr:col>11</xdr:col>
      <xdr:colOff>85725</xdr:colOff>
      <xdr:row>29</xdr:row>
      <xdr:rowOff>85726</xdr:rowOff>
    </xdr:to>
    <xdr:sp macro="" textlink="">
      <xdr:nvSpPr>
        <xdr:cNvPr id="11" name="Rectangle à coins arrondis 10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E00-00000B000000}"/>
            </a:ext>
          </a:extLst>
        </xdr:cNvPr>
        <xdr:cNvSpPr/>
      </xdr:nvSpPr>
      <xdr:spPr>
        <a:xfrm>
          <a:off x="7515225" y="5191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9</xdr:col>
      <xdr:colOff>19050</xdr:colOff>
      <xdr:row>30</xdr:row>
      <xdr:rowOff>1</xdr:rowOff>
    </xdr:from>
    <xdr:to>
      <xdr:col>11</xdr:col>
      <xdr:colOff>85725</xdr:colOff>
      <xdr:row>32</xdr:row>
      <xdr:rowOff>85726</xdr:rowOff>
    </xdr:to>
    <xdr:sp macro="" textlink="">
      <xdr:nvSpPr>
        <xdr:cNvPr id="12" name="Rectangle à coins arrondi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E00-00000C000000}"/>
            </a:ext>
          </a:extLst>
        </xdr:cNvPr>
        <xdr:cNvSpPr/>
      </xdr:nvSpPr>
      <xdr:spPr>
        <a:xfrm>
          <a:off x="7515225" y="5762626"/>
          <a:ext cx="962025" cy="466725"/>
        </a:xfrm>
        <a:prstGeom prst="roundRect">
          <a:avLst/>
        </a:prstGeom>
        <a:blipFill>
          <a:blip xmlns:r="http://schemas.openxmlformats.org/officeDocument/2006/relationships" r:embed="rId1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Anglais</a:t>
          </a:r>
        </a:p>
      </xdr:txBody>
    </xdr:sp>
    <xdr:clientData/>
  </xdr:twoCellAnchor>
  <xdr:twoCellAnchor>
    <xdr:from>
      <xdr:col>9</xdr:col>
      <xdr:colOff>19050</xdr:colOff>
      <xdr:row>33</xdr:row>
      <xdr:rowOff>1</xdr:rowOff>
    </xdr:from>
    <xdr:to>
      <xdr:col>11</xdr:col>
      <xdr:colOff>85725</xdr:colOff>
      <xdr:row>35</xdr:row>
      <xdr:rowOff>85726</xdr:rowOff>
    </xdr:to>
    <xdr:sp macro="" textlink="">
      <xdr:nvSpPr>
        <xdr:cNvPr id="13" name="Rectangle à coins arrondis 12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E00-00000D000000}"/>
            </a:ext>
          </a:extLst>
        </xdr:cNvPr>
        <xdr:cNvSpPr/>
      </xdr:nvSpPr>
      <xdr:spPr>
        <a:xfrm>
          <a:off x="7515225" y="6334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Instruction Civique</a:t>
          </a:r>
        </a:p>
      </xdr:txBody>
    </xdr:sp>
    <xdr:clientData/>
  </xdr:twoCellAnchor>
  <xdr:twoCellAnchor>
    <xdr:from>
      <xdr:col>21</xdr:col>
      <xdr:colOff>19050</xdr:colOff>
      <xdr:row>9</xdr:row>
      <xdr:rowOff>0</xdr:rowOff>
    </xdr:from>
    <xdr:to>
      <xdr:col>23</xdr:col>
      <xdr:colOff>85725</xdr:colOff>
      <xdr:row>11</xdr:row>
      <xdr:rowOff>85725</xdr:rowOff>
    </xdr:to>
    <xdr:sp macro="" textlink="">
      <xdr:nvSpPr>
        <xdr:cNvPr id="14" name="Rectangle à coins arrondis 13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E00-00000E000000}"/>
            </a:ext>
          </a:extLst>
        </xdr:cNvPr>
        <xdr:cNvSpPr/>
      </xdr:nvSpPr>
      <xdr:spPr>
        <a:xfrm>
          <a:off x="16021050" y="1762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21</xdr:col>
      <xdr:colOff>19050</xdr:colOff>
      <xdr:row>12</xdr:row>
      <xdr:rowOff>0</xdr:rowOff>
    </xdr:from>
    <xdr:to>
      <xdr:col>23</xdr:col>
      <xdr:colOff>85725</xdr:colOff>
      <xdr:row>14</xdr:row>
      <xdr:rowOff>85725</xdr:rowOff>
    </xdr:to>
    <xdr:sp macro="" textlink="">
      <xdr:nvSpPr>
        <xdr:cNvPr id="15" name="Rectangle à coins arrondis 14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E00-00000F000000}"/>
            </a:ext>
          </a:extLst>
        </xdr:cNvPr>
        <xdr:cNvSpPr/>
      </xdr:nvSpPr>
      <xdr:spPr>
        <a:xfrm>
          <a:off x="16021050" y="2333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21</xdr:col>
      <xdr:colOff>19050</xdr:colOff>
      <xdr:row>15</xdr:row>
      <xdr:rowOff>0</xdr:rowOff>
    </xdr:from>
    <xdr:to>
      <xdr:col>23</xdr:col>
      <xdr:colOff>85725</xdr:colOff>
      <xdr:row>17</xdr:row>
      <xdr:rowOff>85725</xdr:rowOff>
    </xdr:to>
    <xdr:sp macro="" textlink="">
      <xdr:nvSpPr>
        <xdr:cNvPr id="16" name="Rectangle à coins arrondis 15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E00-000010000000}"/>
            </a:ext>
          </a:extLst>
        </xdr:cNvPr>
        <xdr:cNvSpPr/>
      </xdr:nvSpPr>
      <xdr:spPr>
        <a:xfrm>
          <a:off x="16021050" y="2905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21</xdr:col>
      <xdr:colOff>19050</xdr:colOff>
      <xdr:row>18</xdr:row>
      <xdr:rowOff>0</xdr:rowOff>
    </xdr:from>
    <xdr:to>
      <xdr:col>23</xdr:col>
      <xdr:colOff>85725</xdr:colOff>
      <xdr:row>20</xdr:row>
      <xdr:rowOff>85725</xdr:rowOff>
    </xdr:to>
    <xdr:sp macro="" textlink="">
      <xdr:nvSpPr>
        <xdr:cNvPr id="17" name="Rectangle à coins arrondis 16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E00-000011000000}"/>
            </a:ext>
          </a:extLst>
        </xdr:cNvPr>
        <xdr:cNvSpPr/>
      </xdr:nvSpPr>
      <xdr:spPr>
        <a:xfrm>
          <a:off x="16021050" y="3476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21</xdr:col>
      <xdr:colOff>19050</xdr:colOff>
      <xdr:row>21</xdr:row>
      <xdr:rowOff>0</xdr:rowOff>
    </xdr:from>
    <xdr:to>
      <xdr:col>23</xdr:col>
      <xdr:colOff>85725</xdr:colOff>
      <xdr:row>23</xdr:row>
      <xdr:rowOff>85725</xdr:rowOff>
    </xdr:to>
    <xdr:sp macro="" textlink="">
      <xdr:nvSpPr>
        <xdr:cNvPr id="18" name="Rectangle à coins arrondis 17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E00-000012000000}"/>
            </a:ext>
          </a:extLst>
        </xdr:cNvPr>
        <xdr:cNvSpPr/>
      </xdr:nvSpPr>
      <xdr:spPr>
        <a:xfrm>
          <a:off x="16021050" y="4048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21</xdr:col>
      <xdr:colOff>19050</xdr:colOff>
      <xdr:row>24</xdr:row>
      <xdr:rowOff>0</xdr:rowOff>
    </xdr:from>
    <xdr:to>
      <xdr:col>23</xdr:col>
      <xdr:colOff>85725</xdr:colOff>
      <xdr:row>26</xdr:row>
      <xdr:rowOff>85725</xdr:rowOff>
    </xdr:to>
    <xdr:sp macro="" textlink="">
      <xdr:nvSpPr>
        <xdr:cNvPr id="19" name="Rectangle à coins arrondis 18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E00-000013000000}"/>
            </a:ext>
          </a:extLst>
        </xdr:cNvPr>
        <xdr:cNvSpPr/>
      </xdr:nvSpPr>
      <xdr:spPr>
        <a:xfrm>
          <a:off x="16021050" y="4619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21</xdr:col>
      <xdr:colOff>19050</xdr:colOff>
      <xdr:row>27</xdr:row>
      <xdr:rowOff>0</xdr:rowOff>
    </xdr:from>
    <xdr:to>
      <xdr:col>23</xdr:col>
      <xdr:colOff>85725</xdr:colOff>
      <xdr:row>29</xdr:row>
      <xdr:rowOff>85725</xdr:rowOff>
    </xdr:to>
    <xdr:sp macro="" textlink="">
      <xdr:nvSpPr>
        <xdr:cNvPr id="20" name="Rectangle à coins arrondis 19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E00-000014000000}"/>
            </a:ext>
          </a:extLst>
        </xdr:cNvPr>
        <xdr:cNvSpPr/>
      </xdr:nvSpPr>
      <xdr:spPr>
        <a:xfrm>
          <a:off x="16021050" y="5191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21</xdr:col>
      <xdr:colOff>19050</xdr:colOff>
      <xdr:row>30</xdr:row>
      <xdr:rowOff>0</xdr:rowOff>
    </xdr:from>
    <xdr:to>
      <xdr:col>23</xdr:col>
      <xdr:colOff>85725</xdr:colOff>
      <xdr:row>32</xdr:row>
      <xdr:rowOff>85725</xdr:rowOff>
    </xdr:to>
    <xdr:sp macro="" textlink="">
      <xdr:nvSpPr>
        <xdr:cNvPr id="21" name="Rectangle à coins arrondis 20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E00-000015000000}"/>
            </a:ext>
          </a:extLst>
        </xdr:cNvPr>
        <xdr:cNvSpPr/>
      </xdr:nvSpPr>
      <xdr:spPr>
        <a:xfrm>
          <a:off x="16021050" y="5762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 de l'Art</a:t>
          </a:r>
        </a:p>
      </xdr:txBody>
    </xdr:sp>
    <xdr:clientData/>
  </xdr:twoCellAnchor>
  <xdr:twoCellAnchor>
    <xdr:from>
      <xdr:col>21</xdr:col>
      <xdr:colOff>19050</xdr:colOff>
      <xdr:row>33</xdr:row>
      <xdr:rowOff>0</xdr:rowOff>
    </xdr:from>
    <xdr:to>
      <xdr:col>23</xdr:col>
      <xdr:colOff>85725</xdr:colOff>
      <xdr:row>35</xdr:row>
      <xdr:rowOff>85725</xdr:rowOff>
    </xdr:to>
    <xdr:sp macro="" textlink="">
      <xdr:nvSpPr>
        <xdr:cNvPr id="22" name="Rectangle à coins arrondis 21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E00-000016000000}"/>
            </a:ext>
          </a:extLst>
        </xdr:cNvPr>
        <xdr:cNvSpPr/>
      </xdr:nvSpPr>
      <xdr:spPr>
        <a:xfrm>
          <a:off x="16021050" y="6334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0</xdr:rowOff>
    </xdr:from>
    <xdr:to>
      <xdr:col>11</xdr:col>
      <xdr:colOff>83058</xdr:colOff>
      <xdr:row>6</xdr:row>
      <xdr:rowOff>94107</xdr:rowOff>
    </xdr:to>
    <xdr:sp macro="" textlink="">
      <xdr:nvSpPr>
        <xdr:cNvPr id="2" name="Flèche droi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/>
      </xdr:nvSpPr>
      <xdr:spPr>
        <a:xfrm>
          <a:off x="7496175" y="771525"/>
          <a:ext cx="978408" cy="484632"/>
        </a:xfrm>
        <a:prstGeom prst="righ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0">
              <a:solidFill>
                <a:sysClr val="windowText" lastClr="000000"/>
              </a:solidFill>
            </a:rPr>
            <a:t>TRIMESTRE 03</a:t>
          </a:r>
        </a:p>
      </xdr:txBody>
    </xdr:sp>
    <xdr:clientData/>
  </xdr:twoCellAnchor>
  <xdr:twoCellAnchor>
    <xdr:from>
      <xdr:col>33</xdr:col>
      <xdr:colOff>0</xdr:colOff>
      <xdr:row>4</xdr:row>
      <xdr:rowOff>0</xdr:rowOff>
    </xdr:from>
    <xdr:to>
      <xdr:col>35</xdr:col>
      <xdr:colOff>83058</xdr:colOff>
      <xdr:row>6</xdr:row>
      <xdr:rowOff>94107</xdr:rowOff>
    </xdr:to>
    <xdr:sp macro="" textlink="">
      <xdr:nvSpPr>
        <xdr:cNvPr id="3" name="Flèche gauche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SpPr/>
      </xdr:nvSpPr>
      <xdr:spPr>
        <a:xfrm>
          <a:off x="24507825" y="771525"/>
          <a:ext cx="978408" cy="484632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ysClr val="windowText" lastClr="000000"/>
              </a:solidFill>
            </a:rPr>
            <a:t>TRIMESTRE 01</a:t>
          </a:r>
        </a:p>
      </xdr:txBody>
    </xdr:sp>
    <xdr:clientData/>
  </xdr:twoCellAnchor>
  <xdr:twoCellAnchor>
    <xdr:from>
      <xdr:col>9</xdr:col>
      <xdr:colOff>19050</xdr:colOff>
      <xdr:row>9</xdr:row>
      <xdr:rowOff>0</xdr:rowOff>
    </xdr:from>
    <xdr:to>
      <xdr:col>11</xdr:col>
      <xdr:colOff>85725</xdr:colOff>
      <xdr:row>11</xdr:row>
      <xdr:rowOff>85725</xdr:rowOff>
    </xdr:to>
    <xdr:sp macro="" textlink="">
      <xdr:nvSpPr>
        <xdr:cNvPr id="4" name="Rectangle à coins arrondis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/>
      </xdr:nvSpPr>
      <xdr:spPr>
        <a:xfrm>
          <a:off x="7515225" y="1762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Bilan</a:t>
          </a:r>
        </a:p>
      </xdr:txBody>
    </xdr:sp>
    <xdr:clientData/>
  </xdr:twoCellAnchor>
  <xdr:twoCellAnchor>
    <xdr:from>
      <xdr:col>9</xdr:col>
      <xdr:colOff>19050</xdr:colOff>
      <xdr:row>12</xdr:row>
      <xdr:rowOff>1</xdr:rowOff>
    </xdr:from>
    <xdr:to>
      <xdr:col>11</xdr:col>
      <xdr:colOff>85725</xdr:colOff>
      <xdr:row>14</xdr:row>
      <xdr:rowOff>85726</xdr:rowOff>
    </xdr:to>
    <xdr:sp macro="" textlink="">
      <xdr:nvSpPr>
        <xdr:cNvPr id="5" name="Rectangle à coins arrondis 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F00-000005000000}"/>
            </a:ext>
          </a:extLst>
        </xdr:cNvPr>
        <xdr:cNvSpPr/>
      </xdr:nvSpPr>
      <xdr:spPr>
        <a:xfrm>
          <a:off x="7515225" y="2333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9</xdr:col>
      <xdr:colOff>19050</xdr:colOff>
      <xdr:row>15</xdr:row>
      <xdr:rowOff>1</xdr:rowOff>
    </xdr:from>
    <xdr:to>
      <xdr:col>11</xdr:col>
      <xdr:colOff>85725</xdr:colOff>
      <xdr:row>17</xdr:row>
      <xdr:rowOff>85726</xdr:rowOff>
    </xdr:to>
    <xdr:sp macro="" textlink="">
      <xdr:nvSpPr>
        <xdr:cNvPr id="6" name="Rectangle à coins arrondis 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F00-000006000000}"/>
            </a:ext>
          </a:extLst>
        </xdr:cNvPr>
        <xdr:cNvSpPr/>
      </xdr:nvSpPr>
      <xdr:spPr>
        <a:xfrm>
          <a:off x="7515225" y="2905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9</xdr:col>
      <xdr:colOff>19050</xdr:colOff>
      <xdr:row>18</xdr:row>
      <xdr:rowOff>1</xdr:rowOff>
    </xdr:from>
    <xdr:to>
      <xdr:col>11</xdr:col>
      <xdr:colOff>85725</xdr:colOff>
      <xdr:row>20</xdr:row>
      <xdr:rowOff>85726</xdr:rowOff>
    </xdr:to>
    <xdr:sp macro="" textlink="">
      <xdr:nvSpPr>
        <xdr:cNvPr id="7" name="Rectangle à coins arrondis 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F00-000007000000}"/>
            </a:ext>
          </a:extLst>
        </xdr:cNvPr>
        <xdr:cNvSpPr/>
      </xdr:nvSpPr>
      <xdr:spPr>
        <a:xfrm>
          <a:off x="7515225" y="3476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9</xdr:col>
      <xdr:colOff>19050</xdr:colOff>
      <xdr:row>21</xdr:row>
      <xdr:rowOff>1</xdr:rowOff>
    </xdr:from>
    <xdr:to>
      <xdr:col>11</xdr:col>
      <xdr:colOff>85725</xdr:colOff>
      <xdr:row>23</xdr:row>
      <xdr:rowOff>85726</xdr:rowOff>
    </xdr:to>
    <xdr:sp macro="" textlink="">
      <xdr:nvSpPr>
        <xdr:cNvPr id="8" name="Rectangle à coins arrondis 7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F00-000008000000}"/>
            </a:ext>
          </a:extLst>
        </xdr:cNvPr>
        <xdr:cNvSpPr/>
      </xdr:nvSpPr>
      <xdr:spPr>
        <a:xfrm>
          <a:off x="7515225" y="4048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Grandeurs et mesures</a:t>
          </a:r>
        </a:p>
      </xdr:txBody>
    </xdr:sp>
    <xdr:clientData/>
  </xdr:twoCellAnchor>
  <xdr:twoCellAnchor>
    <xdr:from>
      <xdr:col>9</xdr:col>
      <xdr:colOff>19050</xdr:colOff>
      <xdr:row>24</xdr:row>
      <xdr:rowOff>1</xdr:rowOff>
    </xdr:from>
    <xdr:to>
      <xdr:col>11</xdr:col>
      <xdr:colOff>85725</xdr:colOff>
      <xdr:row>26</xdr:row>
      <xdr:rowOff>85726</xdr:rowOff>
    </xdr:to>
    <xdr:sp macro="" textlink="">
      <xdr:nvSpPr>
        <xdr:cNvPr id="9" name="Rectangle à coins arrondis 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F00-000009000000}"/>
            </a:ext>
          </a:extLst>
        </xdr:cNvPr>
        <xdr:cNvSpPr/>
      </xdr:nvSpPr>
      <xdr:spPr>
        <a:xfrm>
          <a:off x="7515225" y="4619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 mental</a:t>
          </a:r>
        </a:p>
      </xdr:txBody>
    </xdr:sp>
    <xdr:clientData/>
  </xdr:twoCellAnchor>
  <xdr:twoCellAnchor>
    <xdr:from>
      <xdr:col>9</xdr:col>
      <xdr:colOff>19050</xdr:colOff>
      <xdr:row>27</xdr:row>
      <xdr:rowOff>1</xdr:rowOff>
    </xdr:from>
    <xdr:to>
      <xdr:col>11</xdr:col>
      <xdr:colOff>85725</xdr:colOff>
      <xdr:row>29</xdr:row>
      <xdr:rowOff>85726</xdr:rowOff>
    </xdr:to>
    <xdr:sp macro="" textlink="">
      <xdr:nvSpPr>
        <xdr:cNvPr id="10" name="Rectangle à coins arrondis 9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F00-00000A000000}"/>
            </a:ext>
          </a:extLst>
        </xdr:cNvPr>
        <xdr:cNvSpPr/>
      </xdr:nvSpPr>
      <xdr:spPr>
        <a:xfrm>
          <a:off x="7515225" y="5191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9</xdr:col>
      <xdr:colOff>19050</xdr:colOff>
      <xdr:row>30</xdr:row>
      <xdr:rowOff>1</xdr:rowOff>
    </xdr:from>
    <xdr:to>
      <xdr:col>11</xdr:col>
      <xdr:colOff>85725</xdr:colOff>
      <xdr:row>32</xdr:row>
      <xdr:rowOff>85726</xdr:rowOff>
    </xdr:to>
    <xdr:sp macro="" textlink="">
      <xdr:nvSpPr>
        <xdr:cNvPr id="11" name="Rectangle à coins arrondis 10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F00-00000B000000}"/>
            </a:ext>
          </a:extLst>
        </xdr:cNvPr>
        <xdr:cNvSpPr/>
      </xdr:nvSpPr>
      <xdr:spPr>
        <a:xfrm>
          <a:off x="7515225" y="57626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9</xdr:col>
      <xdr:colOff>19050</xdr:colOff>
      <xdr:row>33</xdr:row>
      <xdr:rowOff>1</xdr:rowOff>
    </xdr:from>
    <xdr:to>
      <xdr:col>11</xdr:col>
      <xdr:colOff>85725</xdr:colOff>
      <xdr:row>35</xdr:row>
      <xdr:rowOff>85726</xdr:rowOff>
    </xdr:to>
    <xdr:sp macro="" textlink="">
      <xdr:nvSpPr>
        <xdr:cNvPr id="12" name="Rectangle à coins arrondis 11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F00-00000C000000}"/>
            </a:ext>
          </a:extLst>
        </xdr:cNvPr>
        <xdr:cNvSpPr/>
      </xdr:nvSpPr>
      <xdr:spPr>
        <a:xfrm>
          <a:off x="7515225" y="6334126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Instruction Civique</a:t>
          </a:r>
        </a:p>
      </xdr:txBody>
    </xdr:sp>
    <xdr:clientData/>
  </xdr:twoCellAnchor>
  <xdr:twoCellAnchor>
    <xdr:from>
      <xdr:col>21</xdr:col>
      <xdr:colOff>19050</xdr:colOff>
      <xdr:row>8</xdr:row>
      <xdr:rowOff>190500</xdr:rowOff>
    </xdr:from>
    <xdr:to>
      <xdr:col>23</xdr:col>
      <xdr:colOff>85725</xdr:colOff>
      <xdr:row>11</xdr:row>
      <xdr:rowOff>76200</xdr:rowOff>
    </xdr:to>
    <xdr:sp macro="" textlink="">
      <xdr:nvSpPr>
        <xdr:cNvPr id="13" name="Rectangle à coins arrondis 12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F00-00000D000000}"/>
            </a:ext>
          </a:extLst>
        </xdr:cNvPr>
        <xdr:cNvSpPr/>
      </xdr:nvSpPr>
      <xdr:spPr>
        <a:xfrm>
          <a:off x="16021050" y="1752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21</xdr:col>
      <xdr:colOff>19050</xdr:colOff>
      <xdr:row>11</xdr:row>
      <xdr:rowOff>180975</xdr:rowOff>
    </xdr:from>
    <xdr:to>
      <xdr:col>23</xdr:col>
      <xdr:colOff>85725</xdr:colOff>
      <xdr:row>14</xdr:row>
      <xdr:rowOff>76200</xdr:rowOff>
    </xdr:to>
    <xdr:sp macro="" textlink="">
      <xdr:nvSpPr>
        <xdr:cNvPr id="14" name="Rectangle à coins arrondis 13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F00-00000E000000}"/>
            </a:ext>
          </a:extLst>
        </xdr:cNvPr>
        <xdr:cNvSpPr/>
      </xdr:nvSpPr>
      <xdr:spPr>
        <a:xfrm>
          <a:off x="16021050" y="23241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21</xdr:col>
      <xdr:colOff>19050</xdr:colOff>
      <xdr:row>14</xdr:row>
      <xdr:rowOff>180975</xdr:rowOff>
    </xdr:from>
    <xdr:to>
      <xdr:col>23</xdr:col>
      <xdr:colOff>85725</xdr:colOff>
      <xdr:row>17</xdr:row>
      <xdr:rowOff>76200</xdr:rowOff>
    </xdr:to>
    <xdr:sp macro="" textlink="">
      <xdr:nvSpPr>
        <xdr:cNvPr id="15" name="Rectangle à coins arrondis 14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F00-00000F000000}"/>
            </a:ext>
          </a:extLst>
        </xdr:cNvPr>
        <xdr:cNvSpPr/>
      </xdr:nvSpPr>
      <xdr:spPr>
        <a:xfrm>
          <a:off x="16021050" y="2895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21</xdr:col>
      <xdr:colOff>19050</xdr:colOff>
      <xdr:row>17</xdr:row>
      <xdr:rowOff>180975</xdr:rowOff>
    </xdr:from>
    <xdr:to>
      <xdr:col>23</xdr:col>
      <xdr:colOff>85725</xdr:colOff>
      <xdr:row>20</xdr:row>
      <xdr:rowOff>76200</xdr:rowOff>
    </xdr:to>
    <xdr:sp macro="" textlink="">
      <xdr:nvSpPr>
        <xdr:cNvPr id="16" name="Rectangle à coins arrondis 15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F00-000010000000}"/>
            </a:ext>
          </a:extLst>
        </xdr:cNvPr>
        <xdr:cNvSpPr/>
      </xdr:nvSpPr>
      <xdr:spPr>
        <a:xfrm>
          <a:off x="16021050" y="34671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21</xdr:col>
      <xdr:colOff>19050</xdr:colOff>
      <xdr:row>20</xdr:row>
      <xdr:rowOff>180975</xdr:rowOff>
    </xdr:from>
    <xdr:to>
      <xdr:col>23</xdr:col>
      <xdr:colOff>85725</xdr:colOff>
      <xdr:row>23</xdr:row>
      <xdr:rowOff>76200</xdr:rowOff>
    </xdr:to>
    <xdr:sp macro="" textlink="">
      <xdr:nvSpPr>
        <xdr:cNvPr id="17" name="Rectangle à coins arrondis 16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F00-000011000000}"/>
            </a:ext>
          </a:extLst>
        </xdr:cNvPr>
        <xdr:cNvSpPr/>
      </xdr:nvSpPr>
      <xdr:spPr>
        <a:xfrm>
          <a:off x="16021050" y="4038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21</xdr:col>
      <xdr:colOff>19050</xdr:colOff>
      <xdr:row>23</xdr:row>
      <xdr:rowOff>180975</xdr:rowOff>
    </xdr:from>
    <xdr:to>
      <xdr:col>23</xdr:col>
      <xdr:colOff>85725</xdr:colOff>
      <xdr:row>26</xdr:row>
      <xdr:rowOff>76200</xdr:rowOff>
    </xdr:to>
    <xdr:sp macro="" textlink="">
      <xdr:nvSpPr>
        <xdr:cNvPr id="18" name="Rectangle à coins arrondis 17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F00-000012000000}"/>
            </a:ext>
          </a:extLst>
        </xdr:cNvPr>
        <xdr:cNvSpPr/>
      </xdr:nvSpPr>
      <xdr:spPr>
        <a:xfrm>
          <a:off x="16021050" y="46101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21</xdr:col>
      <xdr:colOff>19050</xdr:colOff>
      <xdr:row>26</xdr:row>
      <xdr:rowOff>180975</xdr:rowOff>
    </xdr:from>
    <xdr:to>
      <xdr:col>23</xdr:col>
      <xdr:colOff>85725</xdr:colOff>
      <xdr:row>29</xdr:row>
      <xdr:rowOff>76200</xdr:rowOff>
    </xdr:to>
    <xdr:sp macro="" textlink="">
      <xdr:nvSpPr>
        <xdr:cNvPr id="19" name="Rectangle à coins arrondis 18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F00-000013000000}"/>
            </a:ext>
          </a:extLst>
        </xdr:cNvPr>
        <xdr:cNvSpPr/>
      </xdr:nvSpPr>
      <xdr:spPr>
        <a:xfrm>
          <a:off x="16021050" y="5181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21</xdr:col>
      <xdr:colOff>19050</xdr:colOff>
      <xdr:row>29</xdr:row>
      <xdr:rowOff>180975</xdr:rowOff>
    </xdr:from>
    <xdr:to>
      <xdr:col>23</xdr:col>
      <xdr:colOff>85725</xdr:colOff>
      <xdr:row>32</xdr:row>
      <xdr:rowOff>76200</xdr:rowOff>
    </xdr:to>
    <xdr:sp macro="" textlink="">
      <xdr:nvSpPr>
        <xdr:cNvPr id="20" name="Rectangle à coins arrondis 1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F00-000014000000}"/>
            </a:ext>
          </a:extLst>
        </xdr:cNvPr>
        <xdr:cNvSpPr/>
      </xdr:nvSpPr>
      <xdr:spPr>
        <a:xfrm>
          <a:off x="16021050" y="5753100"/>
          <a:ext cx="962025" cy="466725"/>
        </a:xfrm>
        <a:prstGeom prst="roundRect">
          <a:avLst/>
        </a:prstGeom>
        <a:blipFill>
          <a:blip xmlns:r="http://schemas.openxmlformats.org/officeDocument/2006/relationships" r:embed="rId21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Histoire de l'Art</a:t>
          </a:r>
        </a:p>
      </xdr:txBody>
    </xdr:sp>
    <xdr:clientData/>
  </xdr:twoCellAnchor>
  <xdr:twoCellAnchor>
    <xdr:from>
      <xdr:col>21</xdr:col>
      <xdr:colOff>19050</xdr:colOff>
      <xdr:row>32</xdr:row>
      <xdr:rowOff>180975</xdr:rowOff>
    </xdr:from>
    <xdr:to>
      <xdr:col>23</xdr:col>
      <xdr:colOff>85725</xdr:colOff>
      <xdr:row>35</xdr:row>
      <xdr:rowOff>76200</xdr:rowOff>
    </xdr:to>
    <xdr:sp macro="" textlink="">
      <xdr:nvSpPr>
        <xdr:cNvPr id="21" name="Rectangle à coins arrondis 20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F00-000015000000}"/>
            </a:ext>
          </a:extLst>
        </xdr:cNvPr>
        <xdr:cNvSpPr/>
      </xdr:nvSpPr>
      <xdr:spPr>
        <a:xfrm>
          <a:off x="16021050" y="6324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</xdr:row>
      <xdr:rowOff>0</xdr:rowOff>
    </xdr:from>
    <xdr:to>
      <xdr:col>11</xdr:col>
      <xdr:colOff>83058</xdr:colOff>
      <xdr:row>6</xdr:row>
      <xdr:rowOff>94107</xdr:rowOff>
    </xdr:to>
    <xdr:sp macro="" textlink="">
      <xdr:nvSpPr>
        <xdr:cNvPr id="2" name="Flèche droi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SpPr/>
      </xdr:nvSpPr>
      <xdr:spPr>
        <a:xfrm>
          <a:off x="7496175" y="771525"/>
          <a:ext cx="978408" cy="484632"/>
        </a:xfrm>
        <a:prstGeom prst="righ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0">
              <a:solidFill>
                <a:sysClr val="windowText" lastClr="000000"/>
              </a:solidFill>
            </a:rPr>
            <a:t>TRIMESTRE 03</a:t>
          </a:r>
        </a:p>
      </xdr:txBody>
    </xdr:sp>
    <xdr:clientData/>
  </xdr:twoCellAnchor>
  <xdr:twoCellAnchor>
    <xdr:from>
      <xdr:col>33</xdr:col>
      <xdr:colOff>0</xdr:colOff>
      <xdr:row>4</xdr:row>
      <xdr:rowOff>0</xdr:rowOff>
    </xdr:from>
    <xdr:to>
      <xdr:col>35</xdr:col>
      <xdr:colOff>83058</xdr:colOff>
      <xdr:row>6</xdr:row>
      <xdr:rowOff>94107</xdr:rowOff>
    </xdr:to>
    <xdr:sp macro="" textlink="">
      <xdr:nvSpPr>
        <xdr:cNvPr id="3" name="Flèche gauche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000-000003000000}"/>
            </a:ext>
          </a:extLst>
        </xdr:cNvPr>
        <xdr:cNvSpPr/>
      </xdr:nvSpPr>
      <xdr:spPr>
        <a:xfrm>
          <a:off x="24507825" y="771525"/>
          <a:ext cx="978408" cy="484632"/>
        </a:xfrm>
        <a:prstGeom prst="leftArrow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ysClr val="windowText" lastClr="000000"/>
              </a:solidFill>
            </a:rPr>
            <a:t>TRIMESTRE 01</a:t>
          </a:r>
        </a:p>
      </xdr:txBody>
    </xdr:sp>
    <xdr:clientData/>
  </xdr:twoCellAnchor>
  <xdr:twoCellAnchor>
    <xdr:from>
      <xdr:col>9</xdr:col>
      <xdr:colOff>19050</xdr:colOff>
      <xdr:row>8</xdr:row>
      <xdr:rowOff>190500</xdr:rowOff>
    </xdr:from>
    <xdr:to>
      <xdr:col>11</xdr:col>
      <xdr:colOff>85725</xdr:colOff>
      <xdr:row>11</xdr:row>
      <xdr:rowOff>76200</xdr:rowOff>
    </xdr:to>
    <xdr:sp macro="" textlink="">
      <xdr:nvSpPr>
        <xdr:cNvPr id="13" name="Rectangle à coins arrondis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1000-00000D000000}"/>
            </a:ext>
          </a:extLst>
        </xdr:cNvPr>
        <xdr:cNvSpPr/>
      </xdr:nvSpPr>
      <xdr:spPr>
        <a:xfrm>
          <a:off x="7515225" y="1752600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Bilan</a:t>
          </a:r>
        </a:p>
      </xdr:txBody>
    </xdr:sp>
    <xdr:clientData/>
  </xdr:twoCellAnchor>
  <xdr:twoCellAnchor>
    <xdr:from>
      <xdr:col>9</xdr:col>
      <xdr:colOff>19050</xdr:colOff>
      <xdr:row>11</xdr:row>
      <xdr:rowOff>180976</xdr:rowOff>
    </xdr:from>
    <xdr:to>
      <xdr:col>11</xdr:col>
      <xdr:colOff>85725</xdr:colOff>
      <xdr:row>14</xdr:row>
      <xdr:rowOff>76201</xdr:rowOff>
    </xdr:to>
    <xdr:sp macro="" textlink="">
      <xdr:nvSpPr>
        <xdr:cNvPr id="14" name="Rectangle à coins arrondis 13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000-00000E000000}"/>
            </a:ext>
          </a:extLst>
        </xdr:cNvPr>
        <xdr:cNvSpPr/>
      </xdr:nvSpPr>
      <xdr:spPr>
        <a:xfrm>
          <a:off x="7515225" y="2324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9</xdr:col>
      <xdr:colOff>19050</xdr:colOff>
      <xdr:row>14</xdr:row>
      <xdr:rowOff>180976</xdr:rowOff>
    </xdr:from>
    <xdr:to>
      <xdr:col>11</xdr:col>
      <xdr:colOff>85725</xdr:colOff>
      <xdr:row>17</xdr:row>
      <xdr:rowOff>76201</xdr:rowOff>
    </xdr:to>
    <xdr:sp macro="" textlink="">
      <xdr:nvSpPr>
        <xdr:cNvPr id="15" name="Rectangle à coins arrondis 14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000-00000F000000}"/>
            </a:ext>
          </a:extLst>
        </xdr:cNvPr>
        <xdr:cNvSpPr/>
      </xdr:nvSpPr>
      <xdr:spPr>
        <a:xfrm>
          <a:off x="7515225" y="2895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9</xdr:col>
      <xdr:colOff>19050</xdr:colOff>
      <xdr:row>17</xdr:row>
      <xdr:rowOff>180976</xdr:rowOff>
    </xdr:from>
    <xdr:to>
      <xdr:col>11</xdr:col>
      <xdr:colOff>85725</xdr:colOff>
      <xdr:row>20</xdr:row>
      <xdr:rowOff>76201</xdr:rowOff>
    </xdr:to>
    <xdr:sp macro="" textlink="">
      <xdr:nvSpPr>
        <xdr:cNvPr id="16" name="Rectangle à coins arrondis 15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000-000010000000}"/>
            </a:ext>
          </a:extLst>
        </xdr:cNvPr>
        <xdr:cNvSpPr/>
      </xdr:nvSpPr>
      <xdr:spPr>
        <a:xfrm>
          <a:off x="7515225" y="3467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9</xdr:col>
      <xdr:colOff>19050</xdr:colOff>
      <xdr:row>20</xdr:row>
      <xdr:rowOff>180976</xdr:rowOff>
    </xdr:from>
    <xdr:to>
      <xdr:col>11</xdr:col>
      <xdr:colOff>85725</xdr:colOff>
      <xdr:row>23</xdr:row>
      <xdr:rowOff>76201</xdr:rowOff>
    </xdr:to>
    <xdr:sp macro="" textlink="">
      <xdr:nvSpPr>
        <xdr:cNvPr id="17" name="Rectangle à coins arrondis 16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000-000011000000}"/>
            </a:ext>
          </a:extLst>
        </xdr:cNvPr>
        <xdr:cNvSpPr/>
      </xdr:nvSpPr>
      <xdr:spPr>
        <a:xfrm>
          <a:off x="7515225" y="4038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Grandeurs et mesures</a:t>
          </a:r>
        </a:p>
      </xdr:txBody>
    </xdr:sp>
    <xdr:clientData/>
  </xdr:twoCellAnchor>
  <xdr:twoCellAnchor>
    <xdr:from>
      <xdr:col>9</xdr:col>
      <xdr:colOff>19050</xdr:colOff>
      <xdr:row>23</xdr:row>
      <xdr:rowOff>180976</xdr:rowOff>
    </xdr:from>
    <xdr:to>
      <xdr:col>11</xdr:col>
      <xdr:colOff>85725</xdr:colOff>
      <xdr:row>26</xdr:row>
      <xdr:rowOff>76201</xdr:rowOff>
    </xdr:to>
    <xdr:sp macro="" textlink="">
      <xdr:nvSpPr>
        <xdr:cNvPr id="18" name="Rectangle à coins arrondis 17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000-000012000000}"/>
            </a:ext>
          </a:extLst>
        </xdr:cNvPr>
        <xdr:cNvSpPr/>
      </xdr:nvSpPr>
      <xdr:spPr>
        <a:xfrm>
          <a:off x="7515225" y="4610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 mental</a:t>
          </a:r>
        </a:p>
      </xdr:txBody>
    </xdr:sp>
    <xdr:clientData/>
  </xdr:twoCellAnchor>
  <xdr:twoCellAnchor>
    <xdr:from>
      <xdr:col>9</xdr:col>
      <xdr:colOff>19050</xdr:colOff>
      <xdr:row>26</xdr:row>
      <xdr:rowOff>180976</xdr:rowOff>
    </xdr:from>
    <xdr:to>
      <xdr:col>11</xdr:col>
      <xdr:colOff>85725</xdr:colOff>
      <xdr:row>29</xdr:row>
      <xdr:rowOff>76201</xdr:rowOff>
    </xdr:to>
    <xdr:sp macro="" textlink="">
      <xdr:nvSpPr>
        <xdr:cNvPr id="19" name="Rectangle à coins arrondis 18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000-000013000000}"/>
            </a:ext>
          </a:extLst>
        </xdr:cNvPr>
        <xdr:cNvSpPr/>
      </xdr:nvSpPr>
      <xdr:spPr>
        <a:xfrm>
          <a:off x="7515225" y="51816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9</xdr:col>
      <xdr:colOff>19050</xdr:colOff>
      <xdr:row>29</xdr:row>
      <xdr:rowOff>180976</xdr:rowOff>
    </xdr:from>
    <xdr:to>
      <xdr:col>11</xdr:col>
      <xdr:colOff>85725</xdr:colOff>
      <xdr:row>32</xdr:row>
      <xdr:rowOff>76201</xdr:rowOff>
    </xdr:to>
    <xdr:sp macro="" textlink="">
      <xdr:nvSpPr>
        <xdr:cNvPr id="20" name="Rectangle à coins arrondis 19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1000-000014000000}"/>
            </a:ext>
          </a:extLst>
        </xdr:cNvPr>
        <xdr:cNvSpPr/>
      </xdr:nvSpPr>
      <xdr:spPr>
        <a:xfrm>
          <a:off x="7515225" y="5753101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9</xdr:col>
      <xdr:colOff>19050</xdr:colOff>
      <xdr:row>32</xdr:row>
      <xdr:rowOff>180976</xdr:rowOff>
    </xdr:from>
    <xdr:to>
      <xdr:col>11</xdr:col>
      <xdr:colOff>85725</xdr:colOff>
      <xdr:row>35</xdr:row>
      <xdr:rowOff>76201</xdr:rowOff>
    </xdr:to>
    <xdr:sp macro="" textlink="">
      <xdr:nvSpPr>
        <xdr:cNvPr id="21" name="Rectangle à coins arrondis 20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000-000015000000}"/>
            </a:ext>
          </a:extLst>
        </xdr:cNvPr>
        <xdr:cNvSpPr/>
      </xdr:nvSpPr>
      <xdr:spPr>
        <a:xfrm>
          <a:off x="7515225" y="6324601"/>
          <a:ext cx="962025" cy="466725"/>
        </a:xfrm>
        <a:prstGeom prst="roundRect">
          <a:avLst/>
        </a:prstGeom>
        <a:blipFill>
          <a:blip xmlns:r="http://schemas.openxmlformats.org/officeDocument/2006/relationships" r:embed="rId13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rgbClr val="FFFF00"/>
              </a:solidFill>
            </a:rPr>
            <a:t>Instruction Civique</a:t>
          </a:r>
        </a:p>
      </xdr:txBody>
    </xdr:sp>
    <xdr:clientData/>
  </xdr:twoCellAnchor>
  <xdr:twoCellAnchor>
    <xdr:from>
      <xdr:col>21</xdr:col>
      <xdr:colOff>19050</xdr:colOff>
      <xdr:row>9</xdr:row>
      <xdr:rowOff>0</xdr:rowOff>
    </xdr:from>
    <xdr:to>
      <xdr:col>23</xdr:col>
      <xdr:colOff>85725</xdr:colOff>
      <xdr:row>11</xdr:row>
      <xdr:rowOff>85725</xdr:rowOff>
    </xdr:to>
    <xdr:sp macro="" textlink="">
      <xdr:nvSpPr>
        <xdr:cNvPr id="22" name="Rectangle à coins arrondis 21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1000-000016000000}"/>
            </a:ext>
          </a:extLst>
        </xdr:cNvPr>
        <xdr:cNvSpPr/>
      </xdr:nvSpPr>
      <xdr:spPr>
        <a:xfrm>
          <a:off x="16021050" y="1762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21</xdr:col>
      <xdr:colOff>19050</xdr:colOff>
      <xdr:row>12</xdr:row>
      <xdr:rowOff>0</xdr:rowOff>
    </xdr:from>
    <xdr:to>
      <xdr:col>23</xdr:col>
      <xdr:colOff>85725</xdr:colOff>
      <xdr:row>14</xdr:row>
      <xdr:rowOff>85725</xdr:rowOff>
    </xdr:to>
    <xdr:sp macro="" textlink="">
      <xdr:nvSpPr>
        <xdr:cNvPr id="23" name="Rectangle à coins arrondis 22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1000-000017000000}"/>
            </a:ext>
          </a:extLst>
        </xdr:cNvPr>
        <xdr:cNvSpPr/>
      </xdr:nvSpPr>
      <xdr:spPr>
        <a:xfrm>
          <a:off x="16021050" y="2333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21</xdr:col>
      <xdr:colOff>19050</xdr:colOff>
      <xdr:row>15</xdr:row>
      <xdr:rowOff>0</xdr:rowOff>
    </xdr:from>
    <xdr:to>
      <xdr:col>23</xdr:col>
      <xdr:colOff>85725</xdr:colOff>
      <xdr:row>17</xdr:row>
      <xdr:rowOff>85725</xdr:rowOff>
    </xdr:to>
    <xdr:sp macro="" textlink="">
      <xdr:nvSpPr>
        <xdr:cNvPr id="24" name="Rectangle à coins arrondis 23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1000-000018000000}"/>
            </a:ext>
          </a:extLst>
        </xdr:cNvPr>
        <xdr:cNvSpPr/>
      </xdr:nvSpPr>
      <xdr:spPr>
        <a:xfrm>
          <a:off x="16021050" y="2905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21</xdr:col>
      <xdr:colOff>19050</xdr:colOff>
      <xdr:row>18</xdr:row>
      <xdr:rowOff>0</xdr:rowOff>
    </xdr:from>
    <xdr:to>
      <xdr:col>23</xdr:col>
      <xdr:colOff>85725</xdr:colOff>
      <xdr:row>20</xdr:row>
      <xdr:rowOff>85725</xdr:rowOff>
    </xdr:to>
    <xdr:sp macro="" textlink="">
      <xdr:nvSpPr>
        <xdr:cNvPr id="25" name="Rectangle à coins arrondis 24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1000-000019000000}"/>
            </a:ext>
          </a:extLst>
        </xdr:cNvPr>
        <xdr:cNvSpPr/>
      </xdr:nvSpPr>
      <xdr:spPr>
        <a:xfrm>
          <a:off x="16021050" y="3476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21</xdr:col>
      <xdr:colOff>19050</xdr:colOff>
      <xdr:row>21</xdr:row>
      <xdr:rowOff>0</xdr:rowOff>
    </xdr:from>
    <xdr:to>
      <xdr:col>23</xdr:col>
      <xdr:colOff>85725</xdr:colOff>
      <xdr:row>23</xdr:row>
      <xdr:rowOff>85725</xdr:rowOff>
    </xdr:to>
    <xdr:sp macro="" textlink="">
      <xdr:nvSpPr>
        <xdr:cNvPr id="26" name="Rectangle à coins arrondis 25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1000-00001A000000}"/>
            </a:ext>
          </a:extLst>
        </xdr:cNvPr>
        <xdr:cNvSpPr/>
      </xdr:nvSpPr>
      <xdr:spPr>
        <a:xfrm>
          <a:off x="16021050" y="4048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21</xdr:col>
      <xdr:colOff>19050</xdr:colOff>
      <xdr:row>24</xdr:row>
      <xdr:rowOff>0</xdr:rowOff>
    </xdr:from>
    <xdr:to>
      <xdr:col>23</xdr:col>
      <xdr:colOff>85725</xdr:colOff>
      <xdr:row>26</xdr:row>
      <xdr:rowOff>85725</xdr:rowOff>
    </xdr:to>
    <xdr:sp macro="" textlink="">
      <xdr:nvSpPr>
        <xdr:cNvPr id="27" name="Rectangle à coins arrondis 26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1000-00001B000000}"/>
            </a:ext>
          </a:extLst>
        </xdr:cNvPr>
        <xdr:cNvSpPr/>
      </xdr:nvSpPr>
      <xdr:spPr>
        <a:xfrm>
          <a:off x="16021050" y="4619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21</xdr:col>
      <xdr:colOff>19050</xdr:colOff>
      <xdr:row>27</xdr:row>
      <xdr:rowOff>0</xdr:rowOff>
    </xdr:from>
    <xdr:to>
      <xdr:col>23</xdr:col>
      <xdr:colOff>85725</xdr:colOff>
      <xdr:row>29</xdr:row>
      <xdr:rowOff>85725</xdr:rowOff>
    </xdr:to>
    <xdr:sp macro="" textlink="">
      <xdr:nvSpPr>
        <xdr:cNvPr id="28" name="Rectangle à coins arrondis 27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1000-00001C000000}"/>
            </a:ext>
          </a:extLst>
        </xdr:cNvPr>
        <xdr:cNvSpPr/>
      </xdr:nvSpPr>
      <xdr:spPr>
        <a:xfrm>
          <a:off x="16021050" y="5191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21</xdr:col>
      <xdr:colOff>19050</xdr:colOff>
      <xdr:row>30</xdr:row>
      <xdr:rowOff>0</xdr:rowOff>
    </xdr:from>
    <xdr:to>
      <xdr:col>23</xdr:col>
      <xdr:colOff>85725</xdr:colOff>
      <xdr:row>32</xdr:row>
      <xdr:rowOff>85725</xdr:rowOff>
    </xdr:to>
    <xdr:sp macro="" textlink="">
      <xdr:nvSpPr>
        <xdr:cNvPr id="29" name="Rectangle à coins arrondis 28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1000-00001D000000}"/>
            </a:ext>
          </a:extLst>
        </xdr:cNvPr>
        <xdr:cNvSpPr/>
      </xdr:nvSpPr>
      <xdr:spPr>
        <a:xfrm>
          <a:off x="16021050" y="57626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 de l'Art</a:t>
          </a:r>
        </a:p>
      </xdr:txBody>
    </xdr:sp>
    <xdr:clientData/>
  </xdr:twoCellAnchor>
  <xdr:twoCellAnchor>
    <xdr:from>
      <xdr:col>21</xdr:col>
      <xdr:colOff>19050</xdr:colOff>
      <xdr:row>33</xdr:row>
      <xdr:rowOff>0</xdr:rowOff>
    </xdr:from>
    <xdr:to>
      <xdr:col>23</xdr:col>
      <xdr:colOff>85725</xdr:colOff>
      <xdr:row>35</xdr:row>
      <xdr:rowOff>85725</xdr:rowOff>
    </xdr:to>
    <xdr:sp macro="" textlink="">
      <xdr:nvSpPr>
        <xdr:cNvPr id="30" name="Rectangle à coins arrondis 29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1000-00001E000000}"/>
            </a:ext>
          </a:extLst>
        </xdr:cNvPr>
        <xdr:cNvSpPr/>
      </xdr:nvSpPr>
      <xdr:spPr>
        <a:xfrm>
          <a:off x="16021050" y="6334125"/>
          <a:ext cx="962025" cy="466725"/>
        </a:xfrm>
        <a:prstGeom prst="roundRect">
          <a:avLst/>
        </a:prstGeom>
        <a:blipFill>
          <a:blip xmlns:r="http://schemas.openxmlformats.org/officeDocument/2006/relationships" r:embed="rId5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23813</xdr:colOff>
      <xdr:row>8</xdr:row>
      <xdr:rowOff>9524</xdr:rowOff>
    </xdr:from>
    <xdr:to>
      <xdr:col>10</xdr:col>
      <xdr:colOff>90488</xdr:colOff>
      <xdr:row>10</xdr:row>
      <xdr:rowOff>95249</xdr:rowOff>
    </xdr:to>
    <xdr:sp macro="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SpPr/>
      </xdr:nvSpPr>
      <xdr:spPr>
        <a:xfrm>
          <a:off x="7481888" y="1533524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Bilan</a:t>
          </a:r>
        </a:p>
      </xdr:txBody>
    </xdr:sp>
    <xdr:clientData/>
  </xdr:twoCellAnchor>
  <xdr:twoCellAnchor>
    <xdr:from>
      <xdr:col>8</xdr:col>
      <xdr:colOff>23813</xdr:colOff>
      <xdr:row>11</xdr:row>
      <xdr:rowOff>9525</xdr:rowOff>
    </xdr:from>
    <xdr:to>
      <xdr:col>10</xdr:col>
      <xdr:colOff>90488</xdr:colOff>
      <xdr:row>13</xdr:row>
      <xdr:rowOff>95250</xdr:rowOff>
    </xdr:to>
    <xdr:sp macro="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SpPr/>
      </xdr:nvSpPr>
      <xdr:spPr>
        <a:xfrm>
          <a:off x="7481888" y="2105025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Orthographe</a:t>
          </a:r>
        </a:p>
      </xdr:txBody>
    </xdr:sp>
    <xdr:clientData/>
  </xdr:twoCellAnchor>
  <xdr:twoCellAnchor>
    <xdr:from>
      <xdr:col>8</xdr:col>
      <xdr:colOff>23813</xdr:colOff>
      <xdr:row>14</xdr:row>
      <xdr:rowOff>9525</xdr:rowOff>
    </xdr:from>
    <xdr:to>
      <xdr:col>10</xdr:col>
      <xdr:colOff>90488</xdr:colOff>
      <xdr:row>16</xdr:row>
      <xdr:rowOff>95250</xdr:rowOff>
    </xdr:to>
    <xdr:sp macro="" textlink="">
      <xdr:nvSpPr>
        <xdr:cNvPr id="5" name="Rectangle à coins arrondis 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1200-000005000000}"/>
            </a:ext>
          </a:extLst>
        </xdr:cNvPr>
        <xdr:cNvSpPr/>
      </xdr:nvSpPr>
      <xdr:spPr>
        <a:xfrm>
          <a:off x="7481888" y="2676525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Dictée</a:t>
          </a:r>
        </a:p>
      </xdr:txBody>
    </xdr:sp>
    <xdr:clientData/>
  </xdr:twoCellAnchor>
  <xdr:twoCellAnchor>
    <xdr:from>
      <xdr:col>8</xdr:col>
      <xdr:colOff>23813</xdr:colOff>
      <xdr:row>17</xdr:row>
      <xdr:rowOff>9525</xdr:rowOff>
    </xdr:from>
    <xdr:to>
      <xdr:col>10</xdr:col>
      <xdr:colOff>90488</xdr:colOff>
      <xdr:row>19</xdr:row>
      <xdr:rowOff>95250</xdr:rowOff>
    </xdr:to>
    <xdr:sp macro="" textlink="">
      <xdr:nvSpPr>
        <xdr:cNvPr id="6" name="Rectangle à coins arrondis 5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200-000006000000}"/>
            </a:ext>
          </a:extLst>
        </xdr:cNvPr>
        <xdr:cNvSpPr/>
      </xdr:nvSpPr>
      <xdr:spPr>
        <a:xfrm>
          <a:off x="7481888" y="3248025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Numération</a:t>
          </a:r>
        </a:p>
      </xdr:txBody>
    </xdr:sp>
    <xdr:clientData/>
  </xdr:twoCellAnchor>
  <xdr:twoCellAnchor>
    <xdr:from>
      <xdr:col>8</xdr:col>
      <xdr:colOff>23813</xdr:colOff>
      <xdr:row>20</xdr:row>
      <xdr:rowOff>9525</xdr:rowOff>
    </xdr:from>
    <xdr:to>
      <xdr:col>10</xdr:col>
      <xdr:colOff>90488</xdr:colOff>
      <xdr:row>22</xdr:row>
      <xdr:rowOff>95250</xdr:rowOff>
    </xdr:to>
    <xdr:sp macro="" textlink="">
      <xdr:nvSpPr>
        <xdr:cNvPr id="7" name="Rectangle à coins arrondis 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200-000007000000}"/>
            </a:ext>
          </a:extLst>
        </xdr:cNvPr>
        <xdr:cNvSpPr/>
      </xdr:nvSpPr>
      <xdr:spPr>
        <a:xfrm>
          <a:off x="7481888" y="3819525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Grandeurs et mesures</a:t>
          </a:r>
        </a:p>
      </xdr:txBody>
    </xdr:sp>
    <xdr:clientData/>
  </xdr:twoCellAnchor>
  <xdr:twoCellAnchor>
    <xdr:from>
      <xdr:col>8</xdr:col>
      <xdr:colOff>23813</xdr:colOff>
      <xdr:row>23</xdr:row>
      <xdr:rowOff>9525</xdr:rowOff>
    </xdr:from>
    <xdr:to>
      <xdr:col>10</xdr:col>
      <xdr:colOff>90488</xdr:colOff>
      <xdr:row>25</xdr:row>
      <xdr:rowOff>95250</xdr:rowOff>
    </xdr:to>
    <xdr:sp macro="" textlink="">
      <xdr:nvSpPr>
        <xdr:cNvPr id="8" name="Rectangle à coins arrondis 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200-000008000000}"/>
            </a:ext>
          </a:extLst>
        </xdr:cNvPr>
        <xdr:cNvSpPr/>
      </xdr:nvSpPr>
      <xdr:spPr>
        <a:xfrm>
          <a:off x="7481888" y="4391025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 mental</a:t>
          </a:r>
        </a:p>
      </xdr:txBody>
    </xdr:sp>
    <xdr:clientData/>
  </xdr:twoCellAnchor>
  <xdr:twoCellAnchor>
    <xdr:from>
      <xdr:col>8</xdr:col>
      <xdr:colOff>23813</xdr:colOff>
      <xdr:row>26</xdr:row>
      <xdr:rowOff>9525</xdr:rowOff>
    </xdr:from>
    <xdr:to>
      <xdr:col>10</xdr:col>
      <xdr:colOff>90488</xdr:colOff>
      <xdr:row>28</xdr:row>
      <xdr:rowOff>95250</xdr:rowOff>
    </xdr:to>
    <xdr:sp macro="" textlink="">
      <xdr:nvSpPr>
        <xdr:cNvPr id="9" name="Rectangle à coins arrondis 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200-000009000000}"/>
            </a:ext>
          </a:extLst>
        </xdr:cNvPr>
        <xdr:cNvSpPr/>
      </xdr:nvSpPr>
      <xdr:spPr>
        <a:xfrm>
          <a:off x="7481888" y="4962525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Géographie</a:t>
          </a:r>
        </a:p>
      </xdr:txBody>
    </xdr:sp>
    <xdr:clientData/>
  </xdr:twoCellAnchor>
  <xdr:twoCellAnchor>
    <xdr:from>
      <xdr:col>8</xdr:col>
      <xdr:colOff>23813</xdr:colOff>
      <xdr:row>29</xdr:row>
      <xdr:rowOff>9525</xdr:rowOff>
    </xdr:from>
    <xdr:to>
      <xdr:col>10</xdr:col>
      <xdr:colOff>90488</xdr:colOff>
      <xdr:row>31</xdr:row>
      <xdr:rowOff>95250</xdr:rowOff>
    </xdr:to>
    <xdr:sp macro="" textlink="">
      <xdr:nvSpPr>
        <xdr:cNvPr id="11" name="Rectangle à coins arrondis 10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200-00000B000000}"/>
            </a:ext>
          </a:extLst>
        </xdr:cNvPr>
        <xdr:cNvSpPr/>
      </xdr:nvSpPr>
      <xdr:spPr>
        <a:xfrm>
          <a:off x="7481888" y="5534025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Anglais</a:t>
          </a:r>
        </a:p>
      </xdr:txBody>
    </xdr:sp>
    <xdr:clientData/>
  </xdr:twoCellAnchor>
  <xdr:twoCellAnchor>
    <xdr:from>
      <xdr:col>8</xdr:col>
      <xdr:colOff>23813</xdr:colOff>
      <xdr:row>32</xdr:row>
      <xdr:rowOff>9525</xdr:rowOff>
    </xdr:from>
    <xdr:to>
      <xdr:col>10</xdr:col>
      <xdr:colOff>90488</xdr:colOff>
      <xdr:row>34</xdr:row>
      <xdr:rowOff>95250</xdr:rowOff>
    </xdr:to>
    <xdr:sp macro="" textlink="">
      <xdr:nvSpPr>
        <xdr:cNvPr id="12" name="Rectangle à coins arrondis 1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200-00000C000000}"/>
            </a:ext>
          </a:extLst>
        </xdr:cNvPr>
        <xdr:cNvSpPr/>
      </xdr:nvSpPr>
      <xdr:spPr>
        <a:xfrm>
          <a:off x="7481888" y="6105525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Instruction Civique</a:t>
          </a:r>
        </a:p>
      </xdr:txBody>
    </xdr:sp>
    <xdr:clientData/>
  </xdr:twoCellAnchor>
  <xdr:twoCellAnchor>
    <xdr:from>
      <xdr:col>12</xdr:col>
      <xdr:colOff>28575</xdr:colOff>
      <xdr:row>8</xdr:row>
      <xdr:rowOff>0</xdr:rowOff>
    </xdr:from>
    <xdr:to>
      <xdr:col>14</xdr:col>
      <xdr:colOff>95250</xdr:colOff>
      <xdr:row>10</xdr:row>
      <xdr:rowOff>85725</xdr:rowOff>
    </xdr:to>
    <xdr:sp macro="" textlink="">
      <xdr:nvSpPr>
        <xdr:cNvPr id="13" name="Rectangle à coins arrondis 12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200-00000D000000}"/>
            </a:ext>
          </a:extLst>
        </xdr:cNvPr>
        <xdr:cNvSpPr/>
      </xdr:nvSpPr>
      <xdr:spPr>
        <a:xfrm>
          <a:off x="9258300" y="1524000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Grammaire</a:t>
          </a:r>
        </a:p>
      </xdr:txBody>
    </xdr:sp>
    <xdr:clientData/>
  </xdr:twoCellAnchor>
  <xdr:twoCellAnchor>
    <xdr:from>
      <xdr:col>12</xdr:col>
      <xdr:colOff>28575</xdr:colOff>
      <xdr:row>11</xdr:row>
      <xdr:rowOff>0</xdr:rowOff>
    </xdr:from>
    <xdr:to>
      <xdr:col>14</xdr:col>
      <xdr:colOff>95250</xdr:colOff>
      <xdr:row>13</xdr:row>
      <xdr:rowOff>85725</xdr:rowOff>
    </xdr:to>
    <xdr:sp macro="" textlink="">
      <xdr:nvSpPr>
        <xdr:cNvPr id="14" name="Rectangle à coins arrondis 13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1200-00000E000000}"/>
            </a:ext>
          </a:extLst>
        </xdr:cNvPr>
        <xdr:cNvSpPr/>
      </xdr:nvSpPr>
      <xdr:spPr>
        <a:xfrm>
          <a:off x="9258300" y="2095500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Conjugaison</a:t>
          </a:r>
        </a:p>
      </xdr:txBody>
    </xdr:sp>
    <xdr:clientData/>
  </xdr:twoCellAnchor>
  <xdr:twoCellAnchor>
    <xdr:from>
      <xdr:col>12</xdr:col>
      <xdr:colOff>28575</xdr:colOff>
      <xdr:row>14</xdr:row>
      <xdr:rowOff>0</xdr:rowOff>
    </xdr:from>
    <xdr:to>
      <xdr:col>14</xdr:col>
      <xdr:colOff>95250</xdr:colOff>
      <xdr:row>16</xdr:row>
      <xdr:rowOff>85725</xdr:rowOff>
    </xdr:to>
    <xdr:sp macro="" textlink="">
      <xdr:nvSpPr>
        <xdr:cNvPr id="16" name="Rectangle à coins arrondis 15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1200-000010000000}"/>
            </a:ext>
          </a:extLst>
        </xdr:cNvPr>
        <xdr:cNvSpPr/>
      </xdr:nvSpPr>
      <xdr:spPr>
        <a:xfrm>
          <a:off x="9258300" y="2667000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Poésie</a:t>
          </a:r>
        </a:p>
      </xdr:txBody>
    </xdr:sp>
    <xdr:clientData/>
  </xdr:twoCellAnchor>
  <xdr:twoCellAnchor>
    <xdr:from>
      <xdr:col>12</xdr:col>
      <xdr:colOff>28575</xdr:colOff>
      <xdr:row>17</xdr:row>
      <xdr:rowOff>0</xdr:rowOff>
    </xdr:from>
    <xdr:to>
      <xdr:col>14</xdr:col>
      <xdr:colOff>95250</xdr:colOff>
      <xdr:row>19</xdr:row>
      <xdr:rowOff>85725</xdr:rowOff>
    </xdr:to>
    <xdr:sp macro="" textlink="">
      <xdr:nvSpPr>
        <xdr:cNvPr id="17" name="Rectangle à coins arrondis 16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1200-000011000000}"/>
            </a:ext>
          </a:extLst>
        </xdr:cNvPr>
        <xdr:cNvSpPr/>
      </xdr:nvSpPr>
      <xdr:spPr>
        <a:xfrm>
          <a:off x="9258300" y="3238500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Calcul</a:t>
          </a:r>
        </a:p>
      </xdr:txBody>
    </xdr:sp>
    <xdr:clientData/>
  </xdr:twoCellAnchor>
  <xdr:twoCellAnchor>
    <xdr:from>
      <xdr:col>12</xdr:col>
      <xdr:colOff>28575</xdr:colOff>
      <xdr:row>20</xdr:row>
      <xdr:rowOff>0</xdr:rowOff>
    </xdr:from>
    <xdr:to>
      <xdr:col>14</xdr:col>
      <xdr:colOff>95250</xdr:colOff>
      <xdr:row>22</xdr:row>
      <xdr:rowOff>85725</xdr:rowOff>
    </xdr:to>
    <xdr:sp macro="" textlink="">
      <xdr:nvSpPr>
        <xdr:cNvPr id="18" name="Rectangle à coins arrondis 17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1200-000012000000}"/>
            </a:ext>
          </a:extLst>
        </xdr:cNvPr>
        <xdr:cNvSpPr/>
      </xdr:nvSpPr>
      <xdr:spPr>
        <a:xfrm>
          <a:off x="9258300" y="3810000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Problèmes</a:t>
          </a:r>
        </a:p>
      </xdr:txBody>
    </xdr:sp>
    <xdr:clientData/>
  </xdr:twoCellAnchor>
  <xdr:twoCellAnchor>
    <xdr:from>
      <xdr:col>12</xdr:col>
      <xdr:colOff>28575</xdr:colOff>
      <xdr:row>23</xdr:row>
      <xdr:rowOff>0</xdr:rowOff>
    </xdr:from>
    <xdr:to>
      <xdr:col>14</xdr:col>
      <xdr:colOff>95250</xdr:colOff>
      <xdr:row>25</xdr:row>
      <xdr:rowOff>85725</xdr:rowOff>
    </xdr:to>
    <xdr:sp macro="" textlink="">
      <xdr:nvSpPr>
        <xdr:cNvPr id="19" name="Rectangle à coins arrondis 18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1200-000013000000}"/>
            </a:ext>
          </a:extLst>
        </xdr:cNvPr>
        <xdr:cNvSpPr/>
      </xdr:nvSpPr>
      <xdr:spPr>
        <a:xfrm>
          <a:off x="9258300" y="4381500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12</xdr:col>
      <xdr:colOff>28575</xdr:colOff>
      <xdr:row>26</xdr:row>
      <xdr:rowOff>0</xdr:rowOff>
    </xdr:from>
    <xdr:to>
      <xdr:col>14</xdr:col>
      <xdr:colOff>95250</xdr:colOff>
      <xdr:row>28</xdr:row>
      <xdr:rowOff>85725</xdr:rowOff>
    </xdr:to>
    <xdr:sp macro="" textlink="">
      <xdr:nvSpPr>
        <xdr:cNvPr id="20" name="Rectangle à coins arrondis 19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1200-000014000000}"/>
            </a:ext>
          </a:extLst>
        </xdr:cNvPr>
        <xdr:cNvSpPr/>
      </xdr:nvSpPr>
      <xdr:spPr>
        <a:xfrm>
          <a:off x="9258300" y="4953000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Sciences</a:t>
          </a:r>
        </a:p>
      </xdr:txBody>
    </xdr:sp>
    <xdr:clientData/>
  </xdr:twoCellAnchor>
  <xdr:twoCellAnchor>
    <xdr:from>
      <xdr:col>12</xdr:col>
      <xdr:colOff>28575</xdr:colOff>
      <xdr:row>29</xdr:row>
      <xdr:rowOff>0</xdr:rowOff>
    </xdr:from>
    <xdr:to>
      <xdr:col>14</xdr:col>
      <xdr:colOff>95250</xdr:colOff>
      <xdr:row>31</xdr:row>
      <xdr:rowOff>85725</xdr:rowOff>
    </xdr:to>
    <xdr:sp macro="" textlink="">
      <xdr:nvSpPr>
        <xdr:cNvPr id="21" name="Rectangle à coins arrondis 20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1200-000015000000}"/>
            </a:ext>
          </a:extLst>
        </xdr:cNvPr>
        <xdr:cNvSpPr/>
      </xdr:nvSpPr>
      <xdr:spPr>
        <a:xfrm>
          <a:off x="9258300" y="5524500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Histoire de l'Art</a:t>
          </a:r>
        </a:p>
      </xdr:txBody>
    </xdr:sp>
    <xdr:clientData/>
  </xdr:twoCellAnchor>
  <xdr:twoCellAnchor>
    <xdr:from>
      <xdr:col>12</xdr:col>
      <xdr:colOff>28575</xdr:colOff>
      <xdr:row>32</xdr:row>
      <xdr:rowOff>0</xdr:rowOff>
    </xdr:from>
    <xdr:to>
      <xdr:col>14</xdr:col>
      <xdr:colOff>95250</xdr:colOff>
      <xdr:row>34</xdr:row>
      <xdr:rowOff>85725</xdr:rowOff>
    </xdr:to>
    <xdr:sp macro="" textlink="">
      <xdr:nvSpPr>
        <xdr:cNvPr id="22" name="Rectangle à coins arrondis 21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1200-000016000000}"/>
            </a:ext>
          </a:extLst>
        </xdr:cNvPr>
        <xdr:cNvSpPr/>
      </xdr:nvSpPr>
      <xdr:spPr>
        <a:xfrm>
          <a:off x="9258300" y="6096000"/>
          <a:ext cx="962025" cy="4667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Bulletins</a:t>
          </a:r>
        </a:p>
      </xdr:txBody>
    </xdr:sp>
    <xdr:clientData/>
  </xdr:twoCellAnchor>
  <xdr:twoCellAnchor>
    <xdr:from>
      <xdr:col>4</xdr:col>
      <xdr:colOff>1133475</xdr:colOff>
      <xdr:row>30</xdr:row>
      <xdr:rowOff>19050</xdr:rowOff>
    </xdr:from>
    <xdr:to>
      <xdr:col>5</xdr:col>
      <xdr:colOff>236982</xdr:colOff>
      <xdr:row>32</xdr:row>
      <xdr:rowOff>171450</xdr:rowOff>
    </xdr:to>
    <xdr:sp macro="" textlink="">
      <xdr:nvSpPr>
        <xdr:cNvPr id="3" name="Flèche vers le haut 2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SpPr/>
      </xdr:nvSpPr>
      <xdr:spPr>
        <a:xfrm>
          <a:off x="5105400" y="5838825"/>
          <a:ext cx="484632" cy="533400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ZZ155"/>
  <sheetViews>
    <sheetView tabSelected="1" workbookViewId="0">
      <selection sqref="A1:C4"/>
    </sheetView>
  </sheetViews>
  <sheetFormatPr baseColWidth="10" defaultRowHeight="15" x14ac:dyDescent="0.25"/>
  <cols>
    <col min="1" max="1" width="20.7109375" style="2" customWidth="1"/>
    <col min="2" max="2" width="15.7109375" style="2" customWidth="1"/>
    <col min="3" max="3" width="35.7109375" style="2" customWidth="1"/>
    <col min="4" max="1378" width="6.7109375" style="2" customWidth="1"/>
  </cols>
  <sheetData>
    <row r="1" spans="1:82" ht="15" customHeight="1" thickBot="1" x14ac:dyDescent="0.3">
      <c r="A1" s="163" t="s">
        <v>3</v>
      </c>
      <c r="B1" s="164"/>
      <c r="C1" s="165"/>
      <c r="D1" s="10"/>
      <c r="E1" s="174" t="s">
        <v>112</v>
      </c>
      <c r="F1" s="175"/>
      <c r="G1" s="175"/>
      <c r="H1" s="175"/>
      <c r="I1" s="175"/>
      <c r="J1" s="175"/>
      <c r="K1" s="176"/>
      <c r="L1" s="10"/>
      <c r="M1" s="185" t="s">
        <v>4</v>
      </c>
      <c r="N1" s="186"/>
      <c r="O1" s="114" t="s">
        <v>5</v>
      </c>
      <c r="P1" s="114"/>
      <c r="Q1" s="114" t="s">
        <v>6</v>
      </c>
      <c r="R1" s="114"/>
      <c r="S1" s="114" t="s">
        <v>12</v>
      </c>
      <c r="T1" s="114"/>
      <c r="U1" s="114" t="s">
        <v>9</v>
      </c>
      <c r="V1" s="114"/>
      <c r="W1" s="114" t="s">
        <v>7</v>
      </c>
      <c r="X1" s="114"/>
      <c r="Y1" s="114" t="s">
        <v>10</v>
      </c>
      <c r="Z1" s="114"/>
      <c r="AA1" s="114" t="s">
        <v>8</v>
      </c>
      <c r="AB1" s="114"/>
      <c r="AC1" s="187" t="s">
        <v>11</v>
      </c>
      <c r="AD1" s="188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6"/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  <c r="BD1" s="16"/>
      <c r="BE1" s="16"/>
      <c r="BF1" s="16"/>
      <c r="BG1" s="16"/>
      <c r="BH1" s="16"/>
      <c r="BI1" s="16"/>
      <c r="BJ1" s="16"/>
      <c r="BK1" s="16"/>
      <c r="BL1" s="16"/>
      <c r="BM1" s="16"/>
      <c r="BN1" s="16"/>
      <c r="BO1" s="16"/>
      <c r="BP1" s="16"/>
      <c r="BQ1" s="16"/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/>
      <c r="CD1" s="16"/>
    </row>
    <row r="2" spans="1:82" ht="15" customHeight="1" thickBot="1" x14ac:dyDescent="0.3">
      <c r="A2" s="166"/>
      <c r="B2" s="167"/>
      <c r="C2" s="168"/>
      <c r="D2" s="10"/>
      <c r="E2" s="177"/>
      <c r="F2" s="178"/>
      <c r="G2" s="178"/>
      <c r="H2" s="178"/>
      <c r="I2" s="178"/>
      <c r="J2" s="178"/>
      <c r="K2" s="179"/>
      <c r="L2" s="10"/>
      <c r="M2" s="185"/>
      <c r="N2" s="186"/>
      <c r="O2" s="114"/>
      <c r="P2" s="114"/>
      <c r="Q2" s="114"/>
      <c r="R2" s="114"/>
      <c r="S2" s="114"/>
      <c r="T2" s="114"/>
      <c r="U2" s="114"/>
      <c r="V2" s="114"/>
      <c r="W2" s="114"/>
      <c r="X2" s="114"/>
      <c r="Y2" s="114"/>
      <c r="Z2" s="114"/>
      <c r="AA2" s="114"/>
      <c r="AB2" s="114"/>
      <c r="AC2" s="187"/>
      <c r="AD2" s="188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6"/>
      <c r="AS2" s="16"/>
      <c r="AT2" s="16"/>
      <c r="AU2" s="16"/>
      <c r="AV2" s="16"/>
      <c r="AW2" s="16"/>
      <c r="AX2" s="16"/>
      <c r="AY2" s="16"/>
      <c r="AZ2" s="16"/>
      <c r="BA2" s="16"/>
      <c r="BB2" s="16"/>
      <c r="BC2" s="16"/>
      <c r="BD2" s="16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16"/>
    </row>
    <row r="3" spans="1:82" ht="15.75" customHeight="1" thickBot="1" x14ac:dyDescent="0.3">
      <c r="A3" s="166"/>
      <c r="B3" s="167"/>
      <c r="C3" s="168"/>
      <c r="D3" s="10"/>
      <c r="E3" s="177"/>
      <c r="F3" s="178"/>
      <c r="G3" s="178"/>
      <c r="H3" s="178"/>
      <c r="I3" s="178"/>
      <c r="J3" s="178"/>
      <c r="K3" s="179"/>
      <c r="L3" s="10"/>
      <c r="M3" s="120">
        <f>COUNTA(A8:A37)</f>
        <v>30</v>
      </c>
      <c r="N3" s="121"/>
      <c r="O3" s="122" t="str">
        <f>IF(COUNT(AP8:AQ37)&gt;0,AVERAGE(AP8:AQ37),"")</f>
        <v/>
      </c>
      <c r="P3" s="122"/>
      <c r="Q3" s="122" t="str">
        <f>IF(COUNT(AP8:AQ37)&gt;1,STDEV(AP8:AQ37),"")</f>
        <v/>
      </c>
      <c r="R3" s="122"/>
      <c r="S3" s="117">
        <f>SUM(AS8:AS37)</f>
        <v>0</v>
      </c>
      <c r="T3" s="117"/>
      <c r="U3" s="118">
        <f>SUM(AT8:AT37)</f>
        <v>0</v>
      </c>
      <c r="V3" s="118"/>
      <c r="W3" s="119">
        <f>SUM(AU8:AU37)</f>
        <v>0</v>
      </c>
      <c r="X3" s="119"/>
      <c r="Y3" s="183">
        <f>SUM(AV8:AV37)</f>
        <v>0</v>
      </c>
      <c r="Z3" s="183"/>
      <c r="AA3" s="122">
        <f>MAX(AP8:AQ37)</f>
        <v>0</v>
      </c>
      <c r="AB3" s="122"/>
      <c r="AC3" s="122">
        <f>MIN(AP8:AQ37)</f>
        <v>0</v>
      </c>
      <c r="AD3" s="184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6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</row>
    <row r="4" spans="1:82" ht="15.75" customHeight="1" thickBot="1" x14ac:dyDescent="0.3">
      <c r="A4" s="169"/>
      <c r="B4" s="170"/>
      <c r="C4" s="171"/>
      <c r="D4" s="10"/>
      <c r="E4" s="180"/>
      <c r="F4" s="181"/>
      <c r="G4" s="181"/>
      <c r="H4" s="181"/>
      <c r="I4" s="181"/>
      <c r="J4" s="181"/>
      <c r="K4" s="182"/>
      <c r="L4" s="10"/>
      <c r="M4" s="120"/>
      <c r="N4" s="121"/>
      <c r="O4" s="122"/>
      <c r="P4" s="122"/>
      <c r="Q4" s="122"/>
      <c r="R4" s="122"/>
      <c r="S4" s="117"/>
      <c r="T4" s="117"/>
      <c r="U4" s="118"/>
      <c r="V4" s="118"/>
      <c r="W4" s="119"/>
      <c r="X4" s="119"/>
      <c r="Y4" s="183"/>
      <c r="Z4" s="183"/>
      <c r="AA4" s="122"/>
      <c r="AB4" s="122"/>
      <c r="AC4" s="122"/>
      <c r="AD4" s="184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</row>
    <row r="5" spans="1:82" ht="15.75" customHeight="1" thickBot="1" x14ac:dyDescent="0.3">
      <c r="A5" s="10"/>
      <c r="B5" s="10"/>
      <c r="C5" s="10"/>
      <c r="D5" s="10"/>
      <c r="E5" s="12"/>
      <c r="F5" s="12"/>
      <c r="G5" s="12"/>
      <c r="H5" s="12"/>
      <c r="I5" s="12"/>
      <c r="J5" s="12"/>
      <c r="K5" s="12"/>
      <c r="L5" s="10"/>
      <c r="M5" s="13"/>
      <c r="N5" s="13"/>
      <c r="O5" s="14"/>
      <c r="P5" s="14"/>
      <c r="Q5" s="14"/>
      <c r="R5" s="14"/>
      <c r="S5" s="13"/>
      <c r="T5" s="13"/>
      <c r="U5" s="13"/>
      <c r="V5" s="13"/>
      <c r="W5" s="13"/>
      <c r="X5" s="13"/>
      <c r="Y5" s="13"/>
      <c r="Z5" s="13"/>
      <c r="AA5" s="14"/>
      <c r="AB5" s="14"/>
      <c r="AC5" s="14"/>
      <c r="AD5" s="14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</row>
    <row r="6" spans="1:82" ht="15.75" thickBot="1" x14ac:dyDescent="0.3">
      <c r="A6" s="11"/>
      <c r="B6" s="11"/>
      <c r="C6" s="11"/>
      <c r="D6" s="141" t="s">
        <v>78</v>
      </c>
      <c r="E6" s="142"/>
      <c r="F6" s="142" t="s">
        <v>76</v>
      </c>
      <c r="G6" s="142"/>
      <c r="H6" s="142" t="s">
        <v>77</v>
      </c>
      <c r="I6" s="142"/>
      <c r="J6" s="142" t="s">
        <v>79</v>
      </c>
      <c r="K6" s="142"/>
      <c r="L6" s="142" t="s">
        <v>80</v>
      </c>
      <c r="M6" s="145"/>
      <c r="N6" s="147" t="s">
        <v>86</v>
      </c>
      <c r="O6" s="148"/>
      <c r="P6" s="151" t="s">
        <v>81</v>
      </c>
      <c r="Q6" s="142"/>
      <c r="R6" s="142" t="s">
        <v>82</v>
      </c>
      <c r="S6" s="142"/>
      <c r="T6" s="142" t="s">
        <v>83</v>
      </c>
      <c r="U6" s="142"/>
      <c r="V6" s="142" t="s">
        <v>84</v>
      </c>
      <c r="W6" s="142"/>
      <c r="X6" s="142" t="s">
        <v>85</v>
      </c>
      <c r="Y6" s="145"/>
      <c r="Z6" s="172" t="s">
        <v>87</v>
      </c>
      <c r="AA6" s="156"/>
      <c r="AB6" s="151" t="s">
        <v>88</v>
      </c>
      <c r="AC6" s="142"/>
      <c r="AD6" s="142" t="s">
        <v>89</v>
      </c>
      <c r="AE6" s="142"/>
      <c r="AF6" s="142" t="s">
        <v>90</v>
      </c>
      <c r="AG6" s="142"/>
      <c r="AH6" s="142" t="s">
        <v>91</v>
      </c>
      <c r="AI6" s="142"/>
      <c r="AJ6" s="142" t="s">
        <v>92</v>
      </c>
      <c r="AK6" s="142"/>
      <c r="AL6" s="142" t="s">
        <v>93</v>
      </c>
      <c r="AM6" s="145"/>
      <c r="AN6" s="155" t="s">
        <v>94</v>
      </c>
      <c r="AO6" s="156"/>
      <c r="AP6" s="159" t="s">
        <v>95</v>
      </c>
      <c r="AQ6" s="160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</row>
    <row r="7" spans="1:82" ht="15.75" thickBot="1" x14ac:dyDescent="0.3">
      <c r="A7" s="27" t="s">
        <v>13</v>
      </c>
      <c r="B7" s="28" t="s">
        <v>14</v>
      </c>
      <c r="C7" s="30" t="s">
        <v>15</v>
      </c>
      <c r="D7" s="143"/>
      <c r="E7" s="144"/>
      <c r="F7" s="144"/>
      <c r="G7" s="144"/>
      <c r="H7" s="144"/>
      <c r="I7" s="144"/>
      <c r="J7" s="144"/>
      <c r="K7" s="144"/>
      <c r="L7" s="144"/>
      <c r="M7" s="146"/>
      <c r="N7" s="149"/>
      <c r="O7" s="150"/>
      <c r="P7" s="152"/>
      <c r="Q7" s="144"/>
      <c r="R7" s="144"/>
      <c r="S7" s="144"/>
      <c r="T7" s="144"/>
      <c r="U7" s="144"/>
      <c r="V7" s="144"/>
      <c r="W7" s="144"/>
      <c r="X7" s="144"/>
      <c r="Y7" s="146"/>
      <c r="Z7" s="173"/>
      <c r="AA7" s="158"/>
      <c r="AB7" s="152"/>
      <c r="AC7" s="144"/>
      <c r="AD7" s="144"/>
      <c r="AE7" s="144"/>
      <c r="AF7" s="144"/>
      <c r="AG7" s="144"/>
      <c r="AH7" s="144"/>
      <c r="AI7" s="144"/>
      <c r="AJ7" s="144"/>
      <c r="AK7" s="144"/>
      <c r="AL7" s="144"/>
      <c r="AM7" s="146"/>
      <c r="AN7" s="157"/>
      <c r="AO7" s="158"/>
      <c r="AP7" s="161"/>
      <c r="AQ7" s="162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</row>
    <row r="8" spans="1:82" x14ac:dyDescent="0.25">
      <c r="A8" s="62" t="s">
        <v>16</v>
      </c>
      <c r="B8" s="63" t="s">
        <v>46</v>
      </c>
      <c r="C8" s="73" t="str">
        <f>CONCATENATE(A8," ",B8)</f>
        <v>NOM 01 Prénom 01</v>
      </c>
      <c r="D8" s="108" t="str">
        <f>IF(AND($D$6=Grammaire!$A$6,Bilan!$E$1=Grammaire!$E$1),VLOOKUP(Bilan!C8,Grammaire!$C$10:$I$39,7,FALSE),"")</f>
        <v/>
      </c>
      <c r="E8" s="109"/>
      <c r="F8" s="116" t="str">
        <f>IF(AND($F$6=Orth!$A$6,Bilan!$E$1=Orth!$E$1),VLOOKUP(Bilan!C8,Orth!$C$10:$I$39,7,FALSE),"")</f>
        <v/>
      </c>
      <c r="G8" s="116"/>
      <c r="H8" s="116" t="str">
        <f>IF(AND($H$6=Conj!$A$6,Bilan!$E$1=Conj!$E$1),VLOOKUP(Bilan!C8,Conj!$C$10:$I$39,7,FALSE),"")</f>
        <v/>
      </c>
      <c r="I8" s="116"/>
      <c r="J8" s="116" t="str">
        <f>IF(AND($J$6=Dictée!$A$6,Bilan!$E$1=Dictée!$E$1),VLOOKUP(Bilan!C8,Dictée!$C$10:$I$39,7,FALSE),"")</f>
        <v/>
      </c>
      <c r="K8" s="116"/>
      <c r="L8" s="112" t="str">
        <f>IF(AND($L$6=Poésie!$A$6,Bilan!$E$1=Poésie!$E$1),VLOOKUP(Bilan!C8,Poésie!$C$10:$I$39,7,FALSE),"")</f>
        <v/>
      </c>
      <c r="M8" s="123"/>
      <c r="N8" s="128" t="str">
        <f>IF(COUNT(D8:M8)&gt;0,AVERAGE(D8:M8),"")</f>
        <v/>
      </c>
      <c r="O8" s="129"/>
      <c r="P8" s="113" t="str">
        <f>IF(AND($P$6=Num!$A$6,Bilan!$E$1=Num!$E$1),VLOOKUP(Bilan!C8,Num!$C$10:$I$39,7,FALSE),"")</f>
        <v/>
      </c>
      <c r="Q8" s="109"/>
      <c r="R8" s="116" t="str">
        <f>IF(AND($R$6=Calcul!$A$6,Bilan!$E$1=Calcul!$E$1),VLOOKUP(Bilan!C8,Calcul!$C$10:$I$39,7,FALSE),"")</f>
        <v/>
      </c>
      <c r="S8" s="116"/>
      <c r="T8" s="116" t="str">
        <f>IF(AND($T$6=Grandeurs_et_mesures!$A$6,Bilan!$E$1=Grandeurs_et_mesures!$E$1),VLOOKUP(Bilan!C8,Grandeurs_et_mesures!$C$10:$I$39,7,FALSE),"")</f>
        <v/>
      </c>
      <c r="U8" s="116"/>
      <c r="V8" s="116" t="str">
        <f>IF(AND($V$6=Problèmes!$A$6,Bilan!$E$1=Problèmes!$E$1),VLOOKUP(Bilan!C8,Problèmes!$C$10:$I$39,7,FALSE),"")</f>
        <v/>
      </c>
      <c r="W8" s="116"/>
      <c r="X8" s="112" t="str">
        <f>IF(AND($X$6=Calcul_mental!$A$6,Bilan!$E$1=Calcul_mental!$E$1),VLOOKUP(Bilan!C8,Calcul_mental!$C$10:$I$39,7,FALSE),"")</f>
        <v/>
      </c>
      <c r="Y8" s="123"/>
      <c r="Z8" s="130" t="str">
        <f>IF(COUNT(P8:Y8)&gt;0,AVERAGE(P8:Y8),"")</f>
        <v/>
      </c>
      <c r="AA8" s="131"/>
      <c r="AB8" s="113" t="str">
        <f>IF(AND($AB$6=Histoire!$A$6,Bilan!$E$1=Histoire!$E$1),VLOOKUP(Bilan!C8,Histoire!$C$10:$I$39,7,FALSE),"")</f>
        <v/>
      </c>
      <c r="AC8" s="109"/>
      <c r="AD8" s="116" t="str">
        <f>IF(AND($AD$6=Géographie!$A$6,Bilan!$E$1=Géographie!$E$1),VLOOKUP(Bilan!C8,Géographie!$C$10:$I$39,7,FALSE),"")</f>
        <v/>
      </c>
      <c r="AE8" s="116"/>
      <c r="AF8" s="116" t="str">
        <f>IF(AND($AF$6=Sciences!$A$6,Bilan!$E$1=Sciences!$E$1),VLOOKUP(Bilan!C8,Sciences!$C$10:$I$39,7,FALSE),"")</f>
        <v/>
      </c>
      <c r="AG8" s="116"/>
      <c r="AH8" s="116" t="str">
        <f>IF(AND($AH$6=Anglais!$A$6,Bilan!$E$1=Anglais!$E$1),VLOOKUP(Bilan!C8,Anglais!$C$10:$I$39,7,FALSE),"")</f>
        <v/>
      </c>
      <c r="AI8" s="116"/>
      <c r="AJ8" s="116" t="str">
        <f>IF(AND($AJ$6=Histoire_de_l_art!$A$6,Bilan!$E$1=Histoire_de_l_art!$E$1),VLOOKUP(Bilan!C8,Histoire_de_l_art!$C$10:$I$39,7,FALSE),"")</f>
        <v/>
      </c>
      <c r="AK8" s="116"/>
      <c r="AL8" s="112" t="str">
        <f>IF(AND($AL$6=Instruction_civique!$A$6,Bilan!$E$1=Instruction_civique!$E$1),VLOOKUP(Bilan!C8,Instruction_civique!$C$10:$I$39,7,FALSE),"")</f>
        <v/>
      </c>
      <c r="AM8" s="123"/>
      <c r="AN8" s="134" t="str">
        <f>IF(COUNT(AB8:AM8)&gt;0,AVERAGE(AB8:AM8),"")</f>
        <v/>
      </c>
      <c r="AO8" s="129"/>
      <c r="AP8" s="153" t="str">
        <f>IF(COUNT(N8,Z8,AN8)&gt;0,AVERAGE(N8,Z8,AN8),"")</f>
        <v/>
      </c>
      <c r="AQ8" s="154"/>
      <c r="AR8" s="16"/>
      <c r="AS8" s="16">
        <f>IF(AP8=" ","",IF(AP8&lt;8,1,0))</f>
        <v>0</v>
      </c>
      <c r="AT8" s="16">
        <f>IF(AP8=" ","",IF(AND(AP8&gt;=8,AP8&lt;12),1,0))</f>
        <v>0</v>
      </c>
      <c r="AU8" s="16">
        <f>IF(AP8=" ","",IF(AND(AP8&gt;=12,AP8&lt;16),1,0))</f>
        <v>0</v>
      </c>
      <c r="AV8" s="16">
        <f>IF(AP8=" ","",IF(AND(AP8&gt;=16,AP8&lt;=20),1,0))</f>
        <v>0</v>
      </c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</row>
    <row r="9" spans="1:82" x14ac:dyDescent="0.25">
      <c r="A9" s="64" t="s">
        <v>17</v>
      </c>
      <c r="B9" s="65" t="s">
        <v>47</v>
      </c>
      <c r="C9" s="74" t="str">
        <f t="shared" ref="C9:C37" si="0">CONCATENATE(A9," ",B9)</f>
        <v>NOM 02 Prénom 02</v>
      </c>
      <c r="D9" s="108" t="str">
        <f>IF(AND($D$6=Grammaire!$A$6,Bilan!$E$1=Grammaire!$E$1),VLOOKUP(Bilan!C9,Grammaire!$C$10:$I$39,7,FALSE),"")</f>
        <v/>
      </c>
      <c r="E9" s="109"/>
      <c r="F9" s="112" t="str">
        <f>IF(AND($F$6=Orth!$A$6,Bilan!$E$1=Orth!$E$1),VLOOKUP(Bilan!C9,Orth!$C$10:$I$39,7,FALSE),"")</f>
        <v/>
      </c>
      <c r="G9" s="112"/>
      <c r="H9" s="112" t="str">
        <f>IF(AND($H$6=Conj!$A$6,Bilan!$E$1=Conj!$E$1),VLOOKUP(Bilan!C9,Conj!$C$10:$I$39,7,FALSE),"")</f>
        <v/>
      </c>
      <c r="I9" s="112"/>
      <c r="J9" s="112" t="str">
        <f>IF(AND($J$6=Dictée!$A$6,Bilan!$E$1=Dictée!$E$1),VLOOKUP(Bilan!C9,Dictée!$C$10:$I$39,7,FALSE),"")</f>
        <v/>
      </c>
      <c r="K9" s="112"/>
      <c r="L9" s="112" t="str">
        <f>IF(AND($L$6=Poésie!$A$6,Bilan!$E$1=Poésie!$E$1),VLOOKUP(Bilan!C9,Poésie!$C$10:$I$39,7,FALSE),"")</f>
        <v/>
      </c>
      <c r="M9" s="123"/>
      <c r="N9" s="124" t="str">
        <f t="shared" ref="N9:N37" si="1">IF(COUNT(D9:M9)&gt;0,AVERAGE(D9:M9),"")</f>
        <v/>
      </c>
      <c r="O9" s="125"/>
      <c r="P9" s="113" t="str">
        <f>IF(AND($P$6=Num!$A$6,Bilan!$E$1=Num!$E$1),VLOOKUP(Bilan!C9,Num!$C$10:$I$39,7,FALSE),"")</f>
        <v/>
      </c>
      <c r="Q9" s="109"/>
      <c r="R9" s="112" t="str">
        <f>IF(AND($R$6=Calcul!$A$6,Bilan!$E$1=Calcul!$E$1),VLOOKUP(Bilan!C9,Calcul!$C$10:$I$39,7,FALSE),"")</f>
        <v/>
      </c>
      <c r="S9" s="112"/>
      <c r="T9" s="112" t="str">
        <f>IF(AND($T$6=Grandeurs_et_mesures!$A$6,Bilan!$E$1=Grandeurs_et_mesures!$E$1),VLOOKUP(Bilan!C9,Grandeurs_et_mesures!$C$10:$I$39,7,FALSE),"")</f>
        <v/>
      </c>
      <c r="U9" s="112"/>
      <c r="V9" s="112" t="str">
        <f>IF(AND($V$6=Problèmes!$A$6,Bilan!$E$1=Problèmes!$E$1),VLOOKUP(Bilan!C9,Problèmes!$C$10:$I$39,7,FALSE),"")</f>
        <v/>
      </c>
      <c r="W9" s="112"/>
      <c r="X9" s="112" t="str">
        <f>IF(AND($X$6=Calcul_mental!$A$6,Bilan!$E$1=Calcul_mental!$E$1),VLOOKUP(Bilan!C9,Calcul_mental!$C$10:$I$39,7,FALSE),"")</f>
        <v/>
      </c>
      <c r="Y9" s="123"/>
      <c r="Z9" s="124" t="str">
        <f t="shared" ref="Z9:Z37" si="2">IF(COUNT(P9:Y9)&gt;0,AVERAGE(P9:Y9),"")</f>
        <v/>
      </c>
      <c r="AA9" s="125"/>
      <c r="AB9" s="113" t="str">
        <f>IF(AND($AB$6=Histoire!$A$6,Bilan!$E$1=Histoire!$E$1),VLOOKUP(Bilan!C9,Histoire!$C$10:$I$39,7,FALSE),"")</f>
        <v/>
      </c>
      <c r="AC9" s="109"/>
      <c r="AD9" s="112" t="str">
        <f>IF(AND($AD$6=Géographie!$A$6,Bilan!$E$1=Géographie!$E$1),VLOOKUP(Bilan!C9,Géographie!$C$10:$I$39,7,FALSE),"")</f>
        <v/>
      </c>
      <c r="AE9" s="112"/>
      <c r="AF9" s="112" t="str">
        <f>IF(AND($AF$6=Sciences!$A$6,Bilan!$E$1=Sciences!$E$1),VLOOKUP(Bilan!C9,Sciences!$C$10:$I$39,7,FALSE),"")</f>
        <v/>
      </c>
      <c r="AG9" s="112"/>
      <c r="AH9" s="112" t="str">
        <f>IF(AND($AH$6=Anglais!$A$6,Bilan!$E$1=Anglais!$E$1),VLOOKUP(Bilan!C9,Anglais!$C$10:$I$39,7,FALSE),"")</f>
        <v/>
      </c>
      <c r="AI9" s="112"/>
      <c r="AJ9" s="112" t="str">
        <f>IF(AND($AJ$6=Histoire_de_l_art!$A$6,Bilan!$E$1=Histoire_de_l_art!$E$1),VLOOKUP(Bilan!C9,Histoire_de_l_art!$C$10:$I$39,7,FALSE),"")</f>
        <v/>
      </c>
      <c r="AK9" s="112"/>
      <c r="AL9" s="112" t="str">
        <f>IF(AND($AL$6=Instruction_civique!$A$6,Bilan!$E$1=Instruction_civique!$E$1),VLOOKUP(Bilan!C9,Instruction_civique!$C$10:$I$39,7,FALSE),"")</f>
        <v/>
      </c>
      <c r="AM9" s="123"/>
      <c r="AN9" s="135" t="str">
        <f t="shared" ref="AN9:AN37" si="3">IF(COUNT(AB9:AM9)&gt;0,AVERAGE(AB9:AM9),"")</f>
        <v/>
      </c>
      <c r="AO9" s="125"/>
      <c r="AP9" s="136" t="str">
        <f t="shared" ref="AP9:AP37" si="4">IF(COUNT(N9,Z9,AN9)&gt;0,AVERAGE(N9,Z9,AN9),"")</f>
        <v/>
      </c>
      <c r="AQ9" s="137"/>
      <c r="AR9" s="16"/>
      <c r="AS9" s="16">
        <f t="shared" ref="AS9:AS37" si="5">IF(AP9=" ","",IF(AP9&lt;8,1,0))</f>
        <v>0</v>
      </c>
      <c r="AT9" s="16">
        <f t="shared" ref="AT9:AT37" si="6">IF(AP9=" ","",IF(AND(AP9&gt;=8,AP9&lt;12),1,0))</f>
        <v>0</v>
      </c>
      <c r="AU9" s="16">
        <f t="shared" ref="AU9:AU37" si="7">IF(AP9=" ","",IF(AND(AP9&gt;=12,AP9&lt;16),1,0))</f>
        <v>0</v>
      </c>
      <c r="AV9" s="16">
        <f t="shared" ref="AV9:AV37" si="8">IF(AP9=" ","",IF(AND(AP9&gt;=16,AP9&lt;=20),1,0))</f>
        <v>0</v>
      </c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</row>
    <row r="10" spans="1:82" x14ac:dyDescent="0.25">
      <c r="A10" s="64" t="s">
        <v>18</v>
      </c>
      <c r="B10" s="65" t="s">
        <v>48</v>
      </c>
      <c r="C10" s="74" t="str">
        <f t="shared" si="0"/>
        <v>NOM 03 Prénom 03</v>
      </c>
      <c r="D10" s="108" t="str">
        <f>IF(AND($D$6=Grammaire!$A$6,Bilan!$E$1=Grammaire!$E$1),VLOOKUP(Bilan!C10,Grammaire!$C$10:$I$39,7,FALSE),"")</f>
        <v/>
      </c>
      <c r="E10" s="109"/>
      <c r="F10" s="112" t="str">
        <f>IF(AND($F$6=Orth!$A$6,Bilan!$E$1=Orth!$E$1),VLOOKUP(Bilan!C10,Orth!$C$10:$I$39,7,FALSE),"")</f>
        <v/>
      </c>
      <c r="G10" s="112"/>
      <c r="H10" s="112" t="str">
        <f>IF(AND($H$6=Conj!$A$6,Bilan!$E$1=Conj!$E$1),VLOOKUP(Bilan!C10,Conj!$C$10:$I$39,7,FALSE),"")</f>
        <v/>
      </c>
      <c r="I10" s="112"/>
      <c r="J10" s="112" t="str">
        <f>IF(AND($J$6=Dictée!$A$6,Bilan!$E$1=Dictée!$E$1),VLOOKUP(Bilan!C10,Dictée!$C$10:$I$39,7,FALSE),"")</f>
        <v/>
      </c>
      <c r="K10" s="112"/>
      <c r="L10" s="112" t="str">
        <f>IF(AND($L$6=Poésie!$A$6,Bilan!$E$1=Poésie!$E$1),VLOOKUP(Bilan!C10,Poésie!$C$10:$I$39,7,FALSE),"")</f>
        <v/>
      </c>
      <c r="M10" s="123"/>
      <c r="N10" s="124" t="str">
        <f t="shared" si="1"/>
        <v/>
      </c>
      <c r="O10" s="125"/>
      <c r="P10" s="113" t="str">
        <f>IF(AND($P$6=Num!$A$6,Bilan!$E$1=Num!$E$1),VLOOKUP(Bilan!C10,Num!$C$10:$I$39,7,FALSE),"")</f>
        <v/>
      </c>
      <c r="Q10" s="109"/>
      <c r="R10" s="112" t="str">
        <f>IF(AND($R$6=Calcul!$A$6,Bilan!$E$1=Calcul!$E$1),VLOOKUP(Bilan!C10,Calcul!$C$10:$I$39,7,FALSE),"")</f>
        <v/>
      </c>
      <c r="S10" s="112"/>
      <c r="T10" s="112" t="str">
        <f>IF(AND($T$6=Grandeurs_et_mesures!$A$6,Bilan!$E$1=Grandeurs_et_mesures!$E$1),VLOOKUP(Bilan!C10,Grandeurs_et_mesures!$C$10:$I$39,7,FALSE),"")</f>
        <v/>
      </c>
      <c r="U10" s="112"/>
      <c r="V10" s="112" t="str">
        <f>IF(AND($V$6=Problèmes!$A$6,Bilan!$E$1=Problèmes!$E$1),VLOOKUP(Bilan!C10,Problèmes!$C$10:$I$39,7,FALSE),"")</f>
        <v/>
      </c>
      <c r="W10" s="112"/>
      <c r="X10" s="112" t="str">
        <f>IF(AND($X$6=Calcul_mental!$A$6,Bilan!$E$1=Calcul_mental!$E$1),VLOOKUP(Bilan!C10,Calcul_mental!$C$10:$I$39,7,FALSE),"")</f>
        <v/>
      </c>
      <c r="Y10" s="123"/>
      <c r="Z10" s="124" t="str">
        <f t="shared" si="2"/>
        <v/>
      </c>
      <c r="AA10" s="125"/>
      <c r="AB10" s="113" t="str">
        <f>IF(AND($AB$6=Histoire!$A$6,Bilan!$E$1=Histoire!$E$1),VLOOKUP(Bilan!C10,Histoire!$C$10:$I$39,7,FALSE),"")</f>
        <v/>
      </c>
      <c r="AC10" s="109"/>
      <c r="AD10" s="112" t="str">
        <f>IF(AND($AD$6=Géographie!$A$6,Bilan!$E$1=Géographie!$E$1),VLOOKUP(Bilan!C10,Géographie!$C$10:$I$39,7,FALSE),"")</f>
        <v/>
      </c>
      <c r="AE10" s="112"/>
      <c r="AF10" s="112" t="str">
        <f>IF(AND($AF$6=Sciences!$A$6,Bilan!$E$1=Sciences!$E$1),VLOOKUP(Bilan!C10,Sciences!$C$10:$I$39,7,FALSE),"")</f>
        <v/>
      </c>
      <c r="AG10" s="112"/>
      <c r="AH10" s="112" t="str">
        <f>IF(AND($AH$6=Anglais!$A$6,Bilan!$E$1=Anglais!$E$1),VLOOKUP(Bilan!C10,Anglais!$C$10:$I$39,7,FALSE),"")</f>
        <v/>
      </c>
      <c r="AI10" s="112"/>
      <c r="AJ10" s="112" t="str">
        <f>IF(AND($AJ$6=Histoire_de_l_art!$A$6,Bilan!$E$1=Histoire_de_l_art!$E$1),VLOOKUP(Bilan!C10,Histoire_de_l_art!$C$10:$I$39,7,FALSE),"")</f>
        <v/>
      </c>
      <c r="AK10" s="112"/>
      <c r="AL10" s="112" t="str">
        <f>IF(AND($AL$6=Instruction_civique!$A$6,Bilan!$E$1=Instruction_civique!$E$1),VLOOKUP(Bilan!C10,Instruction_civique!$C$10:$I$39,7,FALSE),"")</f>
        <v/>
      </c>
      <c r="AM10" s="123"/>
      <c r="AN10" s="135" t="str">
        <f t="shared" si="3"/>
        <v/>
      </c>
      <c r="AO10" s="125"/>
      <c r="AP10" s="136" t="str">
        <f t="shared" si="4"/>
        <v/>
      </c>
      <c r="AQ10" s="137"/>
      <c r="AR10" s="16"/>
      <c r="AS10" s="16">
        <f t="shared" si="5"/>
        <v>0</v>
      </c>
      <c r="AT10" s="16">
        <f t="shared" si="6"/>
        <v>0</v>
      </c>
      <c r="AU10" s="16">
        <f t="shared" si="7"/>
        <v>0</v>
      </c>
      <c r="AV10" s="16">
        <f t="shared" si="8"/>
        <v>0</v>
      </c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</row>
    <row r="11" spans="1:82" x14ac:dyDescent="0.25">
      <c r="A11" s="64" t="s">
        <v>19</v>
      </c>
      <c r="B11" s="65" t="s">
        <v>49</v>
      </c>
      <c r="C11" s="74" t="str">
        <f t="shared" si="0"/>
        <v>NOM 04 Prénom 04</v>
      </c>
      <c r="D11" s="108" t="str">
        <f>IF(AND($D$6=Grammaire!$A$6,Bilan!$E$1=Grammaire!$E$1),VLOOKUP(Bilan!C11,Grammaire!$C$10:$I$39,7,FALSE),"")</f>
        <v/>
      </c>
      <c r="E11" s="109"/>
      <c r="F11" s="112" t="str">
        <f>IF(AND($F$6=Orth!$A$6,Bilan!$E$1=Orth!$E$1),VLOOKUP(Bilan!C11,Orth!$C$10:$I$39,7,FALSE),"")</f>
        <v/>
      </c>
      <c r="G11" s="112"/>
      <c r="H11" s="112" t="str">
        <f>IF(AND($H$6=Conj!$A$6,Bilan!$E$1=Conj!$E$1),VLOOKUP(Bilan!C11,Conj!$C$10:$I$39,7,FALSE),"")</f>
        <v/>
      </c>
      <c r="I11" s="112"/>
      <c r="J11" s="112" t="str">
        <f>IF(AND($J$6=Dictée!$A$6,Bilan!$E$1=Dictée!$E$1),VLOOKUP(Bilan!C11,Dictée!$C$10:$I$39,7,FALSE),"")</f>
        <v/>
      </c>
      <c r="K11" s="112"/>
      <c r="L11" s="112" t="str">
        <f>IF(AND($L$6=Poésie!$A$6,Bilan!$E$1=Poésie!$E$1),VLOOKUP(Bilan!C11,Poésie!$C$10:$I$39,7,FALSE),"")</f>
        <v/>
      </c>
      <c r="M11" s="123"/>
      <c r="N11" s="124" t="str">
        <f t="shared" si="1"/>
        <v/>
      </c>
      <c r="O11" s="125"/>
      <c r="P11" s="113" t="str">
        <f>IF(AND($P$6=Num!$A$6,Bilan!$E$1=Num!$E$1),VLOOKUP(Bilan!C11,Num!$C$10:$I$39,7,FALSE),"")</f>
        <v/>
      </c>
      <c r="Q11" s="109"/>
      <c r="R11" s="112" t="str">
        <f>IF(AND($R$6=Calcul!$A$6,Bilan!$E$1=Calcul!$E$1),VLOOKUP(Bilan!C11,Calcul!$C$10:$I$39,7,FALSE),"")</f>
        <v/>
      </c>
      <c r="S11" s="112"/>
      <c r="T11" s="112" t="str">
        <f>IF(AND($T$6=Grandeurs_et_mesures!$A$6,Bilan!$E$1=Grandeurs_et_mesures!$E$1),VLOOKUP(Bilan!C11,Grandeurs_et_mesures!$C$10:$I$39,7,FALSE),"")</f>
        <v/>
      </c>
      <c r="U11" s="112"/>
      <c r="V11" s="112" t="str">
        <f>IF(AND($V$6=Problèmes!$A$6,Bilan!$E$1=Problèmes!$E$1),VLOOKUP(Bilan!C11,Problèmes!$C$10:$I$39,7,FALSE),"")</f>
        <v/>
      </c>
      <c r="W11" s="112"/>
      <c r="X11" s="112" t="str">
        <f>IF(AND($X$6=Calcul_mental!$A$6,Bilan!$E$1=Calcul_mental!$E$1),VLOOKUP(Bilan!C11,Calcul_mental!$C$10:$I$39,7,FALSE),"")</f>
        <v/>
      </c>
      <c r="Y11" s="123"/>
      <c r="Z11" s="124" t="str">
        <f t="shared" si="2"/>
        <v/>
      </c>
      <c r="AA11" s="125"/>
      <c r="AB11" s="113" t="str">
        <f>IF(AND($AB$6=Histoire!$A$6,Bilan!$E$1=Histoire!$E$1),VLOOKUP(Bilan!C11,Histoire!$C$10:$I$39,7,FALSE),"")</f>
        <v/>
      </c>
      <c r="AC11" s="109"/>
      <c r="AD11" s="112" t="str">
        <f>IF(AND($AD$6=Géographie!$A$6,Bilan!$E$1=Géographie!$E$1),VLOOKUP(Bilan!C11,Géographie!$C$10:$I$39,7,FALSE),"")</f>
        <v/>
      </c>
      <c r="AE11" s="112"/>
      <c r="AF11" s="112" t="str">
        <f>IF(AND($AF$6=Sciences!$A$6,Bilan!$E$1=Sciences!$E$1),VLOOKUP(Bilan!C11,Sciences!$C$10:$I$39,7,FALSE),"")</f>
        <v/>
      </c>
      <c r="AG11" s="112"/>
      <c r="AH11" s="112" t="str">
        <f>IF(AND($AH$6=Anglais!$A$6,Bilan!$E$1=Anglais!$E$1),VLOOKUP(Bilan!C11,Anglais!$C$10:$I$39,7,FALSE),"")</f>
        <v/>
      </c>
      <c r="AI11" s="112"/>
      <c r="AJ11" s="112" t="str">
        <f>IF(AND($AJ$6=Histoire_de_l_art!$A$6,Bilan!$E$1=Histoire_de_l_art!$E$1),VLOOKUP(Bilan!C11,Histoire_de_l_art!$C$10:$I$39,7,FALSE),"")</f>
        <v/>
      </c>
      <c r="AK11" s="112"/>
      <c r="AL11" s="112" t="str">
        <f>IF(AND($AL$6=Instruction_civique!$A$6,Bilan!$E$1=Instruction_civique!$E$1),VLOOKUP(Bilan!C11,Instruction_civique!$C$10:$I$39,7,FALSE),"")</f>
        <v/>
      </c>
      <c r="AM11" s="123"/>
      <c r="AN11" s="135" t="str">
        <f t="shared" si="3"/>
        <v/>
      </c>
      <c r="AO11" s="125"/>
      <c r="AP11" s="136" t="str">
        <f t="shared" si="4"/>
        <v/>
      </c>
      <c r="AQ11" s="137"/>
      <c r="AR11" s="16"/>
      <c r="AS11" s="16">
        <f t="shared" si="5"/>
        <v>0</v>
      </c>
      <c r="AT11" s="16">
        <f t="shared" si="6"/>
        <v>0</v>
      </c>
      <c r="AU11" s="16">
        <f t="shared" si="7"/>
        <v>0</v>
      </c>
      <c r="AV11" s="16">
        <f t="shared" si="8"/>
        <v>0</v>
      </c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</row>
    <row r="12" spans="1:82" x14ac:dyDescent="0.25">
      <c r="A12" s="64" t="s">
        <v>20</v>
      </c>
      <c r="B12" s="65" t="s">
        <v>50</v>
      </c>
      <c r="C12" s="74" t="str">
        <f t="shared" si="0"/>
        <v>NOM 05 Prénom 05</v>
      </c>
      <c r="D12" s="108" t="str">
        <f>IF(AND($D$6=Grammaire!$A$6,Bilan!$E$1=Grammaire!$E$1),VLOOKUP(Bilan!C12,Grammaire!$C$10:$I$39,7,FALSE),"")</f>
        <v/>
      </c>
      <c r="E12" s="109"/>
      <c r="F12" s="112" t="str">
        <f>IF(AND($F$6=Orth!$A$6,Bilan!$E$1=Orth!$E$1),VLOOKUP(Bilan!C12,Orth!$C$10:$I$39,7,FALSE),"")</f>
        <v/>
      </c>
      <c r="G12" s="112"/>
      <c r="H12" s="112" t="str">
        <f>IF(AND($H$6=Conj!$A$6,Bilan!$E$1=Conj!$E$1),VLOOKUP(Bilan!C12,Conj!$C$10:$I$39,7,FALSE),"")</f>
        <v/>
      </c>
      <c r="I12" s="112"/>
      <c r="J12" s="112" t="str">
        <f>IF(AND($J$6=Dictée!$A$6,Bilan!$E$1=Dictée!$E$1),VLOOKUP(Bilan!C12,Dictée!$C$10:$I$39,7,FALSE),"")</f>
        <v/>
      </c>
      <c r="K12" s="112"/>
      <c r="L12" s="112" t="str">
        <f>IF(AND($L$6=Poésie!$A$6,Bilan!$E$1=Poésie!$E$1),VLOOKUP(Bilan!C12,Poésie!$C$10:$I$39,7,FALSE),"")</f>
        <v/>
      </c>
      <c r="M12" s="123"/>
      <c r="N12" s="124" t="str">
        <f t="shared" ref="N12" si="9">IF(COUNT(D12:M12)&gt;0,AVERAGE(D12:M12),"")</f>
        <v/>
      </c>
      <c r="O12" s="125"/>
      <c r="P12" s="113" t="str">
        <f>IF(AND($P$6=Num!$A$6,Bilan!$E$1=Num!$E$1),VLOOKUP(Bilan!C12,Num!$C$10:$I$39,7,FALSE),"")</f>
        <v/>
      </c>
      <c r="Q12" s="109"/>
      <c r="R12" s="112" t="str">
        <f>IF(AND($R$6=Calcul!$A$6,Bilan!$E$1=Calcul!$E$1),VLOOKUP(Bilan!C12,Calcul!$C$10:$I$39,7,FALSE),"")</f>
        <v/>
      </c>
      <c r="S12" s="112"/>
      <c r="T12" s="112" t="str">
        <f>IF(AND($T$6=Grandeurs_et_mesures!$A$6,Bilan!$E$1=Grandeurs_et_mesures!$E$1),VLOOKUP(Bilan!C12,Grandeurs_et_mesures!$C$10:$I$39,7,FALSE),"")</f>
        <v/>
      </c>
      <c r="U12" s="112"/>
      <c r="V12" s="112" t="str">
        <f>IF(AND($V$6=Problèmes!$A$6,Bilan!$E$1=Problèmes!$E$1),VLOOKUP(Bilan!C12,Problèmes!$C$10:$I$39,7,FALSE),"")</f>
        <v/>
      </c>
      <c r="W12" s="112"/>
      <c r="X12" s="112" t="str">
        <f>IF(AND($X$6=Calcul_mental!$A$6,Bilan!$E$1=Calcul_mental!$E$1),VLOOKUP(Bilan!C12,Calcul_mental!$C$10:$I$39,7,FALSE),"")</f>
        <v/>
      </c>
      <c r="Y12" s="123"/>
      <c r="Z12" s="124" t="str">
        <f t="shared" si="2"/>
        <v/>
      </c>
      <c r="AA12" s="125"/>
      <c r="AB12" s="113" t="str">
        <f>IF(AND($AB$6=Histoire!$A$6,Bilan!$E$1=Histoire!$E$1),VLOOKUP(Bilan!C12,Histoire!$C$10:$I$39,7,FALSE),"")</f>
        <v/>
      </c>
      <c r="AC12" s="109"/>
      <c r="AD12" s="112" t="str">
        <f>IF(AND($AD$6=Géographie!$A$6,Bilan!$E$1=Géographie!$E$1),VLOOKUP(Bilan!C12,Géographie!$C$10:$I$39,7,FALSE),"")</f>
        <v/>
      </c>
      <c r="AE12" s="112"/>
      <c r="AF12" s="112" t="str">
        <f>IF(AND($AF$6=Sciences!$A$6,Bilan!$E$1=Sciences!$E$1),VLOOKUP(Bilan!C12,Sciences!$C$10:$I$39,7,FALSE),"")</f>
        <v/>
      </c>
      <c r="AG12" s="112"/>
      <c r="AH12" s="112" t="str">
        <f>IF(AND($AH$6=Anglais!$A$6,Bilan!$E$1=Anglais!$E$1),VLOOKUP(Bilan!C12,Anglais!$C$10:$I$39,7,FALSE),"")</f>
        <v/>
      </c>
      <c r="AI12" s="112"/>
      <c r="AJ12" s="112" t="str">
        <f>IF(AND($AJ$6=Histoire_de_l_art!$A$6,Bilan!$E$1=Histoire_de_l_art!$E$1),VLOOKUP(Bilan!C12,Histoire_de_l_art!$C$10:$I$39,7,FALSE),"")</f>
        <v/>
      </c>
      <c r="AK12" s="112"/>
      <c r="AL12" s="112" t="str">
        <f>IF(AND($AL$6=Instruction_civique!$A$6,Bilan!$E$1=Instruction_civique!$E$1),VLOOKUP(Bilan!C12,Instruction_civique!$C$10:$I$39,7,FALSE),"")</f>
        <v/>
      </c>
      <c r="AM12" s="123"/>
      <c r="AN12" s="135" t="str">
        <f t="shared" si="3"/>
        <v/>
      </c>
      <c r="AO12" s="125"/>
      <c r="AP12" s="136" t="str">
        <f t="shared" si="4"/>
        <v/>
      </c>
      <c r="AQ12" s="137"/>
      <c r="AR12" s="16"/>
      <c r="AS12" s="16">
        <f t="shared" si="5"/>
        <v>0</v>
      </c>
      <c r="AT12" s="16">
        <f t="shared" si="6"/>
        <v>0</v>
      </c>
      <c r="AU12" s="16">
        <f t="shared" si="7"/>
        <v>0</v>
      </c>
      <c r="AV12" s="16">
        <f t="shared" si="8"/>
        <v>0</v>
      </c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</row>
    <row r="13" spans="1:82" x14ac:dyDescent="0.25">
      <c r="A13" s="64" t="s">
        <v>21</v>
      </c>
      <c r="B13" s="65" t="s">
        <v>51</v>
      </c>
      <c r="C13" s="74" t="str">
        <f t="shared" si="0"/>
        <v>NOM 06 Prénom 06</v>
      </c>
      <c r="D13" s="108" t="str">
        <f>IF(AND($D$6=Grammaire!$A$6,Bilan!$E$1=Grammaire!$E$1),VLOOKUP(Bilan!C13,Grammaire!$C$10:$I$39,7,FALSE),"")</f>
        <v/>
      </c>
      <c r="E13" s="109"/>
      <c r="F13" s="112" t="str">
        <f>IF(AND($F$6=Orth!$A$6,Bilan!$E$1=Orth!$E$1),VLOOKUP(Bilan!C13,Orth!$C$10:$I$39,7,FALSE),"")</f>
        <v/>
      </c>
      <c r="G13" s="112"/>
      <c r="H13" s="112" t="str">
        <f>IF(AND($H$6=Conj!$A$6,Bilan!$E$1=Conj!$E$1),VLOOKUP(Bilan!C13,Conj!$C$10:$I$39,7,FALSE),"")</f>
        <v/>
      </c>
      <c r="I13" s="112"/>
      <c r="J13" s="112" t="str">
        <f>IF(AND($J$6=Dictée!$A$6,Bilan!$E$1=Dictée!$E$1),VLOOKUP(Bilan!C13,Dictée!$C$10:$I$39,7,FALSE),"")</f>
        <v/>
      </c>
      <c r="K13" s="112"/>
      <c r="L13" s="112" t="str">
        <f>IF(AND($L$6=Poésie!$A$6,Bilan!$E$1=Poésie!$E$1),VLOOKUP(Bilan!C13,Poésie!$C$10:$I$39,7,FALSE),"")</f>
        <v/>
      </c>
      <c r="M13" s="123"/>
      <c r="N13" s="124" t="str">
        <f t="shared" si="1"/>
        <v/>
      </c>
      <c r="O13" s="125"/>
      <c r="P13" s="113" t="str">
        <f>IF(AND($P$6=Num!$A$6,Bilan!$E$1=Num!$E$1),VLOOKUP(Bilan!C13,Num!$C$10:$I$39,7,FALSE),"")</f>
        <v/>
      </c>
      <c r="Q13" s="109"/>
      <c r="R13" s="112" t="str">
        <f>IF(AND($R$6=Calcul!$A$6,Bilan!$E$1=Calcul!$E$1),VLOOKUP(Bilan!C13,Calcul!$C$10:$I$39,7,FALSE),"")</f>
        <v/>
      </c>
      <c r="S13" s="112"/>
      <c r="T13" s="112" t="str">
        <f>IF(AND($T$6=Grandeurs_et_mesures!$A$6,Bilan!$E$1=Grandeurs_et_mesures!$E$1),VLOOKUP(Bilan!C13,Grandeurs_et_mesures!$C$10:$I$39,7,FALSE),"")</f>
        <v/>
      </c>
      <c r="U13" s="112"/>
      <c r="V13" s="112" t="str">
        <f>IF(AND($V$6=Problèmes!$A$6,Bilan!$E$1=Problèmes!$E$1),VLOOKUP(Bilan!C13,Problèmes!$C$10:$I$39,7,FALSE),"")</f>
        <v/>
      </c>
      <c r="W13" s="112"/>
      <c r="X13" s="112" t="str">
        <f>IF(AND($X$6=Calcul_mental!$A$6,Bilan!$E$1=Calcul_mental!$E$1),VLOOKUP(Bilan!C13,Calcul_mental!$C$10:$I$39,7,FALSE),"")</f>
        <v/>
      </c>
      <c r="Y13" s="123"/>
      <c r="Z13" s="124" t="str">
        <f t="shared" si="2"/>
        <v/>
      </c>
      <c r="AA13" s="125"/>
      <c r="AB13" s="113" t="str">
        <f>IF(AND($AB$6=Histoire!$A$6,Bilan!$E$1=Histoire!$E$1),VLOOKUP(Bilan!C13,Histoire!$C$10:$I$39,7,FALSE),"")</f>
        <v/>
      </c>
      <c r="AC13" s="109"/>
      <c r="AD13" s="112" t="str">
        <f>IF(AND($AD$6=Géographie!$A$6,Bilan!$E$1=Géographie!$E$1),VLOOKUP(Bilan!C13,Géographie!$C$10:$I$39,7,FALSE),"")</f>
        <v/>
      </c>
      <c r="AE13" s="112"/>
      <c r="AF13" s="112" t="str">
        <f>IF(AND($AF$6=Sciences!$A$6,Bilan!$E$1=Sciences!$E$1),VLOOKUP(Bilan!C13,Sciences!$C$10:$I$39,7,FALSE),"")</f>
        <v/>
      </c>
      <c r="AG13" s="112"/>
      <c r="AH13" s="112" t="str">
        <f>IF(AND($AH$6=Anglais!$A$6,Bilan!$E$1=Anglais!$E$1),VLOOKUP(Bilan!C13,Anglais!$C$10:$I$39,7,FALSE),"")</f>
        <v/>
      </c>
      <c r="AI13" s="112"/>
      <c r="AJ13" s="112" t="str">
        <f>IF(AND($AJ$6=Histoire_de_l_art!$A$6,Bilan!$E$1=Histoire_de_l_art!$E$1),VLOOKUP(Bilan!C13,Histoire_de_l_art!$C$10:$I$39,7,FALSE),"")</f>
        <v/>
      </c>
      <c r="AK13" s="112"/>
      <c r="AL13" s="112" t="str">
        <f>IF(AND($AL$6=Instruction_civique!$A$6,Bilan!$E$1=Instruction_civique!$E$1),VLOOKUP(Bilan!C13,Instruction_civique!$C$10:$I$39,7,FALSE),"")</f>
        <v/>
      </c>
      <c r="AM13" s="123"/>
      <c r="AN13" s="135" t="str">
        <f t="shared" si="3"/>
        <v/>
      </c>
      <c r="AO13" s="125"/>
      <c r="AP13" s="136" t="str">
        <f t="shared" si="4"/>
        <v/>
      </c>
      <c r="AQ13" s="137"/>
      <c r="AR13" s="16"/>
      <c r="AS13" s="16">
        <f t="shared" si="5"/>
        <v>0</v>
      </c>
      <c r="AT13" s="16">
        <f t="shared" si="6"/>
        <v>0</v>
      </c>
      <c r="AU13" s="16">
        <f t="shared" si="7"/>
        <v>0</v>
      </c>
      <c r="AV13" s="16">
        <f t="shared" si="8"/>
        <v>0</v>
      </c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</row>
    <row r="14" spans="1:82" x14ac:dyDescent="0.25">
      <c r="A14" s="64" t="s">
        <v>22</v>
      </c>
      <c r="B14" s="65" t="s">
        <v>52</v>
      </c>
      <c r="C14" s="74" t="str">
        <f t="shared" si="0"/>
        <v>NOM 07 Prénom 07</v>
      </c>
      <c r="D14" s="108" t="str">
        <f>IF(AND($D$6=Grammaire!$A$6,Bilan!$E$1=Grammaire!$E$1),VLOOKUP(Bilan!C14,Grammaire!$C$10:$I$39,7,FALSE),"")</f>
        <v/>
      </c>
      <c r="E14" s="109"/>
      <c r="F14" s="112" t="str">
        <f>IF(AND($F$6=Orth!$A$6,Bilan!$E$1=Orth!$E$1),VLOOKUP(Bilan!C14,Orth!$C$10:$I$39,7,FALSE),"")</f>
        <v/>
      </c>
      <c r="G14" s="112"/>
      <c r="H14" s="112" t="str">
        <f>IF(AND($H$6=Conj!$A$6,Bilan!$E$1=Conj!$E$1),VLOOKUP(Bilan!C14,Conj!$C$10:$I$39,7,FALSE),"")</f>
        <v/>
      </c>
      <c r="I14" s="112"/>
      <c r="J14" s="112" t="str">
        <f>IF(AND($J$6=Dictée!$A$6,Bilan!$E$1=Dictée!$E$1),VLOOKUP(Bilan!C14,Dictée!$C$10:$I$39,7,FALSE),"")</f>
        <v/>
      </c>
      <c r="K14" s="112"/>
      <c r="L14" s="112" t="str">
        <f>IF(AND($L$6=Poésie!$A$6,Bilan!$E$1=Poésie!$E$1),VLOOKUP(Bilan!C14,Poésie!$C$10:$I$39,7,FALSE),"")</f>
        <v/>
      </c>
      <c r="M14" s="123"/>
      <c r="N14" s="124" t="str">
        <f t="shared" si="1"/>
        <v/>
      </c>
      <c r="O14" s="125"/>
      <c r="P14" s="113" t="str">
        <f>IF(AND($P$6=Num!$A$6,Bilan!$E$1=Num!$E$1),VLOOKUP(Bilan!C14,Num!$C$10:$I$39,7,FALSE),"")</f>
        <v/>
      </c>
      <c r="Q14" s="109"/>
      <c r="R14" s="112" t="str">
        <f>IF(AND($R$6=Calcul!$A$6,Bilan!$E$1=Calcul!$E$1),VLOOKUP(Bilan!C14,Calcul!$C$10:$I$39,7,FALSE),"")</f>
        <v/>
      </c>
      <c r="S14" s="112"/>
      <c r="T14" s="112" t="str">
        <f>IF(AND($T$6=Grandeurs_et_mesures!$A$6,Bilan!$E$1=Grandeurs_et_mesures!$E$1),VLOOKUP(Bilan!C14,Grandeurs_et_mesures!$C$10:$I$39,7,FALSE),"")</f>
        <v/>
      </c>
      <c r="U14" s="112"/>
      <c r="V14" s="112" t="str">
        <f>IF(AND($V$6=Problèmes!$A$6,Bilan!$E$1=Problèmes!$E$1),VLOOKUP(Bilan!C14,Problèmes!$C$10:$I$39,7,FALSE),"")</f>
        <v/>
      </c>
      <c r="W14" s="112"/>
      <c r="X14" s="112" t="str">
        <f>IF(AND($X$6=Calcul_mental!$A$6,Bilan!$E$1=Calcul_mental!$E$1),VLOOKUP(Bilan!C14,Calcul_mental!$C$10:$I$39,7,FALSE),"")</f>
        <v/>
      </c>
      <c r="Y14" s="123"/>
      <c r="Z14" s="124" t="str">
        <f t="shared" si="2"/>
        <v/>
      </c>
      <c r="AA14" s="125"/>
      <c r="AB14" s="113" t="str">
        <f>IF(AND($AB$6=Histoire!$A$6,Bilan!$E$1=Histoire!$E$1),VLOOKUP(Bilan!C14,Histoire!$C$10:$I$39,7,FALSE),"")</f>
        <v/>
      </c>
      <c r="AC14" s="109"/>
      <c r="AD14" s="112" t="str">
        <f>IF(AND($AD$6=Géographie!$A$6,Bilan!$E$1=Géographie!$E$1),VLOOKUP(Bilan!C14,Géographie!$C$10:$I$39,7,FALSE),"")</f>
        <v/>
      </c>
      <c r="AE14" s="112"/>
      <c r="AF14" s="112" t="str">
        <f>IF(AND($AF$6=Sciences!$A$6,Bilan!$E$1=Sciences!$E$1),VLOOKUP(Bilan!C14,Sciences!$C$10:$I$39,7,FALSE),"")</f>
        <v/>
      </c>
      <c r="AG14" s="112"/>
      <c r="AH14" s="112" t="str">
        <f>IF(AND($AH$6=Anglais!$A$6,Bilan!$E$1=Anglais!$E$1),VLOOKUP(Bilan!C14,Anglais!$C$10:$I$39,7,FALSE),"")</f>
        <v/>
      </c>
      <c r="AI14" s="112"/>
      <c r="AJ14" s="112" t="str">
        <f>IF(AND($AJ$6=Histoire_de_l_art!$A$6,Bilan!$E$1=Histoire_de_l_art!$E$1),VLOOKUP(Bilan!C14,Histoire_de_l_art!$C$10:$I$39,7,FALSE),"")</f>
        <v/>
      </c>
      <c r="AK14" s="112"/>
      <c r="AL14" s="112" t="str">
        <f>IF(AND($AL$6=Instruction_civique!$A$6,Bilan!$E$1=Instruction_civique!$E$1),VLOOKUP(Bilan!C14,Instruction_civique!$C$10:$I$39,7,FALSE),"")</f>
        <v/>
      </c>
      <c r="AM14" s="123"/>
      <c r="AN14" s="135" t="str">
        <f t="shared" si="3"/>
        <v/>
      </c>
      <c r="AO14" s="125"/>
      <c r="AP14" s="136" t="str">
        <f t="shared" si="4"/>
        <v/>
      </c>
      <c r="AQ14" s="137"/>
      <c r="AR14" s="16"/>
      <c r="AS14" s="16">
        <f t="shared" si="5"/>
        <v>0</v>
      </c>
      <c r="AT14" s="16">
        <f t="shared" si="6"/>
        <v>0</v>
      </c>
      <c r="AU14" s="16">
        <f t="shared" si="7"/>
        <v>0</v>
      </c>
      <c r="AV14" s="16">
        <f t="shared" si="8"/>
        <v>0</v>
      </c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</row>
    <row r="15" spans="1:82" x14ac:dyDescent="0.25">
      <c r="A15" s="64" t="s">
        <v>23</v>
      </c>
      <c r="B15" s="65" t="s">
        <v>53</v>
      </c>
      <c r="C15" s="74" t="str">
        <f t="shared" si="0"/>
        <v>NOM 08 Prénom 08</v>
      </c>
      <c r="D15" s="108" t="str">
        <f>IF(AND($D$6=Grammaire!$A$6,Bilan!$E$1=Grammaire!$E$1),VLOOKUP(Bilan!C15,Grammaire!$C$10:$I$39,7,FALSE),"")</f>
        <v/>
      </c>
      <c r="E15" s="109"/>
      <c r="F15" s="112" t="str">
        <f>IF(AND($F$6=Orth!$A$6,Bilan!$E$1=Orth!$E$1),VLOOKUP(Bilan!C15,Orth!$C$10:$I$39,7,FALSE),"")</f>
        <v/>
      </c>
      <c r="G15" s="112"/>
      <c r="H15" s="112" t="str">
        <f>IF(AND($H$6=Conj!$A$6,Bilan!$E$1=Conj!$E$1),VLOOKUP(Bilan!C15,Conj!$C$10:$I$39,7,FALSE),"")</f>
        <v/>
      </c>
      <c r="I15" s="112"/>
      <c r="J15" s="112" t="str">
        <f>IF(AND($J$6=Dictée!$A$6,Bilan!$E$1=Dictée!$E$1),VLOOKUP(Bilan!C15,Dictée!$C$10:$I$39,7,FALSE),"")</f>
        <v/>
      </c>
      <c r="K15" s="112"/>
      <c r="L15" s="112" t="str">
        <f>IF(AND($L$6=Poésie!$A$6,Bilan!$E$1=Poésie!$E$1),VLOOKUP(Bilan!C15,Poésie!$C$10:$I$39,7,FALSE),"")</f>
        <v/>
      </c>
      <c r="M15" s="123"/>
      <c r="N15" s="124" t="str">
        <f t="shared" si="1"/>
        <v/>
      </c>
      <c r="O15" s="125"/>
      <c r="P15" s="113" t="str">
        <f>IF(AND($P$6=Num!$A$6,Bilan!$E$1=Num!$E$1),VLOOKUP(Bilan!C15,Num!$C$10:$I$39,7,FALSE),"")</f>
        <v/>
      </c>
      <c r="Q15" s="109"/>
      <c r="R15" s="112" t="str">
        <f>IF(AND($R$6=Calcul!$A$6,Bilan!$E$1=Calcul!$E$1),VLOOKUP(Bilan!C15,Calcul!$C$10:$I$39,7,FALSE),"")</f>
        <v/>
      </c>
      <c r="S15" s="112"/>
      <c r="T15" s="112" t="str">
        <f>IF(AND($T$6=Grandeurs_et_mesures!$A$6,Bilan!$E$1=Grandeurs_et_mesures!$E$1),VLOOKUP(Bilan!C15,Grandeurs_et_mesures!$C$10:$I$39,7,FALSE),"")</f>
        <v/>
      </c>
      <c r="U15" s="112"/>
      <c r="V15" s="112" t="str">
        <f>IF(AND($V$6=Problèmes!$A$6,Bilan!$E$1=Problèmes!$E$1),VLOOKUP(Bilan!C15,Problèmes!$C$10:$I$39,7,FALSE),"")</f>
        <v/>
      </c>
      <c r="W15" s="112"/>
      <c r="X15" s="112" t="str">
        <f>IF(AND($X$6=Calcul_mental!$A$6,Bilan!$E$1=Calcul_mental!$E$1),VLOOKUP(Bilan!C15,Calcul_mental!$C$10:$I$39,7,FALSE),"")</f>
        <v/>
      </c>
      <c r="Y15" s="123"/>
      <c r="Z15" s="124" t="str">
        <f t="shared" si="2"/>
        <v/>
      </c>
      <c r="AA15" s="125"/>
      <c r="AB15" s="113" t="str">
        <f>IF(AND($AB$6=Histoire!$A$6,Bilan!$E$1=Histoire!$E$1),VLOOKUP(Bilan!C15,Histoire!$C$10:$I$39,7,FALSE),"")</f>
        <v/>
      </c>
      <c r="AC15" s="109"/>
      <c r="AD15" s="112" t="str">
        <f>IF(AND($AD$6=Géographie!$A$6,Bilan!$E$1=Géographie!$E$1),VLOOKUP(Bilan!C15,Géographie!$C$10:$I$39,7,FALSE),"")</f>
        <v/>
      </c>
      <c r="AE15" s="112"/>
      <c r="AF15" s="112" t="str">
        <f>IF(AND($AF$6=Sciences!$A$6,Bilan!$E$1=Sciences!$E$1),VLOOKUP(Bilan!C15,Sciences!$C$10:$I$39,7,FALSE),"")</f>
        <v/>
      </c>
      <c r="AG15" s="112"/>
      <c r="AH15" s="112" t="str">
        <f>IF(AND($AH$6=Anglais!$A$6,Bilan!$E$1=Anglais!$E$1),VLOOKUP(Bilan!C15,Anglais!$C$10:$I$39,7,FALSE),"")</f>
        <v/>
      </c>
      <c r="AI15" s="112"/>
      <c r="AJ15" s="112" t="str">
        <f>IF(AND($AJ$6=Histoire_de_l_art!$A$6,Bilan!$E$1=Histoire_de_l_art!$E$1),VLOOKUP(Bilan!C15,Histoire_de_l_art!$C$10:$I$39,7,FALSE),"")</f>
        <v/>
      </c>
      <c r="AK15" s="112"/>
      <c r="AL15" s="112" t="str">
        <f>IF(AND($AL$6=Instruction_civique!$A$6,Bilan!$E$1=Instruction_civique!$E$1),VLOOKUP(Bilan!C15,Instruction_civique!$C$10:$I$39,7,FALSE),"")</f>
        <v/>
      </c>
      <c r="AM15" s="123"/>
      <c r="AN15" s="135" t="str">
        <f t="shared" si="3"/>
        <v/>
      </c>
      <c r="AO15" s="125"/>
      <c r="AP15" s="136" t="str">
        <f t="shared" si="4"/>
        <v/>
      </c>
      <c r="AQ15" s="137"/>
      <c r="AR15" s="16"/>
      <c r="AS15" s="16">
        <f t="shared" si="5"/>
        <v>0</v>
      </c>
      <c r="AT15" s="16">
        <f t="shared" si="6"/>
        <v>0</v>
      </c>
      <c r="AU15" s="16">
        <f t="shared" si="7"/>
        <v>0</v>
      </c>
      <c r="AV15" s="16">
        <f t="shared" si="8"/>
        <v>0</v>
      </c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</row>
    <row r="16" spans="1:82" x14ac:dyDescent="0.25">
      <c r="A16" s="64" t="s">
        <v>24</v>
      </c>
      <c r="B16" s="65" t="s">
        <v>54</v>
      </c>
      <c r="C16" s="74" t="str">
        <f t="shared" si="0"/>
        <v>NOM 09 Prénom 09</v>
      </c>
      <c r="D16" s="108" t="str">
        <f>IF(AND($D$6=Grammaire!$A$6,Bilan!$E$1=Grammaire!$E$1),VLOOKUP(Bilan!C16,Grammaire!$C$10:$I$39,7,FALSE),"")</f>
        <v/>
      </c>
      <c r="E16" s="109"/>
      <c r="F16" s="112" t="str">
        <f>IF(AND($F$6=Orth!$A$6,Bilan!$E$1=Orth!$E$1),VLOOKUP(Bilan!C16,Orth!$C$10:$I$39,7,FALSE),"")</f>
        <v/>
      </c>
      <c r="G16" s="112"/>
      <c r="H16" s="112" t="str">
        <f>IF(AND($H$6=Conj!$A$6,Bilan!$E$1=Conj!$E$1),VLOOKUP(Bilan!C16,Conj!$C$10:$I$39,7,FALSE),"")</f>
        <v/>
      </c>
      <c r="I16" s="112"/>
      <c r="J16" s="112" t="str">
        <f>IF(AND($J$6=Dictée!$A$6,Bilan!$E$1=Dictée!$E$1),VLOOKUP(Bilan!C16,Dictée!$C$10:$I$39,7,FALSE),"")</f>
        <v/>
      </c>
      <c r="K16" s="112"/>
      <c r="L16" s="112" t="str">
        <f>IF(AND($L$6=Poésie!$A$6,Bilan!$E$1=Poésie!$E$1),VLOOKUP(Bilan!C16,Poésie!$C$10:$I$39,7,FALSE),"")</f>
        <v/>
      </c>
      <c r="M16" s="123"/>
      <c r="N16" s="124" t="str">
        <f t="shared" si="1"/>
        <v/>
      </c>
      <c r="O16" s="125"/>
      <c r="P16" s="113" t="str">
        <f>IF(AND($P$6=Num!$A$6,Bilan!$E$1=Num!$E$1),VLOOKUP(Bilan!C16,Num!$C$10:$I$39,7,FALSE),"")</f>
        <v/>
      </c>
      <c r="Q16" s="109"/>
      <c r="R16" s="112" t="str">
        <f>IF(AND($R$6=Calcul!$A$6,Bilan!$E$1=Calcul!$E$1),VLOOKUP(Bilan!C16,Calcul!$C$10:$I$39,7,FALSE),"")</f>
        <v/>
      </c>
      <c r="S16" s="112"/>
      <c r="T16" s="112" t="str">
        <f>IF(AND($T$6=Grandeurs_et_mesures!$A$6,Bilan!$E$1=Grandeurs_et_mesures!$E$1),VLOOKUP(Bilan!C16,Grandeurs_et_mesures!$C$10:$I$39,7,FALSE),"")</f>
        <v/>
      </c>
      <c r="U16" s="112"/>
      <c r="V16" s="112" t="str">
        <f>IF(AND($V$6=Problèmes!$A$6,Bilan!$E$1=Problèmes!$E$1),VLOOKUP(Bilan!C16,Problèmes!$C$10:$I$39,7,FALSE),"")</f>
        <v/>
      </c>
      <c r="W16" s="112"/>
      <c r="X16" s="112" t="str">
        <f>IF(AND($X$6=Calcul_mental!$A$6,Bilan!$E$1=Calcul_mental!$E$1),VLOOKUP(Bilan!C16,Calcul_mental!$C$10:$I$39,7,FALSE),"")</f>
        <v/>
      </c>
      <c r="Y16" s="123"/>
      <c r="Z16" s="124" t="str">
        <f t="shared" si="2"/>
        <v/>
      </c>
      <c r="AA16" s="125"/>
      <c r="AB16" s="113" t="str">
        <f>IF(AND($AB$6=Histoire!$A$6,Bilan!$E$1=Histoire!$E$1),VLOOKUP(Bilan!C16,Histoire!$C$10:$I$39,7,FALSE),"")</f>
        <v/>
      </c>
      <c r="AC16" s="109"/>
      <c r="AD16" s="112" t="str">
        <f>IF(AND($AD$6=Géographie!$A$6,Bilan!$E$1=Géographie!$E$1),VLOOKUP(Bilan!C16,Géographie!$C$10:$I$39,7,FALSE),"")</f>
        <v/>
      </c>
      <c r="AE16" s="112"/>
      <c r="AF16" s="112" t="str">
        <f>IF(AND($AF$6=Sciences!$A$6,Bilan!$E$1=Sciences!$E$1),VLOOKUP(Bilan!C16,Sciences!$C$10:$I$39,7,FALSE),"")</f>
        <v/>
      </c>
      <c r="AG16" s="112"/>
      <c r="AH16" s="112" t="str">
        <f>IF(AND($AH$6=Anglais!$A$6,Bilan!$E$1=Anglais!$E$1),VLOOKUP(Bilan!C16,Anglais!$C$10:$I$39,7,FALSE),"")</f>
        <v/>
      </c>
      <c r="AI16" s="112"/>
      <c r="AJ16" s="112" t="str">
        <f>IF(AND($AJ$6=Histoire_de_l_art!$A$6,Bilan!$E$1=Histoire_de_l_art!$E$1),VLOOKUP(Bilan!C16,Histoire_de_l_art!$C$10:$I$39,7,FALSE),"")</f>
        <v/>
      </c>
      <c r="AK16" s="112"/>
      <c r="AL16" s="112" t="str">
        <f>IF(AND($AL$6=Instruction_civique!$A$6,Bilan!$E$1=Instruction_civique!$E$1),VLOOKUP(Bilan!C16,Instruction_civique!$C$10:$I$39,7,FALSE),"")</f>
        <v/>
      </c>
      <c r="AM16" s="123"/>
      <c r="AN16" s="135" t="str">
        <f t="shared" si="3"/>
        <v/>
      </c>
      <c r="AO16" s="125"/>
      <c r="AP16" s="136" t="str">
        <f t="shared" si="4"/>
        <v/>
      </c>
      <c r="AQ16" s="137"/>
      <c r="AR16" s="16"/>
      <c r="AS16" s="16">
        <f t="shared" si="5"/>
        <v>0</v>
      </c>
      <c r="AT16" s="16">
        <f t="shared" si="6"/>
        <v>0</v>
      </c>
      <c r="AU16" s="16">
        <f t="shared" si="7"/>
        <v>0</v>
      </c>
      <c r="AV16" s="16">
        <f t="shared" si="8"/>
        <v>0</v>
      </c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</row>
    <row r="17" spans="1:82" x14ac:dyDescent="0.25">
      <c r="A17" s="64" t="s">
        <v>25</v>
      </c>
      <c r="B17" s="65" t="s">
        <v>55</v>
      </c>
      <c r="C17" s="74" t="str">
        <f t="shared" si="0"/>
        <v>NOM 10 Prénom 10</v>
      </c>
      <c r="D17" s="108" t="str">
        <f>IF(AND($D$6=Grammaire!$A$6,Bilan!$E$1=Grammaire!$E$1),VLOOKUP(Bilan!C17,Grammaire!$C$10:$I$39,7,FALSE),"")</f>
        <v/>
      </c>
      <c r="E17" s="109"/>
      <c r="F17" s="112" t="str">
        <f>IF(AND($F$6=Orth!$A$6,Bilan!$E$1=Orth!$E$1),VLOOKUP(Bilan!C17,Orth!$C$10:$I$39,7,FALSE),"")</f>
        <v/>
      </c>
      <c r="G17" s="112"/>
      <c r="H17" s="112" t="str">
        <f>IF(AND($H$6=Conj!$A$6,Bilan!$E$1=Conj!$E$1),VLOOKUP(Bilan!C17,Conj!$C$10:$I$39,7,FALSE),"")</f>
        <v/>
      </c>
      <c r="I17" s="112"/>
      <c r="J17" s="112" t="str">
        <f>IF(AND($J$6=Dictée!$A$6,Bilan!$E$1=Dictée!$E$1),VLOOKUP(Bilan!C17,Dictée!$C$10:$I$39,7,FALSE),"")</f>
        <v/>
      </c>
      <c r="K17" s="112"/>
      <c r="L17" s="112" t="str">
        <f>IF(AND($L$6=Poésie!$A$6,Bilan!$E$1=Poésie!$E$1),VLOOKUP(Bilan!C17,Poésie!$C$10:$I$39,7,FALSE),"")</f>
        <v/>
      </c>
      <c r="M17" s="123"/>
      <c r="N17" s="124" t="str">
        <f t="shared" si="1"/>
        <v/>
      </c>
      <c r="O17" s="125"/>
      <c r="P17" s="113" t="str">
        <f>IF(AND($P$6=Num!$A$6,Bilan!$E$1=Num!$E$1),VLOOKUP(Bilan!C17,Num!$C$10:$I$39,7,FALSE),"")</f>
        <v/>
      </c>
      <c r="Q17" s="109"/>
      <c r="R17" s="112" t="str">
        <f>IF(AND($R$6=Calcul!$A$6,Bilan!$E$1=Calcul!$E$1),VLOOKUP(Bilan!C17,Calcul!$C$10:$I$39,7,FALSE),"")</f>
        <v/>
      </c>
      <c r="S17" s="112"/>
      <c r="T17" s="112" t="str">
        <f>IF(AND($T$6=Grandeurs_et_mesures!$A$6,Bilan!$E$1=Grandeurs_et_mesures!$E$1),VLOOKUP(Bilan!C17,Grandeurs_et_mesures!$C$10:$I$39,7,FALSE),"")</f>
        <v/>
      </c>
      <c r="U17" s="112"/>
      <c r="V17" s="112" t="str">
        <f>IF(AND($V$6=Problèmes!$A$6,Bilan!$E$1=Problèmes!$E$1),VLOOKUP(Bilan!C17,Problèmes!$C$10:$I$39,7,FALSE),"")</f>
        <v/>
      </c>
      <c r="W17" s="112"/>
      <c r="X17" s="112" t="str">
        <f>IF(AND($X$6=Calcul_mental!$A$6,Bilan!$E$1=Calcul_mental!$E$1),VLOOKUP(Bilan!C17,Calcul_mental!$C$10:$I$39,7,FALSE),"")</f>
        <v/>
      </c>
      <c r="Y17" s="123"/>
      <c r="Z17" s="124" t="str">
        <f t="shared" si="2"/>
        <v/>
      </c>
      <c r="AA17" s="125"/>
      <c r="AB17" s="113" t="str">
        <f>IF(AND($AB$6=Histoire!$A$6,Bilan!$E$1=Histoire!$E$1),VLOOKUP(Bilan!C17,Histoire!$C$10:$I$39,7,FALSE),"")</f>
        <v/>
      </c>
      <c r="AC17" s="109"/>
      <c r="AD17" s="112" t="str">
        <f>IF(AND($AD$6=Géographie!$A$6,Bilan!$E$1=Géographie!$E$1),VLOOKUP(Bilan!C17,Géographie!$C$10:$I$39,7,FALSE),"")</f>
        <v/>
      </c>
      <c r="AE17" s="112"/>
      <c r="AF17" s="112" t="str">
        <f>IF(AND($AF$6=Sciences!$A$6,Bilan!$E$1=Sciences!$E$1),VLOOKUP(Bilan!C17,Sciences!$C$10:$I$39,7,FALSE),"")</f>
        <v/>
      </c>
      <c r="AG17" s="112"/>
      <c r="AH17" s="112" t="str">
        <f>IF(AND($AH$6=Anglais!$A$6,Bilan!$E$1=Anglais!$E$1),VLOOKUP(Bilan!C17,Anglais!$C$10:$I$39,7,FALSE),"")</f>
        <v/>
      </c>
      <c r="AI17" s="112"/>
      <c r="AJ17" s="112" t="str">
        <f>IF(AND($AJ$6=Histoire_de_l_art!$A$6,Bilan!$E$1=Histoire_de_l_art!$E$1),VLOOKUP(Bilan!C17,Histoire_de_l_art!$C$10:$I$39,7,FALSE),"")</f>
        <v/>
      </c>
      <c r="AK17" s="112"/>
      <c r="AL17" s="112" t="str">
        <f>IF(AND($AL$6=Instruction_civique!$A$6,Bilan!$E$1=Instruction_civique!$E$1),VLOOKUP(Bilan!C17,Instruction_civique!$C$10:$I$39,7,FALSE),"")</f>
        <v/>
      </c>
      <c r="AM17" s="123"/>
      <c r="AN17" s="135" t="str">
        <f t="shared" si="3"/>
        <v/>
      </c>
      <c r="AO17" s="125"/>
      <c r="AP17" s="136" t="str">
        <f t="shared" si="4"/>
        <v/>
      </c>
      <c r="AQ17" s="137"/>
      <c r="AR17" s="16"/>
      <c r="AS17" s="16">
        <f t="shared" si="5"/>
        <v>0</v>
      </c>
      <c r="AT17" s="16">
        <f t="shared" si="6"/>
        <v>0</v>
      </c>
      <c r="AU17" s="16">
        <f t="shared" si="7"/>
        <v>0</v>
      </c>
      <c r="AV17" s="16">
        <f t="shared" si="8"/>
        <v>0</v>
      </c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</row>
    <row r="18" spans="1:82" x14ac:dyDescent="0.25">
      <c r="A18" s="64" t="s">
        <v>26</v>
      </c>
      <c r="B18" s="65" t="s">
        <v>56</v>
      </c>
      <c r="C18" s="74" t="str">
        <f t="shared" si="0"/>
        <v>NOM 11 Prénom 11</v>
      </c>
      <c r="D18" s="108" t="str">
        <f>IF(AND($D$6=Grammaire!$A$6,Bilan!$E$1=Grammaire!$E$1),VLOOKUP(Bilan!C18,Grammaire!$C$10:$I$39,7,FALSE),"")</f>
        <v/>
      </c>
      <c r="E18" s="109"/>
      <c r="F18" s="112" t="str">
        <f>IF(AND($F$6=Orth!$A$6,Bilan!$E$1=Orth!$E$1),VLOOKUP(Bilan!C18,Orth!$C$10:$I$39,7,FALSE),"")</f>
        <v/>
      </c>
      <c r="G18" s="112"/>
      <c r="H18" s="112" t="str">
        <f>IF(AND($H$6=Conj!$A$6,Bilan!$E$1=Conj!$E$1),VLOOKUP(Bilan!C18,Conj!$C$10:$I$39,7,FALSE),"")</f>
        <v/>
      </c>
      <c r="I18" s="112"/>
      <c r="J18" s="112" t="str">
        <f>IF(AND($J$6=Dictée!$A$6,Bilan!$E$1=Dictée!$E$1),VLOOKUP(Bilan!C18,Dictée!$C$10:$I$39,7,FALSE),"")</f>
        <v/>
      </c>
      <c r="K18" s="112"/>
      <c r="L18" s="112" t="str">
        <f>IF(AND($L$6=Poésie!$A$6,Bilan!$E$1=Poésie!$E$1),VLOOKUP(Bilan!C18,Poésie!$C$10:$I$39,7,FALSE),"")</f>
        <v/>
      </c>
      <c r="M18" s="123"/>
      <c r="N18" s="124" t="str">
        <f t="shared" si="1"/>
        <v/>
      </c>
      <c r="O18" s="125"/>
      <c r="P18" s="113" t="str">
        <f>IF(AND($P$6=Num!$A$6,Bilan!$E$1=Num!$E$1),VLOOKUP(Bilan!C18,Num!$C$10:$I$39,7,FALSE),"")</f>
        <v/>
      </c>
      <c r="Q18" s="109"/>
      <c r="R18" s="112" t="str">
        <f>IF(AND($R$6=Calcul!$A$6,Bilan!$E$1=Calcul!$E$1),VLOOKUP(Bilan!C18,Calcul!$C$10:$I$39,7,FALSE),"")</f>
        <v/>
      </c>
      <c r="S18" s="112"/>
      <c r="T18" s="112" t="str">
        <f>IF(AND($T$6=Grandeurs_et_mesures!$A$6,Bilan!$E$1=Grandeurs_et_mesures!$E$1),VLOOKUP(Bilan!C18,Grandeurs_et_mesures!$C$10:$I$39,7,FALSE),"")</f>
        <v/>
      </c>
      <c r="U18" s="112"/>
      <c r="V18" s="112" t="str">
        <f>IF(AND($V$6=Problèmes!$A$6,Bilan!$E$1=Problèmes!$E$1),VLOOKUP(Bilan!C18,Problèmes!$C$10:$I$39,7,FALSE),"")</f>
        <v/>
      </c>
      <c r="W18" s="112"/>
      <c r="X18" s="112" t="str">
        <f>IF(AND($X$6=Calcul_mental!$A$6,Bilan!$E$1=Calcul_mental!$E$1),VLOOKUP(Bilan!C18,Calcul_mental!$C$10:$I$39,7,FALSE),"")</f>
        <v/>
      </c>
      <c r="Y18" s="123"/>
      <c r="Z18" s="124" t="str">
        <f t="shared" si="2"/>
        <v/>
      </c>
      <c r="AA18" s="125"/>
      <c r="AB18" s="113" t="str">
        <f>IF(AND($AB$6=Histoire!$A$6,Bilan!$E$1=Histoire!$E$1),VLOOKUP(Bilan!C18,Histoire!$C$10:$I$39,7,FALSE),"")</f>
        <v/>
      </c>
      <c r="AC18" s="109"/>
      <c r="AD18" s="112" t="str">
        <f>IF(AND($AD$6=Géographie!$A$6,Bilan!$E$1=Géographie!$E$1),VLOOKUP(Bilan!C18,Géographie!$C$10:$I$39,7,FALSE),"")</f>
        <v/>
      </c>
      <c r="AE18" s="112"/>
      <c r="AF18" s="112" t="str">
        <f>IF(AND($AF$6=Sciences!$A$6,Bilan!$E$1=Sciences!$E$1),VLOOKUP(Bilan!C18,Sciences!$C$10:$I$39,7,FALSE),"")</f>
        <v/>
      </c>
      <c r="AG18" s="112"/>
      <c r="AH18" s="112" t="str">
        <f>IF(AND($AH$6=Anglais!$A$6,Bilan!$E$1=Anglais!$E$1),VLOOKUP(Bilan!C18,Anglais!$C$10:$I$39,7,FALSE),"")</f>
        <v/>
      </c>
      <c r="AI18" s="112"/>
      <c r="AJ18" s="112" t="str">
        <f>IF(AND($AJ$6=Histoire_de_l_art!$A$6,Bilan!$E$1=Histoire_de_l_art!$E$1),VLOOKUP(Bilan!C18,Histoire_de_l_art!$C$10:$I$39,7,FALSE),"")</f>
        <v/>
      </c>
      <c r="AK18" s="112"/>
      <c r="AL18" s="112" t="str">
        <f>IF(AND($AL$6=Instruction_civique!$A$6,Bilan!$E$1=Instruction_civique!$E$1),VLOOKUP(Bilan!C18,Instruction_civique!$C$10:$I$39,7,FALSE),"")</f>
        <v/>
      </c>
      <c r="AM18" s="123"/>
      <c r="AN18" s="135" t="str">
        <f t="shared" si="3"/>
        <v/>
      </c>
      <c r="AO18" s="125"/>
      <c r="AP18" s="136" t="str">
        <f t="shared" si="4"/>
        <v/>
      </c>
      <c r="AQ18" s="137"/>
      <c r="AR18" s="16"/>
      <c r="AS18" s="16">
        <f t="shared" si="5"/>
        <v>0</v>
      </c>
      <c r="AT18" s="16">
        <f t="shared" si="6"/>
        <v>0</v>
      </c>
      <c r="AU18" s="16">
        <f t="shared" si="7"/>
        <v>0</v>
      </c>
      <c r="AV18" s="16">
        <f t="shared" si="8"/>
        <v>0</v>
      </c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</row>
    <row r="19" spans="1:82" x14ac:dyDescent="0.25">
      <c r="A19" s="64" t="s">
        <v>27</v>
      </c>
      <c r="B19" s="65" t="s">
        <v>57</v>
      </c>
      <c r="C19" s="74" t="str">
        <f t="shared" si="0"/>
        <v>NOM 12 Prénom 12</v>
      </c>
      <c r="D19" s="108" t="str">
        <f>IF(AND($D$6=Grammaire!$A$6,Bilan!$E$1=Grammaire!$E$1),VLOOKUP(Bilan!C19,Grammaire!$C$10:$I$39,7,FALSE),"")</f>
        <v/>
      </c>
      <c r="E19" s="109"/>
      <c r="F19" s="112" t="str">
        <f>IF(AND($F$6=Orth!$A$6,Bilan!$E$1=Orth!$E$1),VLOOKUP(Bilan!C19,Orth!$C$10:$I$39,7,FALSE),"")</f>
        <v/>
      </c>
      <c r="G19" s="112"/>
      <c r="H19" s="112" t="str">
        <f>IF(AND($H$6=Conj!$A$6,Bilan!$E$1=Conj!$E$1),VLOOKUP(Bilan!C19,Conj!$C$10:$I$39,7,FALSE),"")</f>
        <v/>
      </c>
      <c r="I19" s="112"/>
      <c r="J19" s="112" t="str">
        <f>IF(AND($J$6=Dictée!$A$6,Bilan!$E$1=Dictée!$E$1),VLOOKUP(Bilan!C19,Dictée!$C$10:$I$39,7,FALSE),"")</f>
        <v/>
      </c>
      <c r="K19" s="112"/>
      <c r="L19" s="112" t="str">
        <f>IF(AND($L$6=Poésie!$A$6,Bilan!$E$1=Poésie!$E$1),VLOOKUP(Bilan!C19,Poésie!$C$10:$I$39,7,FALSE),"")</f>
        <v/>
      </c>
      <c r="M19" s="123"/>
      <c r="N19" s="124" t="str">
        <f t="shared" si="1"/>
        <v/>
      </c>
      <c r="O19" s="125"/>
      <c r="P19" s="113" t="str">
        <f>IF(AND($P$6=Num!$A$6,Bilan!$E$1=Num!$E$1),VLOOKUP(Bilan!C19,Num!$C$10:$I$39,7,FALSE),"")</f>
        <v/>
      </c>
      <c r="Q19" s="109"/>
      <c r="R19" s="112" t="str">
        <f>IF(AND($R$6=Calcul!$A$6,Bilan!$E$1=Calcul!$E$1),VLOOKUP(Bilan!C19,Calcul!$C$10:$I$39,7,FALSE),"")</f>
        <v/>
      </c>
      <c r="S19" s="112"/>
      <c r="T19" s="112" t="str">
        <f>IF(AND($T$6=Grandeurs_et_mesures!$A$6,Bilan!$E$1=Grandeurs_et_mesures!$E$1),VLOOKUP(Bilan!C19,Grandeurs_et_mesures!$C$10:$I$39,7,FALSE),"")</f>
        <v/>
      </c>
      <c r="U19" s="112"/>
      <c r="V19" s="112" t="str">
        <f>IF(AND($V$6=Problèmes!$A$6,Bilan!$E$1=Problèmes!$E$1),VLOOKUP(Bilan!C19,Problèmes!$C$10:$I$39,7,FALSE),"")</f>
        <v/>
      </c>
      <c r="W19" s="112"/>
      <c r="X19" s="112" t="str">
        <f>IF(AND($X$6=Calcul_mental!$A$6,Bilan!$E$1=Calcul_mental!$E$1),VLOOKUP(Bilan!C19,Calcul_mental!$C$10:$I$39,7,FALSE),"")</f>
        <v/>
      </c>
      <c r="Y19" s="123"/>
      <c r="Z19" s="124" t="str">
        <f t="shared" si="2"/>
        <v/>
      </c>
      <c r="AA19" s="125"/>
      <c r="AB19" s="113" t="str">
        <f>IF(AND($AB$6=Histoire!$A$6,Bilan!$E$1=Histoire!$E$1),VLOOKUP(Bilan!C19,Histoire!$C$10:$I$39,7,FALSE),"")</f>
        <v/>
      </c>
      <c r="AC19" s="109"/>
      <c r="AD19" s="112" t="str">
        <f>IF(AND($AD$6=Géographie!$A$6,Bilan!$E$1=Géographie!$E$1),VLOOKUP(Bilan!C19,Géographie!$C$10:$I$39,7,FALSE),"")</f>
        <v/>
      </c>
      <c r="AE19" s="112"/>
      <c r="AF19" s="112" t="str">
        <f>IF(AND($AF$6=Sciences!$A$6,Bilan!$E$1=Sciences!$E$1),VLOOKUP(Bilan!C19,Sciences!$C$10:$I$39,7,FALSE),"")</f>
        <v/>
      </c>
      <c r="AG19" s="112"/>
      <c r="AH19" s="112" t="str">
        <f>IF(AND($AH$6=Anglais!$A$6,Bilan!$E$1=Anglais!$E$1),VLOOKUP(Bilan!C19,Anglais!$C$10:$I$39,7,FALSE),"")</f>
        <v/>
      </c>
      <c r="AI19" s="112"/>
      <c r="AJ19" s="112" t="str">
        <f>IF(AND($AJ$6=Histoire_de_l_art!$A$6,Bilan!$E$1=Histoire_de_l_art!$E$1),VLOOKUP(Bilan!C19,Histoire_de_l_art!$C$10:$I$39,7,FALSE),"")</f>
        <v/>
      </c>
      <c r="AK19" s="112"/>
      <c r="AL19" s="112" t="str">
        <f>IF(AND($AL$6=Instruction_civique!$A$6,Bilan!$E$1=Instruction_civique!$E$1),VLOOKUP(Bilan!C19,Instruction_civique!$C$10:$I$39,7,FALSE),"")</f>
        <v/>
      </c>
      <c r="AM19" s="123"/>
      <c r="AN19" s="135" t="str">
        <f t="shared" si="3"/>
        <v/>
      </c>
      <c r="AO19" s="125"/>
      <c r="AP19" s="136" t="str">
        <f t="shared" si="4"/>
        <v/>
      </c>
      <c r="AQ19" s="137"/>
      <c r="AR19" s="16"/>
      <c r="AS19" s="16">
        <f t="shared" si="5"/>
        <v>0</v>
      </c>
      <c r="AT19" s="16">
        <f t="shared" si="6"/>
        <v>0</v>
      </c>
      <c r="AU19" s="16">
        <f t="shared" si="7"/>
        <v>0</v>
      </c>
      <c r="AV19" s="16">
        <f t="shared" si="8"/>
        <v>0</v>
      </c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</row>
    <row r="20" spans="1:82" x14ac:dyDescent="0.25">
      <c r="A20" s="64" t="s">
        <v>28</v>
      </c>
      <c r="B20" s="65" t="s">
        <v>58</v>
      </c>
      <c r="C20" s="74" t="str">
        <f t="shared" si="0"/>
        <v>NOM 13 Prénom 13</v>
      </c>
      <c r="D20" s="108" t="str">
        <f>IF(AND($D$6=Grammaire!$A$6,Bilan!$E$1=Grammaire!$E$1),VLOOKUP(Bilan!C20,Grammaire!$C$10:$I$39,7,FALSE),"")</f>
        <v/>
      </c>
      <c r="E20" s="109"/>
      <c r="F20" s="112" t="str">
        <f>IF(AND($F$6=Orth!$A$6,Bilan!$E$1=Orth!$E$1),VLOOKUP(Bilan!C20,Orth!$C$10:$I$39,7,FALSE),"")</f>
        <v/>
      </c>
      <c r="G20" s="112"/>
      <c r="H20" s="112" t="str">
        <f>IF(AND($H$6=Conj!$A$6,Bilan!$E$1=Conj!$E$1),VLOOKUP(Bilan!C20,Conj!$C$10:$I$39,7,FALSE),"")</f>
        <v/>
      </c>
      <c r="I20" s="112"/>
      <c r="J20" s="112" t="str">
        <f>IF(AND($J$6=Dictée!$A$6,Bilan!$E$1=Dictée!$E$1),VLOOKUP(Bilan!C20,Dictée!$C$10:$I$39,7,FALSE),"")</f>
        <v/>
      </c>
      <c r="K20" s="112"/>
      <c r="L20" s="112" t="str">
        <f>IF(AND($L$6=Poésie!$A$6,Bilan!$E$1=Poésie!$E$1),VLOOKUP(Bilan!C20,Poésie!$C$10:$I$39,7,FALSE),"")</f>
        <v/>
      </c>
      <c r="M20" s="123"/>
      <c r="N20" s="124" t="str">
        <f t="shared" si="1"/>
        <v/>
      </c>
      <c r="O20" s="125"/>
      <c r="P20" s="113" t="str">
        <f>IF(AND($P$6=Num!$A$6,Bilan!$E$1=Num!$E$1),VLOOKUP(Bilan!C20,Num!$C$10:$I$39,7,FALSE),"")</f>
        <v/>
      </c>
      <c r="Q20" s="109"/>
      <c r="R20" s="112" t="str">
        <f>IF(AND($R$6=Calcul!$A$6,Bilan!$E$1=Calcul!$E$1),VLOOKUP(Bilan!C20,Calcul!$C$10:$I$39,7,FALSE),"")</f>
        <v/>
      </c>
      <c r="S20" s="112"/>
      <c r="T20" s="112" t="str">
        <f>IF(AND($T$6=Grandeurs_et_mesures!$A$6,Bilan!$E$1=Grandeurs_et_mesures!$E$1),VLOOKUP(Bilan!C20,Grandeurs_et_mesures!$C$10:$I$39,7,FALSE),"")</f>
        <v/>
      </c>
      <c r="U20" s="112"/>
      <c r="V20" s="112" t="str">
        <f>IF(AND($V$6=Problèmes!$A$6,Bilan!$E$1=Problèmes!$E$1),VLOOKUP(Bilan!C20,Problèmes!$C$10:$I$39,7,FALSE),"")</f>
        <v/>
      </c>
      <c r="W20" s="112"/>
      <c r="X20" s="112" t="str">
        <f>IF(AND($X$6=Calcul_mental!$A$6,Bilan!$E$1=Calcul_mental!$E$1),VLOOKUP(Bilan!C20,Calcul_mental!$C$10:$I$39,7,FALSE),"")</f>
        <v/>
      </c>
      <c r="Y20" s="123"/>
      <c r="Z20" s="124" t="str">
        <f t="shared" si="2"/>
        <v/>
      </c>
      <c r="AA20" s="125"/>
      <c r="AB20" s="113" t="str">
        <f>IF(AND($AB$6=Histoire!$A$6,Bilan!$E$1=Histoire!$E$1),VLOOKUP(Bilan!C20,Histoire!$C$10:$I$39,7,FALSE),"")</f>
        <v/>
      </c>
      <c r="AC20" s="109"/>
      <c r="AD20" s="112" t="str">
        <f>IF(AND($AD$6=Géographie!$A$6,Bilan!$E$1=Géographie!$E$1),VLOOKUP(Bilan!C20,Géographie!$C$10:$I$39,7,FALSE),"")</f>
        <v/>
      </c>
      <c r="AE20" s="112"/>
      <c r="AF20" s="112" t="str">
        <f>IF(AND($AF$6=Sciences!$A$6,Bilan!$E$1=Sciences!$E$1),VLOOKUP(Bilan!C20,Sciences!$C$10:$I$39,7,FALSE),"")</f>
        <v/>
      </c>
      <c r="AG20" s="112"/>
      <c r="AH20" s="112" t="str">
        <f>IF(AND($AH$6=Anglais!$A$6,Bilan!$E$1=Anglais!$E$1),VLOOKUP(Bilan!C20,Anglais!$C$10:$I$39,7,FALSE),"")</f>
        <v/>
      </c>
      <c r="AI20" s="112"/>
      <c r="AJ20" s="112" t="str">
        <f>IF(AND($AJ$6=Histoire_de_l_art!$A$6,Bilan!$E$1=Histoire_de_l_art!$E$1),VLOOKUP(Bilan!C20,Histoire_de_l_art!$C$10:$I$39,7,FALSE),"")</f>
        <v/>
      </c>
      <c r="AK20" s="112"/>
      <c r="AL20" s="112" t="str">
        <f>IF(AND($AL$6=Instruction_civique!$A$6,Bilan!$E$1=Instruction_civique!$E$1),VLOOKUP(Bilan!C20,Instruction_civique!$C$10:$I$39,7,FALSE),"")</f>
        <v/>
      </c>
      <c r="AM20" s="123"/>
      <c r="AN20" s="135" t="str">
        <f t="shared" si="3"/>
        <v/>
      </c>
      <c r="AO20" s="125"/>
      <c r="AP20" s="136" t="str">
        <f t="shared" si="4"/>
        <v/>
      </c>
      <c r="AQ20" s="137"/>
      <c r="AR20" s="16"/>
      <c r="AS20" s="16">
        <f t="shared" si="5"/>
        <v>0</v>
      </c>
      <c r="AT20" s="16">
        <f t="shared" si="6"/>
        <v>0</v>
      </c>
      <c r="AU20" s="16">
        <f t="shared" si="7"/>
        <v>0</v>
      </c>
      <c r="AV20" s="16">
        <f t="shared" si="8"/>
        <v>0</v>
      </c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</row>
    <row r="21" spans="1:82" x14ac:dyDescent="0.25">
      <c r="A21" s="64" t="s">
        <v>29</v>
      </c>
      <c r="B21" s="65" t="s">
        <v>59</v>
      </c>
      <c r="C21" s="74" t="str">
        <f t="shared" si="0"/>
        <v>NOM 14 Prénom 14</v>
      </c>
      <c r="D21" s="108" t="str">
        <f>IF(AND($D$6=Grammaire!$A$6,Bilan!$E$1=Grammaire!$E$1),VLOOKUP(Bilan!C21,Grammaire!$C$10:$I$39,7,FALSE),"")</f>
        <v/>
      </c>
      <c r="E21" s="109"/>
      <c r="F21" s="112" t="str">
        <f>IF(AND($F$6=Orth!$A$6,Bilan!$E$1=Orth!$E$1),VLOOKUP(Bilan!C21,Orth!$C$10:$I$39,7,FALSE),"")</f>
        <v/>
      </c>
      <c r="G21" s="112"/>
      <c r="H21" s="112" t="str">
        <f>IF(AND($H$6=Conj!$A$6,Bilan!$E$1=Conj!$E$1),VLOOKUP(Bilan!C21,Conj!$C$10:$I$39,7,FALSE),"")</f>
        <v/>
      </c>
      <c r="I21" s="112"/>
      <c r="J21" s="112" t="str">
        <f>IF(AND($J$6=Dictée!$A$6,Bilan!$E$1=Dictée!$E$1),VLOOKUP(Bilan!C21,Dictée!$C$10:$I$39,7,FALSE),"")</f>
        <v/>
      </c>
      <c r="K21" s="112"/>
      <c r="L21" s="112" t="str">
        <f>IF(AND($L$6=Poésie!$A$6,Bilan!$E$1=Poésie!$E$1),VLOOKUP(Bilan!C21,Poésie!$C$10:$I$39,7,FALSE),"")</f>
        <v/>
      </c>
      <c r="M21" s="123"/>
      <c r="N21" s="124" t="str">
        <f t="shared" si="1"/>
        <v/>
      </c>
      <c r="O21" s="125"/>
      <c r="P21" s="113" t="str">
        <f>IF(AND($P$6=Num!$A$6,Bilan!$E$1=Num!$E$1),VLOOKUP(Bilan!C21,Num!$C$10:$I$39,7,FALSE),"")</f>
        <v/>
      </c>
      <c r="Q21" s="109"/>
      <c r="R21" s="112" t="str">
        <f>IF(AND($R$6=Calcul!$A$6,Bilan!$E$1=Calcul!$E$1),VLOOKUP(Bilan!C21,Calcul!$C$10:$I$39,7,FALSE),"")</f>
        <v/>
      </c>
      <c r="S21" s="112"/>
      <c r="T21" s="112" t="str">
        <f>IF(AND($T$6=Grandeurs_et_mesures!$A$6,Bilan!$E$1=Grandeurs_et_mesures!$E$1),VLOOKUP(Bilan!C21,Grandeurs_et_mesures!$C$10:$I$39,7,FALSE),"")</f>
        <v/>
      </c>
      <c r="U21" s="112"/>
      <c r="V21" s="112" t="str">
        <f>IF(AND($V$6=Problèmes!$A$6,Bilan!$E$1=Problèmes!$E$1),VLOOKUP(Bilan!C21,Problèmes!$C$10:$I$39,7,FALSE),"")</f>
        <v/>
      </c>
      <c r="W21" s="112"/>
      <c r="X21" s="112" t="str">
        <f>IF(AND($X$6=Calcul_mental!$A$6,Bilan!$E$1=Calcul_mental!$E$1),VLOOKUP(Bilan!C21,Calcul_mental!$C$10:$I$39,7,FALSE),"")</f>
        <v/>
      </c>
      <c r="Y21" s="123"/>
      <c r="Z21" s="124" t="str">
        <f t="shared" si="2"/>
        <v/>
      </c>
      <c r="AA21" s="125"/>
      <c r="AB21" s="113" t="str">
        <f>IF(AND($AB$6=Histoire!$A$6,Bilan!$E$1=Histoire!$E$1),VLOOKUP(Bilan!C21,Histoire!$C$10:$I$39,7,FALSE),"")</f>
        <v/>
      </c>
      <c r="AC21" s="109"/>
      <c r="AD21" s="112" t="str">
        <f>IF(AND($AD$6=Géographie!$A$6,Bilan!$E$1=Géographie!$E$1),VLOOKUP(Bilan!C21,Géographie!$C$10:$I$39,7,FALSE),"")</f>
        <v/>
      </c>
      <c r="AE21" s="112"/>
      <c r="AF21" s="112" t="str">
        <f>IF(AND($AF$6=Sciences!$A$6,Bilan!$E$1=Sciences!$E$1),VLOOKUP(Bilan!C21,Sciences!$C$10:$I$39,7,FALSE),"")</f>
        <v/>
      </c>
      <c r="AG21" s="112"/>
      <c r="AH21" s="112" t="str">
        <f>IF(AND($AH$6=Anglais!$A$6,Bilan!$E$1=Anglais!$E$1),VLOOKUP(Bilan!C21,Anglais!$C$10:$I$39,7,FALSE),"")</f>
        <v/>
      </c>
      <c r="AI21" s="112"/>
      <c r="AJ21" s="112" t="str">
        <f>IF(AND($AJ$6=Histoire_de_l_art!$A$6,Bilan!$E$1=Histoire_de_l_art!$E$1),VLOOKUP(Bilan!C21,Histoire_de_l_art!$C$10:$I$39,7,FALSE),"")</f>
        <v/>
      </c>
      <c r="AK21" s="112"/>
      <c r="AL21" s="112" t="str">
        <f>IF(AND($AL$6=Instruction_civique!$A$6,Bilan!$E$1=Instruction_civique!$E$1),VLOOKUP(Bilan!C21,Instruction_civique!$C$10:$I$39,7,FALSE),"")</f>
        <v/>
      </c>
      <c r="AM21" s="123"/>
      <c r="AN21" s="135" t="str">
        <f t="shared" si="3"/>
        <v/>
      </c>
      <c r="AO21" s="125"/>
      <c r="AP21" s="136" t="str">
        <f t="shared" si="4"/>
        <v/>
      </c>
      <c r="AQ21" s="137"/>
      <c r="AR21" s="16"/>
      <c r="AS21" s="16">
        <f t="shared" si="5"/>
        <v>0</v>
      </c>
      <c r="AT21" s="16">
        <f t="shared" si="6"/>
        <v>0</v>
      </c>
      <c r="AU21" s="16">
        <f t="shared" si="7"/>
        <v>0</v>
      </c>
      <c r="AV21" s="16">
        <f t="shared" si="8"/>
        <v>0</v>
      </c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</row>
    <row r="22" spans="1:82" x14ac:dyDescent="0.25">
      <c r="A22" s="64" t="s">
        <v>30</v>
      </c>
      <c r="B22" s="65" t="s">
        <v>60</v>
      </c>
      <c r="C22" s="74" t="str">
        <f t="shared" si="0"/>
        <v>NOM 15 Prénom 15</v>
      </c>
      <c r="D22" s="108" t="str">
        <f>IF(AND($D$6=Grammaire!$A$6,Bilan!$E$1=Grammaire!$E$1),VLOOKUP(Bilan!C22,Grammaire!$C$10:$I$39,7,FALSE),"")</f>
        <v/>
      </c>
      <c r="E22" s="109"/>
      <c r="F22" s="112" t="str">
        <f>IF(AND($F$6=Orth!$A$6,Bilan!$E$1=Orth!$E$1),VLOOKUP(Bilan!C22,Orth!$C$10:$I$39,7,FALSE),"")</f>
        <v/>
      </c>
      <c r="G22" s="112"/>
      <c r="H22" s="112" t="str">
        <f>IF(AND($H$6=Conj!$A$6,Bilan!$E$1=Conj!$E$1),VLOOKUP(Bilan!C22,Conj!$C$10:$I$39,7,FALSE),"")</f>
        <v/>
      </c>
      <c r="I22" s="112"/>
      <c r="J22" s="112" t="str">
        <f>IF(AND($J$6=Dictée!$A$6,Bilan!$E$1=Dictée!$E$1),VLOOKUP(Bilan!C22,Dictée!$C$10:$I$39,7,FALSE),"")</f>
        <v/>
      </c>
      <c r="K22" s="112"/>
      <c r="L22" s="112" t="str">
        <f>IF(AND($L$6=Poésie!$A$6,Bilan!$E$1=Poésie!$E$1),VLOOKUP(Bilan!C22,Poésie!$C$10:$I$39,7,FALSE),"")</f>
        <v/>
      </c>
      <c r="M22" s="123"/>
      <c r="N22" s="124" t="str">
        <f t="shared" si="1"/>
        <v/>
      </c>
      <c r="O22" s="125"/>
      <c r="P22" s="113" t="str">
        <f>IF(AND($P$6=Num!$A$6,Bilan!$E$1=Num!$E$1),VLOOKUP(Bilan!C22,Num!$C$10:$I$39,7,FALSE),"")</f>
        <v/>
      </c>
      <c r="Q22" s="109"/>
      <c r="R22" s="112" t="str">
        <f>IF(AND($R$6=Calcul!$A$6,Bilan!$E$1=Calcul!$E$1),VLOOKUP(Bilan!C22,Calcul!$C$10:$I$39,7,FALSE),"")</f>
        <v/>
      </c>
      <c r="S22" s="112"/>
      <c r="T22" s="112" t="str">
        <f>IF(AND($T$6=Grandeurs_et_mesures!$A$6,Bilan!$E$1=Grandeurs_et_mesures!$E$1),VLOOKUP(Bilan!C22,Grandeurs_et_mesures!$C$10:$I$39,7,FALSE),"")</f>
        <v/>
      </c>
      <c r="U22" s="112"/>
      <c r="V22" s="112" t="str">
        <f>IF(AND($V$6=Problèmes!$A$6,Bilan!$E$1=Problèmes!$E$1),VLOOKUP(Bilan!C22,Problèmes!$C$10:$I$39,7,FALSE),"")</f>
        <v/>
      </c>
      <c r="W22" s="112"/>
      <c r="X22" s="112" t="str">
        <f>IF(AND($X$6=Calcul_mental!$A$6,Bilan!$E$1=Calcul_mental!$E$1),VLOOKUP(Bilan!C22,Calcul_mental!$C$10:$I$39,7,FALSE),"")</f>
        <v/>
      </c>
      <c r="Y22" s="123"/>
      <c r="Z22" s="124" t="str">
        <f t="shared" si="2"/>
        <v/>
      </c>
      <c r="AA22" s="125"/>
      <c r="AB22" s="113" t="str">
        <f>IF(AND($AB$6=Histoire!$A$6,Bilan!$E$1=Histoire!$E$1),VLOOKUP(Bilan!C22,Histoire!$C$10:$I$39,7,FALSE),"")</f>
        <v/>
      </c>
      <c r="AC22" s="109"/>
      <c r="AD22" s="112" t="str">
        <f>IF(AND($AD$6=Géographie!$A$6,Bilan!$E$1=Géographie!$E$1),VLOOKUP(Bilan!C22,Géographie!$C$10:$I$39,7,FALSE),"")</f>
        <v/>
      </c>
      <c r="AE22" s="112"/>
      <c r="AF22" s="112" t="str">
        <f>IF(AND($AF$6=Sciences!$A$6,Bilan!$E$1=Sciences!$E$1),VLOOKUP(Bilan!C22,Sciences!$C$10:$I$39,7,FALSE),"")</f>
        <v/>
      </c>
      <c r="AG22" s="112"/>
      <c r="AH22" s="112" t="str">
        <f>IF(AND($AH$6=Anglais!$A$6,Bilan!$E$1=Anglais!$E$1),VLOOKUP(Bilan!C22,Anglais!$C$10:$I$39,7,FALSE),"")</f>
        <v/>
      </c>
      <c r="AI22" s="112"/>
      <c r="AJ22" s="112" t="str">
        <f>IF(AND($AJ$6=Histoire_de_l_art!$A$6,Bilan!$E$1=Histoire_de_l_art!$E$1),VLOOKUP(Bilan!C22,Histoire_de_l_art!$C$10:$I$39,7,FALSE),"")</f>
        <v/>
      </c>
      <c r="AK22" s="112"/>
      <c r="AL22" s="112" t="str">
        <f>IF(AND($AL$6=Instruction_civique!$A$6,Bilan!$E$1=Instruction_civique!$E$1),VLOOKUP(Bilan!C22,Instruction_civique!$C$10:$I$39,7,FALSE),"")</f>
        <v/>
      </c>
      <c r="AM22" s="123"/>
      <c r="AN22" s="135" t="str">
        <f t="shared" si="3"/>
        <v/>
      </c>
      <c r="AO22" s="125"/>
      <c r="AP22" s="136" t="str">
        <f t="shared" si="4"/>
        <v/>
      </c>
      <c r="AQ22" s="137"/>
      <c r="AR22" s="16"/>
      <c r="AS22" s="16">
        <f t="shared" si="5"/>
        <v>0</v>
      </c>
      <c r="AT22" s="16">
        <f t="shared" si="6"/>
        <v>0</v>
      </c>
      <c r="AU22" s="16">
        <f t="shared" si="7"/>
        <v>0</v>
      </c>
      <c r="AV22" s="16">
        <f t="shared" si="8"/>
        <v>0</v>
      </c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</row>
    <row r="23" spans="1:82" x14ac:dyDescent="0.25">
      <c r="A23" s="64" t="s">
        <v>31</v>
      </c>
      <c r="B23" s="65" t="s">
        <v>61</v>
      </c>
      <c r="C23" s="74" t="str">
        <f t="shared" si="0"/>
        <v>NOM 16 Prénom 16</v>
      </c>
      <c r="D23" s="108" t="str">
        <f>IF(AND($D$6=Grammaire!$A$6,Bilan!$E$1=Grammaire!$E$1),VLOOKUP(Bilan!C23,Grammaire!$C$10:$I$39,7,FALSE),"")</f>
        <v/>
      </c>
      <c r="E23" s="109"/>
      <c r="F23" s="112" t="str">
        <f>IF(AND($F$6=Orth!$A$6,Bilan!$E$1=Orth!$E$1),VLOOKUP(Bilan!C23,Orth!$C$10:$I$39,7,FALSE),"")</f>
        <v/>
      </c>
      <c r="G23" s="112"/>
      <c r="H23" s="112" t="str">
        <f>IF(AND($H$6=Conj!$A$6,Bilan!$E$1=Conj!$E$1),VLOOKUP(Bilan!C23,Conj!$C$10:$I$39,7,FALSE),"")</f>
        <v/>
      </c>
      <c r="I23" s="112"/>
      <c r="J23" s="112" t="str">
        <f>IF(AND($J$6=Dictée!$A$6,Bilan!$E$1=Dictée!$E$1),VLOOKUP(Bilan!C23,Dictée!$C$10:$I$39,7,FALSE),"")</f>
        <v/>
      </c>
      <c r="K23" s="112"/>
      <c r="L23" s="112" t="str">
        <f>IF(AND($L$6=Poésie!$A$6,Bilan!$E$1=Poésie!$E$1),VLOOKUP(Bilan!C23,Poésie!$C$10:$I$39,7,FALSE),"")</f>
        <v/>
      </c>
      <c r="M23" s="123"/>
      <c r="N23" s="124" t="str">
        <f t="shared" si="1"/>
        <v/>
      </c>
      <c r="O23" s="125"/>
      <c r="P23" s="113" t="str">
        <f>IF(AND($P$6=Num!$A$6,Bilan!$E$1=Num!$E$1),VLOOKUP(Bilan!C23,Num!$C$10:$I$39,7,FALSE),"")</f>
        <v/>
      </c>
      <c r="Q23" s="109"/>
      <c r="R23" s="112" t="str">
        <f>IF(AND($R$6=Calcul!$A$6,Bilan!$E$1=Calcul!$E$1),VLOOKUP(Bilan!C23,Calcul!$C$10:$I$39,7,FALSE),"")</f>
        <v/>
      </c>
      <c r="S23" s="112"/>
      <c r="T23" s="112" t="str">
        <f>IF(AND($T$6=Grandeurs_et_mesures!$A$6,Bilan!$E$1=Grandeurs_et_mesures!$E$1),VLOOKUP(Bilan!C23,Grandeurs_et_mesures!$C$10:$I$39,7,FALSE),"")</f>
        <v/>
      </c>
      <c r="U23" s="112"/>
      <c r="V23" s="112" t="str">
        <f>IF(AND($V$6=Problèmes!$A$6,Bilan!$E$1=Problèmes!$E$1),VLOOKUP(Bilan!C23,Problèmes!$C$10:$I$39,7,FALSE),"")</f>
        <v/>
      </c>
      <c r="W23" s="112"/>
      <c r="X23" s="112" t="str">
        <f>IF(AND($X$6=Calcul_mental!$A$6,Bilan!$E$1=Calcul_mental!$E$1),VLOOKUP(Bilan!C23,Calcul_mental!$C$10:$I$39,7,FALSE),"")</f>
        <v/>
      </c>
      <c r="Y23" s="123"/>
      <c r="Z23" s="124" t="str">
        <f t="shared" si="2"/>
        <v/>
      </c>
      <c r="AA23" s="125"/>
      <c r="AB23" s="113" t="str">
        <f>IF(AND($AB$6=Histoire!$A$6,Bilan!$E$1=Histoire!$E$1),VLOOKUP(Bilan!C23,Histoire!$C$10:$I$39,7,FALSE),"")</f>
        <v/>
      </c>
      <c r="AC23" s="109"/>
      <c r="AD23" s="112" t="str">
        <f>IF(AND($AD$6=Géographie!$A$6,Bilan!$E$1=Géographie!$E$1),VLOOKUP(Bilan!C23,Géographie!$C$10:$I$39,7,FALSE),"")</f>
        <v/>
      </c>
      <c r="AE23" s="112"/>
      <c r="AF23" s="112" t="str">
        <f>IF(AND($AF$6=Sciences!$A$6,Bilan!$E$1=Sciences!$E$1),VLOOKUP(Bilan!C23,Sciences!$C$10:$I$39,7,FALSE),"")</f>
        <v/>
      </c>
      <c r="AG23" s="112"/>
      <c r="AH23" s="112" t="str">
        <f>IF(AND($AH$6=Anglais!$A$6,Bilan!$E$1=Anglais!$E$1),VLOOKUP(Bilan!C23,Anglais!$C$10:$I$39,7,FALSE),"")</f>
        <v/>
      </c>
      <c r="AI23" s="112"/>
      <c r="AJ23" s="112" t="str">
        <f>IF(AND($AJ$6=Histoire_de_l_art!$A$6,Bilan!$E$1=Histoire_de_l_art!$E$1),VLOOKUP(Bilan!C23,Histoire_de_l_art!$C$10:$I$39,7,FALSE),"")</f>
        <v/>
      </c>
      <c r="AK23" s="112"/>
      <c r="AL23" s="112" t="str">
        <f>IF(AND($AL$6=Instruction_civique!$A$6,Bilan!$E$1=Instruction_civique!$E$1),VLOOKUP(Bilan!C23,Instruction_civique!$C$10:$I$39,7,FALSE),"")</f>
        <v/>
      </c>
      <c r="AM23" s="123"/>
      <c r="AN23" s="135" t="str">
        <f t="shared" si="3"/>
        <v/>
      </c>
      <c r="AO23" s="125"/>
      <c r="AP23" s="136" t="str">
        <f t="shared" si="4"/>
        <v/>
      </c>
      <c r="AQ23" s="137"/>
      <c r="AR23" s="16"/>
      <c r="AS23" s="16">
        <f t="shared" si="5"/>
        <v>0</v>
      </c>
      <c r="AT23" s="16">
        <f t="shared" si="6"/>
        <v>0</v>
      </c>
      <c r="AU23" s="16">
        <f t="shared" si="7"/>
        <v>0</v>
      </c>
      <c r="AV23" s="16">
        <f t="shared" si="8"/>
        <v>0</v>
      </c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</row>
    <row r="24" spans="1:82" x14ac:dyDescent="0.25">
      <c r="A24" s="64" t="s">
        <v>32</v>
      </c>
      <c r="B24" s="65" t="s">
        <v>62</v>
      </c>
      <c r="C24" s="74" t="str">
        <f t="shared" si="0"/>
        <v>NOM 17 Prénom 17</v>
      </c>
      <c r="D24" s="108" t="str">
        <f>IF(AND($D$6=Grammaire!$A$6,Bilan!$E$1=Grammaire!$E$1),VLOOKUP(Bilan!C24,Grammaire!$C$10:$I$39,7,FALSE),"")</f>
        <v/>
      </c>
      <c r="E24" s="109"/>
      <c r="F24" s="112" t="str">
        <f>IF(AND($F$6=Orth!$A$6,Bilan!$E$1=Orth!$E$1),VLOOKUP(Bilan!C24,Orth!$C$10:$I$39,7,FALSE),"")</f>
        <v/>
      </c>
      <c r="G24" s="112"/>
      <c r="H24" s="112" t="str">
        <f>IF(AND($H$6=Conj!$A$6,Bilan!$E$1=Conj!$E$1),VLOOKUP(Bilan!C24,Conj!$C$10:$I$39,7,FALSE),"")</f>
        <v/>
      </c>
      <c r="I24" s="112"/>
      <c r="J24" s="112" t="str">
        <f>IF(AND($J$6=Dictée!$A$6,Bilan!$E$1=Dictée!$E$1),VLOOKUP(Bilan!C24,Dictée!$C$10:$I$39,7,FALSE),"")</f>
        <v/>
      </c>
      <c r="K24" s="112"/>
      <c r="L24" s="112" t="str">
        <f>IF(AND($L$6=Poésie!$A$6,Bilan!$E$1=Poésie!$E$1),VLOOKUP(Bilan!C24,Poésie!$C$10:$I$39,7,FALSE),"")</f>
        <v/>
      </c>
      <c r="M24" s="123"/>
      <c r="N24" s="124" t="str">
        <f t="shared" si="1"/>
        <v/>
      </c>
      <c r="O24" s="125"/>
      <c r="P24" s="113" t="str">
        <f>IF(AND($P$6=Num!$A$6,Bilan!$E$1=Num!$E$1),VLOOKUP(Bilan!C24,Num!$C$10:$I$39,7,FALSE),"")</f>
        <v/>
      </c>
      <c r="Q24" s="109"/>
      <c r="R24" s="112" t="str">
        <f>IF(AND($R$6=Calcul!$A$6,Bilan!$E$1=Calcul!$E$1),VLOOKUP(Bilan!C24,Calcul!$C$10:$I$39,7,FALSE),"")</f>
        <v/>
      </c>
      <c r="S24" s="112"/>
      <c r="T24" s="112" t="str">
        <f>IF(AND($T$6=Grandeurs_et_mesures!$A$6,Bilan!$E$1=Grandeurs_et_mesures!$E$1),VLOOKUP(Bilan!C24,Grandeurs_et_mesures!$C$10:$I$39,7,FALSE),"")</f>
        <v/>
      </c>
      <c r="U24" s="112"/>
      <c r="V24" s="112" t="str">
        <f>IF(AND($V$6=Problèmes!$A$6,Bilan!$E$1=Problèmes!$E$1),VLOOKUP(Bilan!C24,Problèmes!$C$10:$I$39,7,FALSE),"")</f>
        <v/>
      </c>
      <c r="W24" s="112"/>
      <c r="X24" s="112" t="str">
        <f>IF(AND($X$6=Calcul_mental!$A$6,Bilan!$E$1=Calcul_mental!$E$1),VLOOKUP(Bilan!C24,Calcul_mental!$C$10:$I$39,7,FALSE),"")</f>
        <v/>
      </c>
      <c r="Y24" s="123"/>
      <c r="Z24" s="124" t="str">
        <f t="shared" si="2"/>
        <v/>
      </c>
      <c r="AA24" s="125"/>
      <c r="AB24" s="113" t="str">
        <f>IF(AND($AB$6=Histoire!$A$6,Bilan!$E$1=Histoire!$E$1),VLOOKUP(Bilan!C24,Histoire!$C$10:$I$39,7,FALSE),"")</f>
        <v/>
      </c>
      <c r="AC24" s="109"/>
      <c r="AD24" s="112" t="str">
        <f>IF(AND($AD$6=Géographie!$A$6,Bilan!$E$1=Géographie!$E$1),VLOOKUP(Bilan!C24,Géographie!$C$10:$I$39,7,FALSE),"")</f>
        <v/>
      </c>
      <c r="AE24" s="112"/>
      <c r="AF24" s="112" t="str">
        <f>IF(AND($AF$6=Sciences!$A$6,Bilan!$E$1=Sciences!$E$1),VLOOKUP(Bilan!C24,Sciences!$C$10:$I$39,7,FALSE),"")</f>
        <v/>
      </c>
      <c r="AG24" s="112"/>
      <c r="AH24" s="112" t="str">
        <f>IF(AND($AH$6=Anglais!$A$6,Bilan!$E$1=Anglais!$E$1),VLOOKUP(Bilan!C24,Anglais!$C$10:$I$39,7,FALSE),"")</f>
        <v/>
      </c>
      <c r="AI24" s="112"/>
      <c r="AJ24" s="112" t="str">
        <f>IF(AND($AJ$6=Histoire_de_l_art!$A$6,Bilan!$E$1=Histoire_de_l_art!$E$1),VLOOKUP(Bilan!C24,Histoire_de_l_art!$C$10:$I$39,7,FALSE),"")</f>
        <v/>
      </c>
      <c r="AK24" s="112"/>
      <c r="AL24" s="112" t="str">
        <f>IF(AND($AL$6=Instruction_civique!$A$6,Bilan!$E$1=Instruction_civique!$E$1),VLOOKUP(Bilan!C24,Instruction_civique!$C$10:$I$39,7,FALSE),"")</f>
        <v/>
      </c>
      <c r="AM24" s="123"/>
      <c r="AN24" s="135" t="str">
        <f t="shared" si="3"/>
        <v/>
      </c>
      <c r="AO24" s="125"/>
      <c r="AP24" s="136" t="str">
        <f t="shared" si="4"/>
        <v/>
      </c>
      <c r="AQ24" s="137"/>
      <c r="AR24" s="16"/>
      <c r="AS24" s="16">
        <f t="shared" si="5"/>
        <v>0</v>
      </c>
      <c r="AT24" s="16">
        <f t="shared" si="6"/>
        <v>0</v>
      </c>
      <c r="AU24" s="16">
        <f t="shared" si="7"/>
        <v>0</v>
      </c>
      <c r="AV24" s="16">
        <f t="shared" si="8"/>
        <v>0</v>
      </c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</row>
    <row r="25" spans="1:82" x14ac:dyDescent="0.25">
      <c r="A25" s="64" t="s">
        <v>33</v>
      </c>
      <c r="B25" s="65" t="s">
        <v>63</v>
      </c>
      <c r="C25" s="74" t="str">
        <f t="shared" si="0"/>
        <v>NOM 18 Prénom 18</v>
      </c>
      <c r="D25" s="108" t="str">
        <f>IF(AND($D$6=Grammaire!$A$6,Bilan!$E$1=Grammaire!$E$1),VLOOKUP(Bilan!C25,Grammaire!$C$10:$I$39,7,FALSE),"")</f>
        <v/>
      </c>
      <c r="E25" s="109"/>
      <c r="F25" s="112" t="str">
        <f>IF(AND($F$6=Orth!$A$6,Bilan!$E$1=Orth!$E$1),VLOOKUP(Bilan!C25,Orth!$C$10:$I$39,7,FALSE),"")</f>
        <v/>
      </c>
      <c r="G25" s="112"/>
      <c r="H25" s="112" t="str">
        <f>IF(AND($H$6=Conj!$A$6,Bilan!$E$1=Conj!$E$1),VLOOKUP(Bilan!C25,Conj!$C$10:$I$39,7,FALSE),"")</f>
        <v/>
      </c>
      <c r="I25" s="112"/>
      <c r="J25" s="112" t="str">
        <f>IF(AND($J$6=Dictée!$A$6,Bilan!$E$1=Dictée!$E$1),VLOOKUP(Bilan!C25,Dictée!$C$10:$I$39,7,FALSE),"")</f>
        <v/>
      </c>
      <c r="K25" s="112"/>
      <c r="L25" s="112" t="str">
        <f>IF(AND($L$6=Poésie!$A$6,Bilan!$E$1=Poésie!$E$1),VLOOKUP(Bilan!C25,Poésie!$C$10:$I$39,7,FALSE),"")</f>
        <v/>
      </c>
      <c r="M25" s="123"/>
      <c r="N25" s="124" t="str">
        <f t="shared" si="1"/>
        <v/>
      </c>
      <c r="O25" s="125"/>
      <c r="P25" s="113" t="str">
        <f>IF(AND($P$6=Num!$A$6,Bilan!$E$1=Num!$E$1),VLOOKUP(Bilan!C25,Num!$C$10:$I$39,7,FALSE),"")</f>
        <v/>
      </c>
      <c r="Q25" s="109"/>
      <c r="R25" s="112" t="str">
        <f>IF(AND($R$6=Calcul!$A$6,Bilan!$E$1=Calcul!$E$1),VLOOKUP(Bilan!C25,Calcul!$C$10:$I$39,7,FALSE),"")</f>
        <v/>
      </c>
      <c r="S25" s="112"/>
      <c r="T25" s="112" t="str">
        <f>IF(AND($T$6=Grandeurs_et_mesures!$A$6,Bilan!$E$1=Grandeurs_et_mesures!$E$1),VLOOKUP(Bilan!C25,Grandeurs_et_mesures!$C$10:$I$39,7,FALSE),"")</f>
        <v/>
      </c>
      <c r="U25" s="112"/>
      <c r="V25" s="112" t="str">
        <f>IF(AND($V$6=Problèmes!$A$6,Bilan!$E$1=Problèmes!$E$1),VLOOKUP(Bilan!C25,Problèmes!$C$10:$I$39,7,FALSE),"")</f>
        <v/>
      </c>
      <c r="W25" s="112"/>
      <c r="X25" s="112" t="str">
        <f>IF(AND($X$6=Calcul_mental!$A$6,Bilan!$E$1=Calcul_mental!$E$1),VLOOKUP(Bilan!C25,Calcul_mental!$C$10:$I$39,7,FALSE),"")</f>
        <v/>
      </c>
      <c r="Y25" s="123"/>
      <c r="Z25" s="124" t="str">
        <f t="shared" si="2"/>
        <v/>
      </c>
      <c r="AA25" s="125"/>
      <c r="AB25" s="113" t="str">
        <f>IF(AND($AB$6=Histoire!$A$6,Bilan!$E$1=Histoire!$E$1),VLOOKUP(Bilan!C25,Histoire!$C$10:$I$39,7,FALSE),"")</f>
        <v/>
      </c>
      <c r="AC25" s="109"/>
      <c r="AD25" s="112" t="str">
        <f>IF(AND($AD$6=Géographie!$A$6,Bilan!$E$1=Géographie!$E$1),VLOOKUP(Bilan!C25,Géographie!$C$10:$I$39,7,FALSE),"")</f>
        <v/>
      </c>
      <c r="AE25" s="112"/>
      <c r="AF25" s="112" t="str">
        <f>IF(AND($AF$6=Sciences!$A$6,Bilan!$E$1=Sciences!$E$1),VLOOKUP(Bilan!C25,Sciences!$C$10:$I$39,7,FALSE),"")</f>
        <v/>
      </c>
      <c r="AG25" s="112"/>
      <c r="AH25" s="112" t="str">
        <f>IF(AND($AH$6=Anglais!$A$6,Bilan!$E$1=Anglais!$E$1),VLOOKUP(Bilan!C25,Anglais!$C$10:$I$39,7,FALSE),"")</f>
        <v/>
      </c>
      <c r="AI25" s="112"/>
      <c r="AJ25" s="112" t="str">
        <f>IF(AND($AJ$6=Histoire_de_l_art!$A$6,Bilan!$E$1=Histoire_de_l_art!$E$1),VLOOKUP(Bilan!C25,Histoire_de_l_art!$C$10:$I$39,7,FALSE),"")</f>
        <v/>
      </c>
      <c r="AK25" s="112"/>
      <c r="AL25" s="112" t="str">
        <f>IF(AND($AL$6=Instruction_civique!$A$6,Bilan!$E$1=Instruction_civique!$E$1),VLOOKUP(Bilan!C25,Instruction_civique!$C$10:$I$39,7,FALSE),"")</f>
        <v/>
      </c>
      <c r="AM25" s="123"/>
      <c r="AN25" s="135" t="str">
        <f t="shared" si="3"/>
        <v/>
      </c>
      <c r="AO25" s="125"/>
      <c r="AP25" s="136" t="str">
        <f t="shared" si="4"/>
        <v/>
      </c>
      <c r="AQ25" s="137"/>
      <c r="AR25" s="16"/>
      <c r="AS25" s="16">
        <f t="shared" si="5"/>
        <v>0</v>
      </c>
      <c r="AT25" s="16">
        <f t="shared" si="6"/>
        <v>0</v>
      </c>
      <c r="AU25" s="16">
        <f t="shared" si="7"/>
        <v>0</v>
      </c>
      <c r="AV25" s="16">
        <f t="shared" si="8"/>
        <v>0</v>
      </c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</row>
    <row r="26" spans="1:82" x14ac:dyDescent="0.25">
      <c r="A26" s="64" t="s">
        <v>34</v>
      </c>
      <c r="B26" s="65" t="s">
        <v>64</v>
      </c>
      <c r="C26" s="74" t="str">
        <f t="shared" si="0"/>
        <v>NOM 19 Prénom 19</v>
      </c>
      <c r="D26" s="108" t="str">
        <f>IF(AND($D$6=Grammaire!$A$6,Bilan!$E$1=Grammaire!$E$1),VLOOKUP(Bilan!C26,Grammaire!$C$10:$I$39,7,FALSE),"")</f>
        <v/>
      </c>
      <c r="E26" s="109"/>
      <c r="F26" s="112" t="str">
        <f>IF(AND($F$6=Orth!$A$6,Bilan!$E$1=Orth!$E$1),VLOOKUP(Bilan!C26,Orth!$C$10:$I$39,7,FALSE),"")</f>
        <v/>
      </c>
      <c r="G26" s="112"/>
      <c r="H26" s="112" t="str">
        <f>IF(AND($H$6=Conj!$A$6,Bilan!$E$1=Conj!$E$1),VLOOKUP(Bilan!C26,Conj!$C$10:$I$39,7,FALSE),"")</f>
        <v/>
      </c>
      <c r="I26" s="112"/>
      <c r="J26" s="112" t="str">
        <f>IF(AND($J$6=Dictée!$A$6,Bilan!$E$1=Dictée!$E$1),VLOOKUP(Bilan!C26,Dictée!$C$10:$I$39,7,FALSE),"")</f>
        <v/>
      </c>
      <c r="K26" s="112"/>
      <c r="L26" s="112" t="str">
        <f>IF(AND($L$6=Poésie!$A$6,Bilan!$E$1=Poésie!$E$1),VLOOKUP(Bilan!C26,Poésie!$C$10:$I$39,7,FALSE),"")</f>
        <v/>
      </c>
      <c r="M26" s="123"/>
      <c r="N26" s="124" t="str">
        <f t="shared" si="1"/>
        <v/>
      </c>
      <c r="O26" s="125"/>
      <c r="P26" s="113" t="str">
        <f>IF(AND($P$6=Num!$A$6,Bilan!$E$1=Num!$E$1),VLOOKUP(Bilan!C26,Num!$C$10:$I$39,7,FALSE),"")</f>
        <v/>
      </c>
      <c r="Q26" s="109"/>
      <c r="R26" s="112" t="str">
        <f>IF(AND($R$6=Calcul!$A$6,Bilan!$E$1=Calcul!$E$1),VLOOKUP(Bilan!C26,Calcul!$C$10:$I$39,7,FALSE),"")</f>
        <v/>
      </c>
      <c r="S26" s="112"/>
      <c r="T26" s="112" t="str">
        <f>IF(AND($T$6=Grandeurs_et_mesures!$A$6,Bilan!$E$1=Grandeurs_et_mesures!$E$1),VLOOKUP(Bilan!C26,Grandeurs_et_mesures!$C$10:$I$39,7,FALSE),"")</f>
        <v/>
      </c>
      <c r="U26" s="112"/>
      <c r="V26" s="112" t="str">
        <f>IF(AND($V$6=Problèmes!$A$6,Bilan!$E$1=Problèmes!$E$1),VLOOKUP(Bilan!C26,Problèmes!$C$10:$I$39,7,FALSE),"")</f>
        <v/>
      </c>
      <c r="W26" s="112"/>
      <c r="X26" s="112" t="str">
        <f>IF(AND($X$6=Calcul_mental!$A$6,Bilan!$E$1=Calcul_mental!$E$1),VLOOKUP(Bilan!C26,Calcul_mental!$C$10:$I$39,7,FALSE),"")</f>
        <v/>
      </c>
      <c r="Y26" s="123"/>
      <c r="Z26" s="124" t="str">
        <f t="shared" si="2"/>
        <v/>
      </c>
      <c r="AA26" s="125"/>
      <c r="AB26" s="113" t="str">
        <f>IF(AND($AB$6=Histoire!$A$6,Bilan!$E$1=Histoire!$E$1),VLOOKUP(Bilan!C26,Histoire!$C$10:$I$39,7,FALSE),"")</f>
        <v/>
      </c>
      <c r="AC26" s="109"/>
      <c r="AD26" s="112" t="str">
        <f>IF(AND($AD$6=Géographie!$A$6,Bilan!$E$1=Géographie!$E$1),VLOOKUP(Bilan!C26,Géographie!$C$10:$I$39,7,FALSE),"")</f>
        <v/>
      </c>
      <c r="AE26" s="112"/>
      <c r="AF26" s="112" t="str">
        <f>IF(AND($AF$6=Sciences!$A$6,Bilan!$E$1=Sciences!$E$1),VLOOKUP(Bilan!C26,Sciences!$C$10:$I$39,7,FALSE),"")</f>
        <v/>
      </c>
      <c r="AG26" s="112"/>
      <c r="AH26" s="112" t="str">
        <f>IF(AND($AH$6=Anglais!$A$6,Bilan!$E$1=Anglais!$E$1),VLOOKUP(Bilan!C26,Anglais!$C$10:$I$39,7,FALSE),"")</f>
        <v/>
      </c>
      <c r="AI26" s="112"/>
      <c r="AJ26" s="112" t="str">
        <f>IF(AND($AJ$6=Histoire_de_l_art!$A$6,Bilan!$E$1=Histoire_de_l_art!$E$1),VLOOKUP(Bilan!C26,Histoire_de_l_art!$C$10:$I$39,7,FALSE),"")</f>
        <v/>
      </c>
      <c r="AK26" s="112"/>
      <c r="AL26" s="112" t="str">
        <f>IF(AND($AL$6=Instruction_civique!$A$6,Bilan!$E$1=Instruction_civique!$E$1),VLOOKUP(Bilan!C26,Instruction_civique!$C$10:$I$39,7,FALSE),"")</f>
        <v/>
      </c>
      <c r="AM26" s="123"/>
      <c r="AN26" s="135" t="str">
        <f t="shared" si="3"/>
        <v/>
      </c>
      <c r="AO26" s="125"/>
      <c r="AP26" s="136" t="str">
        <f t="shared" si="4"/>
        <v/>
      </c>
      <c r="AQ26" s="137"/>
      <c r="AR26" s="16"/>
      <c r="AS26" s="16">
        <f t="shared" si="5"/>
        <v>0</v>
      </c>
      <c r="AT26" s="16">
        <f t="shared" si="6"/>
        <v>0</v>
      </c>
      <c r="AU26" s="16">
        <f t="shared" si="7"/>
        <v>0</v>
      </c>
      <c r="AV26" s="16">
        <f t="shared" si="8"/>
        <v>0</v>
      </c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</row>
    <row r="27" spans="1:82" x14ac:dyDescent="0.25">
      <c r="A27" s="64" t="s">
        <v>35</v>
      </c>
      <c r="B27" s="65" t="s">
        <v>65</v>
      </c>
      <c r="C27" s="74" t="str">
        <f t="shared" si="0"/>
        <v>NOM 20 Prénom 20</v>
      </c>
      <c r="D27" s="108" t="str">
        <f>IF(AND($D$6=Grammaire!$A$6,Bilan!$E$1=Grammaire!$E$1),VLOOKUP(Bilan!C27,Grammaire!$C$10:$I$39,7,FALSE),"")</f>
        <v/>
      </c>
      <c r="E27" s="109"/>
      <c r="F27" s="112" t="str">
        <f>IF(AND($F$6=Orth!$A$6,Bilan!$E$1=Orth!$E$1),VLOOKUP(Bilan!C27,Orth!$C$10:$I$39,7,FALSE),"")</f>
        <v/>
      </c>
      <c r="G27" s="112"/>
      <c r="H27" s="112" t="str">
        <f>IF(AND($H$6=Conj!$A$6,Bilan!$E$1=Conj!$E$1),VLOOKUP(Bilan!C27,Conj!$C$10:$I$39,7,FALSE),"")</f>
        <v/>
      </c>
      <c r="I27" s="112"/>
      <c r="J27" s="112" t="str">
        <f>IF(AND($J$6=Dictée!$A$6,Bilan!$E$1=Dictée!$E$1),VLOOKUP(Bilan!C27,Dictée!$C$10:$I$39,7,FALSE),"")</f>
        <v/>
      </c>
      <c r="K27" s="112"/>
      <c r="L27" s="112" t="str">
        <f>IF(AND($L$6=Poésie!$A$6,Bilan!$E$1=Poésie!$E$1),VLOOKUP(Bilan!C27,Poésie!$C$10:$I$39,7,FALSE),"")</f>
        <v/>
      </c>
      <c r="M27" s="123"/>
      <c r="N27" s="124" t="str">
        <f t="shared" si="1"/>
        <v/>
      </c>
      <c r="O27" s="125"/>
      <c r="P27" s="113" t="str">
        <f>IF(AND($P$6=Num!$A$6,Bilan!$E$1=Num!$E$1),VLOOKUP(Bilan!C27,Num!$C$10:$I$39,7,FALSE),"")</f>
        <v/>
      </c>
      <c r="Q27" s="109"/>
      <c r="R27" s="112" t="str">
        <f>IF(AND($R$6=Calcul!$A$6,Bilan!$E$1=Calcul!$E$1),VLOOKUP(Bilan!C27,Calcul!$C$10:$I$39,7,FALSE),"")</f>
        <v/>
      </c>
      <c r="S27" s="112"/>
      <c r="T27" s="112" t="str">
        <f>IF(AND($T$6=Grandeurs_et_mesures!$A$6,Bilan!$E$1=Grandeurs_et_mesures!$E$1),VLOOKUP(Bilan!C27,Grandeurs_et_mesures!$C$10:$I$39,7,FALSE),"")</f>
        <v/>
      </c>
      <c r="U27" s="112"/>
      <c r="V27" s="112" t="str">
        <f>IF(AND($V$6=Problèmes!$A$6,Bilan!$E$1=Problèmes!$E$1),VLOOKUP(Bilan!C27,Problèmes!$C$10:$I$39,7,FALSE),"")</f>
        <v/>
      </c>
      <c r="W27" s="112"/>
      <c r="X27" s="112" t="str">
        <f>IF(AND($X$6=Calcul_mental!$A$6,Bilan!$E$1=Calcul_mental!$E$1),VLOOKUP(Bilan!C27,Calcul_mental!$C$10:$I$39,7,FALSE),"")</f>
        <v/>
      </c>
      <c r="Y27" s="123"/>
      <c r="Z27" s="124" t="str">
        <f t="shared" si="2"/>
        <v/>
      </c>
      <c r="AA27" s="125"/>
      <c r="AB27" s="113" t="str">
        <f>IF(AND($AB$6=Histoire!$A$6,Bilan!$E$1=Histoire!$E$1),VLOOKUP(Bilan!C27,Histoire!$C$10:$I$39,7,FALSE),"")</f>
        <v/>
      </c>
      <c r="AC27" s="109"/>
      <c r="AD27" s="112" t="str">
        <f>IF(AND($AD$6=Géographie!$A$6,Bilan!$E$1=Géographie!$E$1),VLOOKUP(Bilan!C27,Géographie!$C$10:$I$39,7,FALSE),"")</f>
        <v/>
      </c>
      <c r="AE27" s="112"/>
      <c r="AF27" s="112" t="str">
        <f>IF(AND($AF$6=Sciences!$A$6,Bilan!$E$1=Sciences!$E$1),VLOOKUP(Bilan!C27,Sciences!$C$10:$I$39,7,FALSE),"")</f>
        <v/>
      </c>
      <c r="AG27" s="112"/>
      <c r="AH27" s="112" t="str">
        <f>IF(AND($AH$6=Anglais!$A$6,Bilan!$E$1=Anglais!$E$1),VLOOKUP(Bilan!C27,Anglais!$C$10:$I$39,7,FALSE),"")</f>
        <v/>
      </c>
      <c r="AI27" s="112"/>
      <c r="AJ27" s="112" t="str">
        <f>IF(AND($AJ$6=Histoire_de_l_art!$A$6,Bilan!$E$1=Histoire_de_l_art!$E$1),VLOOKUP(Bilan!C27,Histoire_de_l_art!$C$10:$I$39,7,FALSE),"")</f>
        <v/>
      </c>
      <c r="AK27" s="112"/>
      <c r="AL27" s="112" t="str">
        <f>IF(AND($AL$6=Instruction_civique!$A$6,Bilan!$E$1=Instruction_civique!$E$1),VLOOKUP(Bilan!C27,Instruction_civique!$C$10:$I$39,7,FALSE),"")</f>
        <v/>
      </c>
      <c r="AM27" s="123"/>
      <c r="AN27" s="135" t="str">
        <f t="shared" si="3"/>
        <v/>
      </c>
      <c r="AO27" s="125"/>
      <c r="AP27" s="136" t="str">
        <f t="shared" si="4"/>
        <v/>
      </c>
      <c r="AQ27" s="137"/>
      <c r="AR27" s="16"/>
      <c r="AS27" s="16">
        <f t="shared" si="5"/>
        <v>0</v>
      </c>
      <c r="AT27" s="16">
        <f t="shared" si="6"/>
        <v>0</v>
      </c>
      <c r="AU27" s="16">
        <f t="shared" si="7"/>
        <v>0</v>
      </c>
      <c r="AV27" s="16">
        <f t="shared" si="8"/>
        <v>0</v>
      </c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6"/>
      <c r="BZ27" s="16"/>
      <c r="CA27" s="16"/>
      <c r="CB27" s="16"/>
      <c r="CC27" s="16"/>
      <c r="CD27" s="16"/>
    </row>
    <row r="28" spans="1:82" x14ac:dyDescent="0.25">
      <c r="A28" s="64" t="s">
        <v>36</v>
      </c>
      <c r="B28" s="65" t="s">
        <v>66</v>
      </c>
      <c r="C28" s="74" t="str">
        <f t="shared" si="0"/>
        <v>NOM 21 Prénom 21</v>
      </c>
      <c r="D28" s="108" t="str">
        <f>IF(AND($D$6=Grammaire!$A$6,Bilan!$E$1=Grammaire!$E$1),VLOOKUP(Bilan!C28,Grammaire!$C$10:$I$39,7,FALSE),"")</f>
        <v/>
      </c>
      <c r="E28" s="109"/>
      <c r="F28" s="112" t="str">
        <f>IF(AND($F$6=Orth!$A$6,Bilan!$E$1=Orth!$E$1),VLOOKUP(Bilan!C28,Orth!$C$10:$I$39,7,FALSE),"")</f>
        <v/>
      </c>
      <c r="G28" s="112"/>
      <c r="H28" s="112" t="str">
        <f>IF(AND($H$6=Conj!$A$6,Bilan!$E$1=Conj!$E$1),VLOOKUP(Bilan!C28,Conj!$C$10:$I$39,7,FALSE),"")</f>
        <v/>
      </c>
      <c r="I28" s="112"/>
      <c r="J28" s="112" t="str">
        <f>IF(AND($J$6=Dictée!$A$6,Bilan!$E$1=Dictée!$E$1),VLOOKUP(Bilan!C28,Dictée!$C$10:$I$39,7,FALSE),"")</f>
        <v/>
      </c>
      <c r="K28" s="112"/>
      <c r="L28" s="112" t="str">
        <f>IF(AND($L$6=Poésie!$A$6,Bilan!$E$1=Poésie!$E$1),VLOOKUP(Bilan!C28,Poésie!$C$10:$I$39,7,FALSE),"")</f>
        <v/>
      </c>
      <c r="M28" s="123"/>
      <c r="N28" s="124" t="str">
        <f t="shared" si="1"/>
        <v/>
      </c>
      <c r="O28" s="125"/>
      <c r="P28" s="113" t="str">
        <f>IF(AND($P$6=Num!$A$6,Bilan!$E$1=Num!$E$1),VLOOKUP(Bilan!C28,Num!$C$10:$I$39,7,FALSE),"")</f>
        <v/>
      </c>
      <c r="Q28" s="109"/>
      <c r="R28" s="112" t="str">
        <f>IF(AND($R$6=Calcul!$A$6,Bilan!$E$1=Calcul!$E$1),VLOOKUP(Bilan!C28,Calcul!$C$10:$I$39,7,FALSE),"")</f>
        <v/>
      </c>
      <c r="S28" s="112"/>
      <c r="T28" s="112" t="str">
        <f>IF(AND($T$6=Grandeurs_et_mesures!$A$6,Bilan!$E$1=Grandeurs_et_mesures!$E$1),VLOOKUP(Bilan!C28,Grandeurs_et_mesures!$C$10:$I$39,7,FALSE),"")</f>
        <v/>
      </c>
      <c r="U28" s="112"/>
      <c r="V28" s="112" t="str">
        <f>IF(AND($V$6=Problèmes!$A$6,Bilan!$E$1=Problèmes!$E$1),VLOOKUP(Bilan!C28,Problèmes!$C$10:$I$39,7,FALSE),"")</f>
        <v/>
      </c>
      <c r="W28" s="112"/>
      <c r="X28" s="112" t="str">
        <f>IF(AND($X$6=Calcul_mental!$A$6,Bilan!$E$1=Calcul_mental!$E$1),VLOOKUP(Bilan!C28,Calcul_mental!$C$10:$I$39,7,FALSE),"")</f>
        <v/>
      </c>
      <c r="Y28" s="123"/>
      <c r="Z28" s="124" t="str">
        <f t="shared" si="2"/>
        <v/>
      </c>
      <c r="AA28" s="125"/>
      <c r="AB28" s="113" t="str">
        <f>IF(AND($AB$6=Histoire!$A$6,Bilan!$E$1=Histoire!$E$1),VLOOKUP(Bilan!C28,Histoire!$C$10:$I$39,7,FALSE),"")</f>
        <v/>
      </c>
      <c r="AC28" s="109"/>
      <c r="AD28" s="112" t="str">
        <f>IF(AND($AD$6=Géographie!$A$6,Bilan!$E$1=Géographie!$E$1),VLOOKUP(Bilan!C28,Géographie!$C$10:$I$39,7,FALSE),"")</f>
        <v/>
      </c>
      <c r="AE28" s="112"/>
      <c r="AF28" s="112" t="str">
        <f>IF(AND($AF$6=Sciences!$A$6,Bilan!$E$1=Sciences!$E$1),VLOOKUP(Bilan!C28,Sciences!$C$10:$I$39,7,FALSE),"")</f>
        <v/>
      </c>
      <c r="AG28" s="112"/>
      <c r="AH28" s="112" t="str">
        <f>IF(AND($AH$6=Anglais!$A$6,Bilan!$E$1=Anglais!$E$1),VLOOKUP(Bilan!C28,Anglais!$C$10:$I$39,7,FALSE),"")</f>
        <v/>
      </c>
      <c r="AI28" s="112"/>
      <c r="AJ28" s="112" t="str">
        <f>IF(AND($AJ$6=Histoire_de_l_art!$A$6,Bilan!$E$1=Histoire_de_l_art!$E$1),VLOOKUP(Bilan!C28,Histoire_de_l_art!$C$10:$I$39,7,FALSE),"")</f>
        <v/>
      </c>
      <c r="AK28" s="112"/>
      <c r="AL28" s="112" t="str">
        <f>IF(AND($AL$6=Instruction_civique!$A$6,Bilan!$E$1=Instruction_civique!$E$1),VLOOKUP(Bilan!C28,Instruction_civique!$C$10:$I$39,7,FALSE),"")</f>
        <v/>
      </c>
      <c r="AM28" s="123"/>
      <c r="AN28" s="135" t="str">
        <f t="shared" si="3"/>
        <v/>
      </c>
      <c r="AO28" s="125"/>
      <c r="AP28" s="136" t="str">
        <f t="shared" si="4"/>
        <v/>
      </c>
      <c r="AQ28" s="137"/>
      <c r="AR28" s="16"/>
      <c r="AS28" s="16">
        <f t="shared" si="5"/>
        <v>0</v>
      </c>
      <c r="AT28" s="16">
        <f t="shared" si="6"/>
        <v>0</v>
      </c>
      <c r="AU28" s="16">
        <f t="shared" si="7"/>
        <v>0</v>
      </c>
      <c r="AV28" s="16">
        <f t="shared" si="8"/>
        <v>0</v>
      </c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6"/>
      <c r="BZ28" s="16"/>
      <c r="CA28" s="16"/>
      <c r="CB28" s="16"/>
      <c r="CC28" s="16"/>
      <c r="CD28" s="16"/>
    </row>
    <row r="29" spans="1:82" x14ac:dyDescent="0.25">
      <c r="A29" s="64" t="s">
        <v>37</v>
      </c>
      <c r="B29" s="65" t="s">
        <v>67</v>
      </c>
      <c r="C29" s="74" t="str">
        <f t="shared" si="0"/>
        <v>NOM 22 Prénom 22</v>
      </c>
      <c r="D29" s="108" t="str">
        <f>IF(AND($D$6=Grammaire!$A$6,Bilan!$E$1=Grammaire!$E$1),VLOOKUP(Bilan!C29,Grammaire!$C$10:$I$39,7,FALSE),"")</f>
        <v/>
      </c>
      <c r="E29" s="109"/>
      <c r="F29" s="112" t="str">
        <f>IF(AND($F$6=Orth!$A$6,Bilan!$E$1=Orth!$E$1),VLOOKUP(Bilan!C29,Orth!$C$10:$I$39,7,FALSE),"")</f>
        <v/>
      </c>
      <c r="G29" s="112"/>
      <c r="H29" s="112" t="str">
        <f>IF(AND($H$6=Conj!$A$6,Bilan!$E$1=Conj!$E$1),VLOOKUP(Bilan!C29,Conj!$C$10:$I$39,7,FALSE),"")</f>
        <v/>
      </c>
      <c r="I29" s="112"/>
      <c r="J29" s="112" t="str">
        <f>IF(AND($J$6=Dictée!$A$6,Bilan!$E$1=Dictée!$E$1),VLOOKUP(Bilan!C29,Dictée!$C$10:$I$39,7,FALSE),"")</f>
        <v/>
      </c>
      <c r="K29" s="112"/>
      <c r="L29" s="112" t="str">
        <f>IF(AND($L$6=Poésie!$A$6,Bilan!$E$1=Poésie!$E$1),VLOOKUP(Bilan!C29,Poésie!$C$10:$I$39,7,FALSE),"")</f>
        <v/>
      </c>
      <c r="M29" s="123"/>
      <c r="N29" s="124" t="str">
        <f t="shared" si="1"/>
        <v/>
      </c>
      <c r="O29" s="125"/>
      <c r="P29" s="113" t="str">
        <f>IF(AND($P$6=Num!$A$6,Bilan!$E$1=Num!$E$1),VLOOKUP(Bilan!C29,Num!$C$10:$I$39,7,FALSE),"")</f>
        <v/>
      </c>
      <c r="Q29" s="109"/>
      <c r="R29" s="112" t="str">
        <f>IF(AND($R$6=Calcul!$A$6,Bilan!$E$1=Calcul!$E$1),VLOOKUP(Bilan!C29,Calcul!$C$10:$I$39,7,FALSE),"")</f>
        <v/>
      </c>
      <c r="S29" s="112"/>
      <c r="T29" s="112" t="str">
        <f>IF(AND($T$6=Grandeurs_et_mesures!$A$6,Bilan!$E$1=Grandeurs_et_mesures!$E$1),VLOOKUP(Bilan!C29,Grandeurs_et_mesures!$C$10:$I$39,7,FALSE),"")</f>
        <v/>
      </c>
      <c r="U29" s="112"/>
      <c r="V29" s="112" t="str">
        <f>IF(AND($V$6=Problèmes!$A$6,Bilan!$E$1=Problèmes!$E$1),VLOOKUP(Bilan!C29,Problèmes!$C$10:$I$39,7,FALSE),"")</f>
        <v/>
      </c>
      <c r="W29" s="112"/>
      <c r="X29" s="112" t="str">
        <f>IF(AND($X$6=Calcul_mental!$A$6,Bilan!$E$1=Calcul_mental!$E$1),VLOOKUP(Bilan!C29,Calcul_mental!$C$10:$I$39,7,FALSE),"")</f>
        <v/>
      </c>
      <c r="Y29" s="123"/>
      <c r="Z29" s="124" t="str">
        <f t="shared" si="2"/>
        <v/>
      </c>
      <c r="AA29" s="125"/>
      <c r="AB29" s="113" t="str">
        <f>IF(AND($AB$6=Histoire!$A$6,Bilan!$E$1=Histoire!$E$1),VLOOKUP(Bilan!C29,Histoire!$C$10:$I$39,7,FALSE),"")</f>
        <v/>
      </c>
      <c r="AC29" s="109"/>
      <c r="AD29" s="112" t="str">
        <f>IF(AND($AD$6=Géographie!$A$6,Bilan!$E$1=Géographie!$E$1),VLOOKUP(Bilan!C29,Géographie!$C$10:$I$39,7,FALSE),"")</f>
        <v/>
      </c>
      <c r="AE29" s="112"/>
      <c r="AF29" s="112" t="str">
        <f>IF(AND($AF$6=Sciences!$A$6,Bilan!$E$1=Sciences!$E$1),VLOOKUP(Bilan!C29,Sciences!$C$10:$I$39,7,FALSE),"")</f>
        <v/>
      </c>
      <c r="AG29" s="112"/>
      <c r="AH29" s="112" t="str">
        <f>IF(AND($AH$6=Anglais!$A$6,Bilan!$E$1=Anglais!$E$1),VLOOKUP(Bilan!C29,Anglais!$C$10:$I$39,7,FALSE),"")</f>
        <v/>
      </c>
      <c r="AI29" s="112"/>
      <c r="AJ29" s="112" t="str">
        <f>IF(AND($AJ$6=Histoire_de_l_art!$A$6,Bilan!$E$1=Histoire_de_l_art!$E$1),VLOOKUP(Bilan!C29,Histoire_de_l_art!$C$10:$I$39,7,FALSE),"")</f>
        <v/>
      </c>
      <c r="AK29" s="112"/>
      <c r="AL29" s="112" t="str">
        <f>IF(AND($AL$6=Instruction_civique!$A$6,Bilan!$E$1=Instruction_civique!$E$1),VLOOKUP(Bilan!C29,Instruction_civique!$C$10:$I$39,7,FALSE),"")</f>
        <v/>
      </c>
      <c r="AM29" s="123"/>
      <c r="AN29" s="135" t="str">
        <f t="shared" si="3"/>
        <v/>
      </c>
      <c r="AO29" s="125"/>
      <c r="AP29" s="136" t="str">
        <f t="shared" si="4"/>
        <v/>
      </c>
      <c r="AQ29" s="137"/>
      <c r="AR29" s="16"/>
      <c r="AS29" s="16">
        <f t="shared" si="5"/>
        <v>0</v>
      </c>
      <c r="AT29" s="16">
        <f t="shared" si="6"/>
        <v>0</v>
      </c>
      <c r="AU29" s="16">
        <f t="shared" si="7"/>
        <v>0</v>
      </c>
      <c r="AV29" s="16">
        <f t="shared" si="8"/>
        <v>0</v>
      </c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6"/>
      <c r="BZ29" s="16"/>
      <c r="CA29" s="16"/>
      <c r="CB29" s="16"/>
      <c r="CC29" s="16"/>
      <c r="CD29" s="16"/>
    </row>
    <row r="30" spans="1:82" x14ac:dyDescent="0.25">
      <c r="A30" s="64" t="s">
        <v>38</v>
      </c>
      <c r="B30" s="65" t="s">
        <v>68</v>
      </c>
      <c r="C30" s="74" t="str">
        <f t="shared" si="0"/>
        <v>NOM 23 Prénom 23</v>
      </c>
      <c r="D30" s="108" t="str">
        <f>IF(AND($D$6=Grammaire!$A$6,Bilan!$E$1=Grammaire!$E$1),VLOOKUP(Bilan!C30,Grammaire!$C$10:$I$39,7,FALSE),"")</f>
        <v/>
      </c>
      <c r="E30" s="109"/>
      <c r="F30" s="112" t="str">
        <f>IF(AND($F$6=Orth!$A$6,Bilan!$E$1=Orth!$E$1),VLOOKUP(Bilan!C30,Orth!$C$10:$I$39,7,FALSE),"")</f>
        <v/>
      </c>
      <c r="G30" s="112"/>
      <c r="H30" s="112" t="str">
        <f>IF(AND($H$6=Conj!$A$6,Bilan!$E$1=Conj!$E$1),VLOOKUP(Bilan!C30,Conj!$C$10:$I$39,7,FALSE),"")</f>
        <v/>
      </c>
      <c r="I30" s="112"/>
      <c r="J30" s="112" t="str">
        <f>IF(AND($J$6=Dictée!$A$6,Bilan!$E$1=Dictée!$E$1),VLOOKUP(Bilan!C30,Dictée!$C$10:$I$39,7,FALSE),"")</f>
        <v/>
      </c>
      <c r="K30" s="112"/>
      <c r="L30" s="112" t="str">
        <f>IF(AND($L$6=Poésie!$A$6,Bilan!$E$1=Poésie!$E$1),VLOOKUP(Bilan!C30,Poésie!$C$10:$I$39,7,FALSE),"")</f>
        <v/>
      </c>
      <c r="M30" s="123"/>
      <c r="N30" s="124" t="str">
        <f t="shared" si="1"/>
        <v/>
      </c>
      <c r="O30" s="125"/>
      <c r="P30" s="113" t="str">
        <f>IF(AND($P$6=Num!$A$6,Bilan!$E$1=Num!$E$1),VLOOKUP(Bilan!C30,Num!$C$10:$I$39,7,FALSE),"")</f>
        <v/>
      </c>
      <c r="Q30" s="109"/>
      <c r="R30" s="112" t="str">
        <f>IF(AND($R$6=Calcul!$A$6,Bilan!$E$1=Calcul!$E$1),VLOOKUP(Bilan!C30,Calcul!$C$10:$I$39,7,FALSE),"")</f>
        <v/>
      </c>
      <c r="S30" s="112"/>
      <c r="T30" s="112" t="str">
        <f>IF(AND($T$6=Grandeurs_et_mesures!$A$6,Bilan!$E$1=Grandeurs_et_mesures!$E$1),VLOOKUP(Bilan!C30,Grandeurs_et_mesures!$C$10:$I$39,7,FALSE),"")</f>
        <v/>
      </c>
      <c r="U30" s="112"/>
      <c r="V30" s="112" t="str">
        <f>IF(AND($V$6=Problèmes!$A$6,Bilan!$E$1=Problèmes!$E$1),VLOOKUP(Bilan!C30,Problèmes!$C$10:$I$39,7,FALSE),"")</f>
        <v/>
      </c>
      <c r="W30" s="112"/>
      <c r="X30" s="112" t="str">
        <f>IF(AND($X$6=Calcul_mental!$A$6,Bilan!$E$1=Calcul_mental!$E$1),VLOOKUP(Bilan!C30,Calcul_mental!$C$10:$I$39,7,FALSE),"")</f>
        <v/>
      </c>
      <c r="Y30" s="123"/>
      <c r="Z30" s="124" t="str">
        <f t="shared" si="2"/>
        <v/>
      </c>
      <c r="AA30" s="125"/>
      <c r="AB30" s="113" t="str">
        <f>IF(AND($AB$6=Histoire!$A$6,Bilan!$E$1=Histoire!$E$1),VLOOKUP(Bilan!C30,Histoire!$C$10:$I$39,7,FALSE),"")</f>
        <v/>
      </c>
      <c r="AC30" s="109"/>
      <c r="AD30" s="112" t="str">
        <f>IF(AND($AD$6=Géographie!$A$6,Bilan!$E$1=Géographie!$E$1),VLOOKUP(Bilan!C30,Géographie!$C$10:$I$39,7,FALSE),"")</f>
        <v/>
      </c>
      <c r="AE30" s="112"/>
      <c r="AF30" s="112" t="str">
        <f>IF(AND($AF$6=Sciences!$A$6,Bilan!$E$1=Sciences!$E$1),VLOOKUP(Bilan!C30,Sciences!$C$10:$I$39,7,FALSE),"")</f>
        <v/>
      </c>
      <c r="AG30" s="112"/>
      <c r="AH30" s="112" t="str">
        <f>IF(AND($AH$6=Anglais!$A$6,Bilan!$E$1=Anglais!$E$1),VLOOKUP(Bilan!C30,Anglais!$C$10:$I$39,7,FALSE),"")</f>
        <v/>
      </c>
      <c r="AI30" s="112"/>
      <c r="AJ30" s="112" t="str">
        <f>IF(AND($AJ$6=Histoire_de_l_art!$A$6,Bilan!$E$1=Histoire_de_l_art!$E$1),VLOOKUP(Bilan!C30,Histoire_de_l_art!$C$10:$I$39,7,FALSE),"")</f>
        <v/>
      </c>
      <c r="AK30" s="112"/>
      <c r="AL30" s="112" t="str">
        <f>IF(AND($AL$6=Instruction_civique!$A$6,Bilan!$E$1=Instruction_civique!$E$1),VLOOKUP(Bilan!C30,Instruction_civique!$C$10:$I$39,7,FALSE),"")</f>
        <v/>
      </c>
      <c r="AM30" s="123"/>
      <c r="AN30" s="135" t="str">
        <f t="shared" si="3"/>
        <v/>
      </c>
      <c r="AO30" s="125"/>
      <c r="AP30" s="136" t="str">
        <f t="shared" si="4"/>
        <v/>
      </c>
      <c r="AQ30" s="137"/>
      <c r="AR30" s="16"/>
      <c r="AS30" s="16">
        <f t="shared" si="5"/>
        <v>0</v>
      </c>
      <c r="AT30" s="16">
        <f t="shared" si="6"/>
        <v>0</v>
      </c>
      <c r="AU30" s="16">
        <f t="shared" si="7"/>
        <v>0</v>
      </c>
      <c r="AV30" s="16">
        <f t="shared" si="8"/>
        <v>0</v>
      </c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6"/>
      <c r="BX30" s="16"/>
      <c r="BY30" s="16"/>
      <c r="BZ30" s="16"/>
      <c r="CA30" s="16"/>
      <c r="CB30" s="16"/>
      <c r="CC30" s="16"/>
      <c r="CD30" s="16"/>
    </row>
    <row r="31" spans="1:82" x14ac:dyDescent="0.25">
      <c r="A31" s="64" t="s">
        <v>39</v>
      </c>
      <c r="B31" s="65" t="s">
        <v>69</v>
      </c>
      <c r="C31" s="74" t="str">
        <f t="shared" si="0"/>
        <v>NOM 24 Prénom 24</v>
      </c>
      <c r="D31" s="108" t="str">
        <f>IF(AND($D$6=Grammaire!$A$6,Bilan!$E$1=Grammaire!$E$1),VLOOKUP(Bilan!C31,Grammaire!$C$10:$I$39,7,FALSE),"")</f>
        <v/>
      </c>
      <c r="E31" s="109"/>
      <c r="F31" s="112" t="str">
        <f>IF(AND($F$6=Orth!$A$6,Bilan!$E$1=Orth!$E$1),VLOOKUP(Bilan!C31,Orth!$C$10:$I$39,7,FALSE),"")</f>
        <v/>
      </c>
      <c r="G31" s="112"/>
      <c r="H31" s="112" t="str">
        <f>IF(AND($H$6=Conj!$A$6,Bilan!$E$1=Conj!$E$1),VLOOKUP(Bilan!C31,Conj!$C$10:$I$39,7,FALSE),"")</f>
        <v/>
      </c>
      <c r="I31" s="112"/>
      <c r="J31" s="112" t="str">
        <f>IF(AND($J$6=Dictée!$A$6,Bilan!$E$1=Dictée!$E$1),VLOOKUP(Bilan!C31,Dictée!$C$10:$I$39,7,FALSE),"")</f>
        <v/>
      </c>
      <c r="K31" s="112"/>
      <c r="L31" s="112" t="str">
        <f>IF(AND($L$6=Poésie!$A$6,Bilan!$E$1=Poésie!$E$1),VLOOKUP(Bilan!C31,Poésie!$C$10:$I$39,7,FALSE),"")</f>
        <v/>
      </c>
      <c r="M31" s="123"/>
      <c r="N31" s="124" t="str">
        <f t="shared" si="1"/>
        <v/>
      </c>
      <c r="O31" s="125"/>
      <c r="P31" s="113" t="str">
        <f>IF(AND($P$6=Num!$A$6,Bilan!$E$1=Num!$E$1),VLOOKUP(Bilan!C31,Num!$C$10:$I$39,7,FALSE),"")</f>
        <v/>
      </c>
      <c r="Q31" s="109"/>
      <c r="R31" s="112" t="str">
        <f>IF(AND($R$6=Calcul!$A$6,Bilan!$E$1=Calcul!$E$1),VLOOKUP(Bilan!C31,Calcul!$C$10:$I$39,7,FALSE),"")</f>
        <v/>
      </c>
      <c r="S31" s="112"/>
      <c r="T31" s="112" t="str">
        <f>IF(AND($T$6=Grandeurs_et_mesures!$A$6,Bilan!$E$1=Grandeurs_et_mesures!$E$1),VLOOKUP(Bilan!C31,Grandeurs_et_mesures!$C$10:$I$39,7,FALSE),"")</f>
        <v/>
      </c>
      <c r="U31" s="112"/>
      <c r="V31" s="112" t="str">
        <f>IF(AND($V$6=Problèmes!$A$6,Bilan!$E$1=Problèmes!$E$1),VLOOKUP(Bilan!C31,Problèmes!$C$10:$I$39,7,FALSE),"")</f>
        <v/>
      </c>
      <c r="W31" s="112"/>
      <c r="X31" s="112" t="str">
        <f>IF(AND($X$6=Calcul_mental!$A$6,Bilan!$E$1=Calcul_mental!$E$1),VLOOKUP(Bilan!C31,Calcul_mental!$C$10:$I$39,7,FALSE),"")</f>
        <v/>
      </c>
      <c r="Y31" s="123"/>
      <c r="Z31" s="124" t="str">
        <f t="shared" si="2"/>
        <v/>
      </c>
      <c r="AA31" s="125"/>
      <c r="AB31" s="113" t="str">
        <f>IF(AND($AB$6=Histoire!$A$6,Bilan!$E$1=Histoire!$E$1),VLOOKUP(Bilan!C31,Histoire!$C$10:$I$39,7,FALSE),"")</f>
        <v/>
      </c>
      <c r="AC31" s="109"/>
      <c r="AD31" s="112" t="str">
        <f>IF(AND($AD$6=Géographie!$A$6,Bilan!$E$1=Géographie!$E$1),VLOOKUP(Bilan!C31,Géographie!$C$10:$I$39,7,FALSE),"")</f>
        <v/>
      </c>
      <c r="AE31" s="112"/>
      <c r="AF31" s="112" t="str">
        <f>IF(AND($AF$6=Sciences!$A$6,Bilan!$E$1=Sciences!$E$1),VLOOKUP(Bilan!C31,Sciences!$C$10:$I$39,7,FALSE),"")</f>
        <v/>
      </c>
      <c r="AG31" s="112"/>
      <c r="AH31" s="112" t="str">
        <f>IF(AND($AH$6=Anglais!$A$6,Bilan!$E$1=Anglais!$E$1),VLOOKUP(Bilan!C31,Anglais!$C$10:$I$39,7,FALSE),"")</f>
        <v/>
      </c>
      <c r="AI31" s="112"/>
      <c r="AJ31" s="112" t="str">
        <f>IF(AND($AJ$6=Histoire_de_l_art!$A$6,Bilan!$E$1=Histoire_de_l_art!$E$1),VLOOKUP(Bilan!C31,Histoire_de_l_art!$C$10:$I$39,7,FALSE),"")</f>
        <v/>
      </c>
      <c r="AK31" s="112"/>
      <c r="AL31" s="112" t="str">
        <f>IF(AND($AL$6=Instruction_civique!$A$6,Bilan!$E$1=Instruction_civique!$E$1),VLOOKUP(Bilan!C31,Instruction_civique!$C$10:$I$39,7,FALSE),"")</f>
        <v/>
      </c>
      <c r="AM31" s="123"/>
      <c r="AN31" s="135" t="str">
        <f t="shared" si="3"/>
        <v/>
      </c>
      <c r="AO31" s="125"/>
      <c r="AP31" s="136" t="str">
        <f t="shared" si="4"/>
        <v/>
      </c>
      <c r="AQ31" s="137"/>
      <c r="AR31" s="16"/>
      <c r="AS31" s="16">
        <f t="shared" si="5"/>
        <v>0</v>
      </c>
      <c r="AT31" s="16">
        <f t="shared" si="6"/>
        <v>0</v>
      </c>
      <c r="AU31" s="16">
        <f t="shared" si="7"/>
        <v>0</v>
      </c>
      <c r="AV31" s="16">
        <f t="shared" si="8"/>
        <v>0</v>
      </c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6"/>
      <c r="BZ31" s="16"/>
      <c r="CA31" s="16"/>
      <c r="CB31" s="16"/>
      <c r="CC31" s="16"/>
      <c r="CD31" s="16"/>
    </row>
    <row r="32" spans="1:82" x14ac:dyDescent="0.25">
      <c r="A32" s="64" t="s">
        <v>40</v>
      </c>
      <c r="B32" s="65" t="s">
        <v>70</v>
      </c>
      <c r="C32" s="74" t="str">
        <f t="shared" si="0"/>
        <v>NOM 25 Prénom 25</v>
      </c>
      <c r="D32" s="108" t="str">
        <f>IF(AND($D$6=Grammaire!$A$6,Bilan!$E$1=Grammaire!$E$1),VLOOKUP(Bilan!C32,Grammaire!$C$10:$I$39,7,FALSE),"")</f>
        <v/>
      </c>
      <c r="E32" s="109"/>
      <c r="F32" s="112" t="str">
        <f>IF(AND($F$6=Orth!$A$6,Bilan!$E$1=Orth!$E$1),VLOOKUP(Bilan!C32,Orth!$C$10:$I$39,7,FALSE),"")</f>
        <v/>
      </c>
      <c r="G32" s="112"/>
      <c r="H32" s="112" t="str">
        <f>IF(AND($H$6=Conj!$A$6,Bilan!$E$1=Conj!$E$1),VLOOKUP(Bilan!C32,Conj!$C$10:$I$39,7,FALSE),"")</f>
        <v/>
      </c>
      <c r="I32" s="112"/>
      <c r="J32" s="112" t="str">
        <f>IF(AND($J$6=Dictée!$A$6,Bilan!$E$1=Dictée!$E$1),VLOOKUP(Bilan!C32,Dictée!$C$10:$I$39,7,FALSE),"")</f>
        <v/>
      </c>
      <c r="K32" s="112"/>
      <c r="L32" s="112" t="str">
        <f>IF(AND($L$6=Poésie!$A$6,Bilan!$E$1=Poésie!$E$1),VLOOKUP(Bilan!C32,Poésie!$C$10:$I$39,7,FALSE),"")</f>
        <v/>
      </c>
      <c r="M32" s="123"/>
      <c r="N32" s="124" t="str">
        <f t="shared" si="1"/>
        <v/>
      </c>
      <c r="O32" s="125"/>
      <c r="P32" s="113" t="str">
        <f>IF(AND($P$6=Num!$A$6,Bilan!$E$1=Num!$E$1),VLOOKUP(Bilan!C32,Num!$C$10:$I$39,7,FALSE),"")</f>
        <v/>
      </c>
      <c r="Q32" s="109"/>
      <c r="R32" s="112" t="str">
        <f>IF(AND($R$6=Calcul!$A$6,Bilan!$E$1=Calcul!$E$1),VLOOKUP(Bilan!C32,Calcul!$C$10:$I$39,7,FALSE),"")</f>
        <v/>
      </c>
      <c r="S32" s="112"/>
      <c r="T32" s="112" t="str">
        <f>IF(AND($T$6=Grandeurs_et_mesures!$A$6,Bilan!$E$1=Grandeurs_et_mesures!$E$1),VLOOKUP(Bilan!C32,Grandeurs_et_mesures!$C$10:$I$39,7,FALSE),"")</f>
        <v/>
      </c>
      <c r="U32" s="112"/>
      <c r="V32" s="112" t="str">
        <f>IF(AND($V$6=Problèmes!$A$6,Bilan!$E$1=Problèmes!$E$1),VLOOKUP(Bilan!C32,Problèmes!$C$10:$I$39,7,FALSE),"")</f>
        <v/>
      </c>
      <c r="W32" s="112"/>
      <c r="X32" s="112" t="str">
        <f>IF(AND($X$6=Calcul_mental!$A$6,Bilan!$E$1=Calcul_mental!$E$1),VLOOKUP(Bilan!C32,Calcul_mental!$C$10:$I$39,7,FALSE),"")</f>
        <v/>
      </c>
      <c r="Y32" s="123"/>
      <c r="Z32" s="124" t="str">
        <f t="shared" si="2"/>
        <v/>
      </c>
      <c r="AA32" s="125"/>
      <c r="AB32" s="113" t="str">
        <f>IF(AND($AB$6=Histoire!$A$6,Bilan!$E$1=Histoire!$E$1),VLOOKUP(Bilan!C32,Histoire!$C$10:$I$39,7,FALSE),"")</f>
        <v/>
      </c>
      <c r="AC32" s="109"/>
      <c r="AD32" s="112" t="str">
        <f>IF(AND($AD$6=Géographie!$A$6,Bilan!$E$1=Géographie!$E$1),VLOOKUP(Bilan!C32,Géographie!$C$10:$I$39,7,FALSE),"")</f>
        <v/>
      </c>
      <c r="AE32" s="112"/>
      <c r="AF32" s="112" t="str">
        <f>IF(AND($AF$6=Sciences!$A$6,Bilan!$E$1=Sciences!$E$1),VLOOKUP(Bilan!C32,Sciences!$C$10:$I$39,7,FALSE),"")</f>
        <v/>
      </c>
      <c r="AG32" s="112"/>
      <c r="AH32" s="112" t="str">
        <f>IF(AND($AH$6=Anglais!$A$6,Bilan!$E$1=Anglais!$E$1),VLOOKUP(Bilan!C32,Anglais!$C$10:$I$39,7,FALSE),"")</f>
        <v/>
      </c>
      <c r="AI32" s="112"/>
      <c r="AJ32" s="112" t="str">
        <f>IF(AND($AJ$6=Histoire_de_l_art!$A$6,Bilan!$E$1=Histoire_de_l_art!$E$1),VLOOKUP(Bilan!C32,Histoire_de_l_art!$C$10:$I$39,7,FALSE),"")</f>
        <v/>
      </c>
      <c r="AK32" s="112"/>
      <c r="AL32" s="112" t="str">
        <f>IF(AND($AL$6=Instruction_civique!$A$6,Bilan!$E$1=Instruction_civique!$E$1),VLOOKUP(Bilan!C32,Instruction_civique!$C$10:$I$39,7,FALSE),"")</f>
        <v/>
      </c>
      <c r="AM32" s="123"/>
      <c r="AN32" s="135" t="str">
        <f t="shared" si="3"/>
        <v/>
      </c>
      <c r="AO32" s="125"/>
      <c r="AP32" s="136" t="str">
        <f t="shared" si="4"/>
        <v/>
      </c>
      <c r="AQ32" s="137"/>
      <c r="AR32" s="16"/>
      <c r="AS32" s="16">
        <f t="shared" si="5"/>
        <v>0</v>
      </c>
      <c r="AT32" s="16">
        <f t="shared" si="6"/>
        <v>0</v>
      </c>
      <c r="AU32" s="16">
        <f t="shared" si="7"/>
        <v>0</v>
      </c>
      <c r="AV32" s="16">
        <f t="shared" si="8"/>
        <v>0</v>
      </c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  <c r="BP32" s="16"/>
      <c r="BQ32" s="16"/>
      <c r="BR32" s="16"/>
      <c r="BS32" s="16"/>
      <c r="BT32" s="16"/>
      <c r="BU32" s="16"/>
      <c r="BV32" s="16"/>
      <c r="BW32" s="16"/>
      <c r="BX32" s="16"/>
      <c r="BY32" s="16"/>
      <c r="BZ32" s="16"/>
      <c r="CA32" s="16"/>
      <c r="CB32" s="16"/>
      <c r="CC32" s="16"/>
      <c r="CD32" s="16"/>
    </row>
    <row r="33" spans="1:82" x14ac:dyDescent="0.25">
      <c r="A33" s="64" t="s">
        <v>41</v>
      </c>
      <c r="B33" s="65" t="s">
        <v>71</v>
      </c>
      <c r="C33" s="74" t="str">
        <f t="shared" si="0"/>
        <v>NOM 26 Prénom 26</v>
      </c>
      <c r="D33" s="108" t="str">
        <f>IF(AND($D$6=Grammaire!$A$6,Bilan!$E$1=Grammaire!$E$1),VLOOKUP(Bilan!C33,Grammaire!$C$10:$I$39,7,FALSE),"")</f>
        <v/>
      </c>
      <c r="E33" s="109"/>
      <c r="F33" s="112" t="str">
        <f>IF(AND($F$6=Orth!$A$6,Bilan!$E$1=Orth!$E$1),VLOOKUP(Bilan!C33,Orth!$C$10:$I$39,7,FALSE),"")</f>
        <v/>
      </c>
      <c r="G33" s="112"/>
      <c r="H33" s="112" t="str">
        <f>IF(AND($H$6=Conj!$A$6,Bilan!$E$1=Conj!$E$1),VLOOKUP(Bilan!C33,Conj!$C$10:$I$39,7,FALSE),"")</f>
        <v/>
      </c>
      <c r="I33" s="112"/>
      <c r="J33" s="112" t="str">
        <f>IF(AND($J$6=Dictée!$A$6,Bilan!$E$1=Dictée!$E$1),VLOOKUP(Bilan!C33,Dictée!$C$10:$I$39,7,FALSE),"")</f>
        <v/>
      </c>
      <c r="K33" s="112"/>
      <c r="L33" s="112" t="str">
        <f>IF(AND($L$6=Poésie!$A$6,Bilan!$E$1=Poésie!$E$1),VLOOKUP(Bilan!C33,Poésie!$C$10:$I$39,7,FALSE),"")</f>
        <v/>
      </c>
      <c r="M33" s="123"/>
      <c r="N33" s="124" t="str">
        <f t="shared" si="1"/>
        <v/>
      </c>
      <c r="O33" s="125"/>
      <c r="P33" s="113" t="str">
        <f>IF(AND($P$6=Num!$A$6,Bilan!$E$1=Num!$E$1),VLOOKUP(Bilan!C33,Num!$C$10:$I$39,7,FALSE),"")</f>
        <v/>
      </c>
      <c r="Q33" s="109"/>
      <c r="R33" s="112" t="str">
        <f>IF(AND($R$6=Calcul!$A$6,Bilan!$E$1=Calcul!$E$1),VLOOKUP(Bilan!C33,Calcul!$C$10:$I$39,7,FALSE),"")</f>
        <v/>
      </c>
      <c r="S33" s="112"/>
      <c r="T33" s="112" t="str">
        <f>IF(AND($T$6=Grandeurs_et_mesures!$A$6,Bilan!$E$1=Grandeurs_et_mesures!$E$1),VLOOKUP(Bilan!C33,Grandeurs_et_mesures!$C$10:$I$39,7,FALSE),"")</f>
        <v/>
      </c>
      <c r="U33" s="112"/>
      <c r="V33" s="112" t="str">
        <f>IF(AND($V$6=Problèmes!$A$6,Bilan!$E$1=Problèmes!$E$1),VLOOKUP(Bilan!C33,Problèmes!$C$10:$I$39,7,FALSE),"")</f>
        <v/>
      </c>
      <c r="W33" s="112"/>
      <c r="X33" s="112" t="str">
        <f>IF(AND($X$6=Calcul_mental!$A$6,Bilan!$E$1=Calcul_mental!$E$1),VLOOKUP(Bilan!C33,Calcul_mental!$C$10:$I$39,7,FALSE),"")</f>
        <v/>
      </c>
      <c r="Y33" s="123"/>
      <c r="Z33" s="124" t="str">
        <f t="shared" si="2"/>
        <v/>
      </c>
      <c r="AA33" s="125"/>
      <c r="AB33" s="113" t="str">
        <f>IF(AND($AB$6=Histoire!$A$6,Bilan!$E$1=Histoire!$E$1),VLOOKUP(Bilan!C33,Histoire!$C$10:$I$39,7,FALSE),"")</f>
        <v/>
      </c>
      <c r="AC33" s="109"/>
      <c r="AD33" s="112" t="str">
        <f>IF(AND($AD$6=Géographie!$A$6,Bilan!$E$1=Géographie!$E$1),VLOOKUP(Bilan!C33,Géographie!$C$10:$I$39,7,FALSE),"")</f>
        <v/>
      </c>
      <c r="AE33" s="112"/>
      <c r="AF33" s="112" t="str">
        <f>IF(AND($AF$6=Sciences!$A$6,Bilan!$E$1=Sciences!$E$1),VLOOKUP(Bilan!C33,Sciences!$C$10:$I$39,7,FALSE),"")</f>
        <v/>
      </c>
      <c r="AG33" s="112"/>
      <c r="AH33" s="112" t="str">
        <f>IF(AND($AH$6=Anglais!$A$6,Bilan!$E$1=Anglais!$E$1),VLOOKUP(Bilan!C33,Anglais!$C$10:$I$39,7,FALSE),"")</f>
        <v/>
      </c>
      <c r="AI33" s="112"/>
      <c r="AJ33" s="112" t="str">
        <f>IF(AND($AJ$6=Histoire_de_l_art!$A$6,Bilan!$E$1=Histoire_de_l_art!$E$1),VLOOKUP(Bilan!C33,Histoire_de_l_art!$C$10:$I$39,7,FALSE),"")</f>
        <v/>
      </c>
      <c r="AK33" s="112"/>
      <c r="AL33" s="112" t="str">
        <f>IF(AND($AL$6=Instruction_civique!$A$6,Bilan!$E$1=Instruction_civique!$E$1),VLOOKUP(Bilan!C33,Instruction_civique!$C$10:$I$39,7,FALSE),"")</f>
        <v/>
      </c>
      <c r="AM33" s="123"/>
      <c r="AN33" s="135" t="str">
        <f t="shared" si="3"/>
        <v/>
      </c>
      <c r="AO33" s="125"/>
      <c r="AP33" s="136" t="str">
        <f t="shared" si="4"/>
        <v/>
      </c>
      <c r="AQ33" s="137"/>
      <c r="AR33" s="16"/>
      <c r="AS33" s="16">
        <f t="shared" si="5"/>
        <v>0</v>
      </c>
      <c r="AT33" s="16">
        <f t="shared" si="6"/>
        <v>0</v>
      </c>
      <c r="AU33" s="16">
        <f t="shared" si="7"/>
        <v>0</v>
      </c>
      <c r="AV33" s="16">
        <f t="shared" si="8"/>
        <v>0</v>
      </c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6"/>
      <c r="BZ33" s="16"/>
      <c r="CA33" s="16"/>
      <c r="CB33" s="16"/>
      <c r="CC33" s="16"/>
      <c r="CD33" s="16"/>
    </row>
    <row r="34" spans="1:82" x14ac:dyDescent="0.25">
      <c r="A34" s="64" t="s">
        <v>42</v>
      </c>
      <c r="B34" s="65" t="s">
        <v>72</v>
      </c>
      <c r="C34" s="74" t="str">
        <f t="shared" si="0"/>
        <v>NOM 27 Prénom 27</v>
      </c>
      <c r="D34" s="108" t="str">
        <f>IF(AND($D$6=Grammaire!$A$6,Bilan!$E$1=Grammaire!$E$1),VLOOKUP(Bilan!C34,Grammaire!$C$10:$I$39,7,FALSE),"")</f>
        <v/>
      </c>
      <c r="E34" s="109"/>
      <c r="F34" s="112" t="str">
        <f>IF(AND($F$6=Orth!$A$6,Bilan!$E$1=Orth!$E$1),VLOOKUP(Bilan!C34,Orth!$C$10:$I$39,7,FALSE),"")</f>
        <v/>
      </c>
      <c r="G34" s="112"/>
      <c r="H34" s="112" t="str">
        <f>IF(AND($H$6=Conj!$A$6,Bilan!$E$1=Conj!$E$1),VLOOKUP(Bilan!C34,Conj!$C$10:$I$39,7,FALSE),"")</f>
        <v/>
      </c>
      <c r="I34" s="112"/>
      <c r="J34" s="112" t="str">
        <f>IF(AND($J$6=Dictée!$A$6,Bilan!$E$1=Dictée!$E$1),VLOOKUP(Bilan!C34,Dictée!$C$10:$I$39,7,FALSE),"")</f>
        <v/>
      </c>
      <c r="K34" s="112"/>
      <c r="L34" s="112" t="str">
        <f>IF(AND($L$6=Poésie!$A$6,Bilan!$E$1=Poésie!$E$1),VLOOKUP(Bilan!C34,Poésie!$C$10:$I$39,7,FALSE),"")</f>
        <v/>
      </c>
      <c r="M34" s="123"/>
      <c r="N34" s="124" t="str">
        <f t="shared" si="1"/>
        <v/>
      </c>
      <c r="O34" s="125"/>
      <c r="P34" s="113" t="str">
        <f>IF(AND($P$6=Num!$A$6,Bilan!$E$1=Num!$E$1),VLOOKUP(Bilan!C34,Num!$C$10:$I$39,7,FALSE),"")</f>
        <v/>
      </c>
      <c r="Q34" s="109"/>
      <c r="R34" s="112" t="str">
        <f>IF(AND($R$6=Calcul!$A$6,Bilan!$E$1=Calcul!$E$1),VLOOKUP(Bilan!C34,Calcul!$C$10:$I$39,7,FALSE),"")</f>
        <v/>
      </c>
      <c r="S34" s="112"/>
      <c r="T34" s="112" t="str">
        <f>IF(AND($T$6=Grandeurs_et_mesures!$A$6,Bilan!$E$1=Grandeurs_et_mesures!$E$1),VLOOKUP(Bilan!C34,Grandeurs_et_mesures!$C$10:$I$39,7,FALSE),"")</f>
        <v/>
      </c>
      <c r="U34" s="112"/>
      <c r="V34" s="112" t="str">
        <f>IF(AND($V$6=Problèmes!$A$6,Bilan!$E$1=Problèmes!$E$1),VLOOKUP(Bilan!C34,Problèmes!$C$10:$I$39,7,FALSE),"")</f>
        <v/>
      </c>
      <c r="W34" s="112"/>
      <c r="X34" s="112" t="str">
        <f>IF(AND($X$6=Calcul_mental!$A$6,Bilan!$E$1=Calcul_mental!$E$1),VLOOKUP(Bilan!C34,Calcul_mental!$C$10:$I$39,7,FALSE),"")</f>
        <v/>
      </c>
      <c r="Y34" s="123"/>
      <c r="Z34" s="124" t="str">
        <f t="shared" si="2"/>
        <v/>
      </c>
      <c r="AA34" s="125"/>
      <c r="AB34" s="113" t="str">
        <f>IF(AND($AB$6=Histoire!$A$6,Bilan!$E$1=Histoire!$E$1),VLOOKUP(Bilan!C34,Histoire!$C$10:$I$39,7,FALSE),"")</f>
        <v/>
      </c>
      <c r="AC34" s="109"/>
      <c r="AD34" s="112" t="str">
        <f>IF(AND($AD$6=Géographie!$A$6,Bilan!$E$1=Géographie!$E$1),VLOOKUP(Bilan!C34,Géographie!$C$10:$I$39,7,FALSE),"")</f>
        <v/>
      </c>
      <c r="AE34" s="112"/>
      <c r="AF34" s="112" t="str">
        <f>IF(AND($AF$6=Sciences!$A$6,Bilan!$E$1=Sciences!$E$1),VLOOKUP(Bilan!C34,Sciences!$C$10:$I$39,7,FALSE),"")</f>
        <v/>
      </c>
      <c r="AG34" s="112"/>
      <c r="AH34" s="112" t="str">
        <f>IF(AND($AH$6=Anglais!$A$6,Bilan!$E$1=Anglais!$E$1),VLOOKUP(Bilan!C34,Anglais!$C$10:$I$39,7,FALSE),"")</f>
        <v/>
      </c>
      <c r="AI34" s="112"/>
      <c r="AJ34" s="112" t="str">
        <f>IF(AND($AJ$6=Histoire_de_l_art!$A$6,Bilan!$E$1=Histoire_de_l_art!$E$1),VLOOKUP(Bilan!C34,Histoire_de_l_art!$C$10:$I$39,7,FALSE),"")</f>
        <v/>
      </c>
      <c r="AK34" s="112"/>
      <c r="AL34" s="112" t="str">
        <f>IF(AND($AL$6=Instruction_civique!$A$6,Bilan!$E$1=Instruction_civique!$E$1),VLOOKUP(Bilan!C34,Instruction_civique!$C$10:$I$39,7,FALSE),"")</f>
        <v/>
      </c>
      <c r="AM34" s="123"/>
      <c r="AN34" s="135" t="str">
        <f t="shared" si="3"/>
        <v/>
      </c>
      <c r="AO34" s="125"/>
      <c r="AP34" s="136" t="str">
        <f t="shared" si="4"/>
        <v/>
      </c>
      <c r="AQ34" s="137"/>
      <c r="AR34" s="16"/>
      <c r="AS34" s="16">
        <f t="shared" si="5"/>
        <v>0</v>
      </c>
      <c r="AT34" s="16">
        <f t="shared" si="6"/>
        <v>0</v>
      </c>
      <c r="AU34" s="16">
        <f t="shared" si="7"/>
        <v>0</v>
      </c>
      <c r="AV34" s="16">
        <f t="shared" si="8"/>
        <v>0</v>
      </c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6"/>
      <c r="BZ34" s="16"/>
      <c r="CA34" s="16"/>
      <c r="CB34" s="16"/>
      <c r="CC34" s="16"/>
      <c r="CD34" s="16"/>
    </row>
    <row r="35" spans="1:82" x14ac:dyDescent="0.25">
      <c r="A35" s="64" t="s">
        <v>43</v>
      </c>
      <c r="B35" s="65" t="s">
        <v>73</v>
      </c>
      <c r="C35" s="74" t="str">
        <f t="shared" si="0"/>
        <v>NOM 28 Prénom 28</v>
      </c>
      <c r="D35" s="108" t="str">
        <f>IF(AND($D$6=Grammaire!$A$6,Bilan!$E$1=Grammaire!$E$1),VLOOKUP(Bilan!C35,Grammaire!$C$10:$I$39,7,FALSE),"")</f>
        <v/>
      </c>
      <c r="E35" s="109"/>
      <c r="F35" s="112" t="str">
        <f>IF(AND($F$6=Orth!$A$6,Bilan!$E$1=Orth!$E$1),VLOOKUP(Bilan!C35,Orth!$C$10:$I$39,7,FALSE),"")</f>
        <v/>
      </c>
      <c r="G35" s="112"/>
      <c r="H35" s="112" t="str">
        <f>IF(AND($H$6=Conj!$A$6,Bilan!$E$1=Conj!$E$1),VLOOKUP(Bilan!C35,Conj!$C$10:$I$39,7,FALSE),"")</f>
        <v/>
      </c>
      <c r="I35" s="112"/>
      <c r="J35" s="112" t="str">
        <f>IF(AND($J$6=Dictée!$A$6,Bilan!$E$1=Dictée!$E$1),VLOOKUP(Bilan!C35,Dictée!$C$10:$I$39,7,FALSE),"")</f>
        <v/>
      </c>
      <c r="K35" s="112"/>
      <c r="L35" s="112" t="str">
        <f>IF(AND($L$6=Poésie!$A$6,Bilan!$E$1=Poésie!$E$1),VLOOKUP(Bilan!C35,Poésie!$C$10:$I$39,7,FALSE),"")</f>
        <v/>
      </c>
      <c r="M35" s="123"/>
      <c r="N35" s="124" t="str">
        <f t="shared" si="1"/>
        <v/>
      </c>
      <c r="O35" s="125"/>
      <c r="P35" s="113" t="str">
        <f>IF(AND($P$6=Num!$A$6,Bilan!$E$1=Num!$E$1),VLOOKUP(Bilan!C35,Num!$C$10:$I$39,7,FALSE),"")</f>
        <v/>
      </c>
      <c r="Q35" s="109"/>
      <c r="R35" s="112" t="str">
        <f>IF(AND($R$6=Calcul!$A$6,Bilan!$E$1=Calcul!$E$1),VLOOKUP(Bilan!C35,Calcul!$C$10:$I$39,7,FALSE),"")</f>
        <v/>
      </c>
      <c r="S35" s="112"/>
      <c r="T35" s="112" t="str">
        <f>IF(AND($T$6=Grandeurs_et_mesures!$A$6,Bilan!$E$1=Grandeurs_et_mesures!$E$1),VLOOKUP(Bilan!C35,Grandeurs_et_mesures!$C$10:$I$39,7,FALSE),"")</f>
        <v/>
      </c>
      <c r="U35" s="112"/>
      <c r="V35" s="112" t="str">
        <f>IF(AND($V$6=Problèmes!$A$6,Bilan!$E$1=Problèmes!$E$1),VLOOKUP(Bilan!C35,Problèmes!$C$10:$I$39,7,FALSE),"")</f>
        <v/>
      </c>
      <c r="W35" s="112"/>
      <c r="X35" s="112" t="str">
        <f>IF(AND($X$6=Calcul_mental!$A$6,Bilan!$E$1=Calcul_mental!$E$1),VLOOKUP(Bilan!C35,Calcul_mental!$C$10:$I$39,7,FALSE),"")</f>
        <v/>
      </c>
      <c r="Y35" s="123"/>
      <c r="Z35" s="124" t="str">
        <f t="shared" si="2"/>
        <v/>
      </c>
      <c r="AA35" s="125"/>
      <c r="AB35" s="113" t="str">
        <f>IF(AND($AB$6=Histoire!$A$6,Bilan!$E$1=Histoire!$E$1),VLOOKUP(Bilan!C35,Histoire!$C$10:$I$39,7,FALSE),"")</f>
        <v/>
      </c>
      <c r="AC35" s="109"/>
      <c r="AD35" s="112" t="str">
        <f>IF(AND($AD$6=Géographie!$A$6,Bilan!$E$1=Géographie!$E$1),VLOOKUP(Bilan!C35,Géographie!$C$10:$I$39,7,FALSE),"")</f>
        <v/>
      </c>
      <c r="AE35" s="112"/>
      <c r="AF35" s="112" t="str">
        <f>IF(AND($AF$6=Sciences!$A$6,Bilan!$E$1=Sciences!$E$1),VLOOKUP(Bilan!C35,Sciences!$C$10:$I$39,7,FALSE),"")</f>
        <v/>
      </c>
      <c r="AG35" s="112"/>
      <c r="AH35" s="112" t="str">
        <f>IF(AND($AH$6=Anglais!$A$6,Bilan!$E$1=Anglais!$E$1),VLOOKUP(Bilan!C35,Anglais!$C$10:$I$39,7,FALSE),"")</f>
        <v/>
      </c>
      <c r="AI35" s="112"/>
      <c r="AJ35" s="112" t="str">
        <f>IF(AND($AJ$6=Histoire_de_l_art!$A$6,Bilan!$E$1=Histoire_de_l_art!$E$1),VLOOKUP(Bilan!C35,Histoire_de_l_art!$C$10:$I$39,7,FALSE),"")</f>
        <v/>
      </c>
      <c r="AK35" s="112"/>
      <c r="AL35" s="112" t="str">
        <f>IF(AND($AL$6=Instruction_civique!$A$6,Bilan!$E$1=Instruction_civique!$E$1),VLOOKUP(Bilan!C35,Instruction_civique!$C$10:$I$39,7,FALSE),"")</f>
        <v/>
      </c>
      <c r="AM35" s="123"/>
      <c r="AN35" s="135" t="str">
        <f t="shared" si="3"/>
        <v/>
      </c>
      <c r="AO35" s="125"/>
      <c r="AP35" s="136" t="str">
        <f t="shared" si="4"/>
        <v/>
      </c>
      <c r="AQ35" s="137"/>
      <c r="AR35" s="16"/>
      <c r="AS35" s="16">
        <f t="shared" si="5"/>
        <v>0</v>
      </c>
      <c r="AT35" s="16">
        <f t="shared" si="6"/>
        <v>0</v>
      </c>
      <c r="AU35" s="16">
        <f t="shared" si="7"/>
        <v>0</v>
      </c>
      <c r="AV35" s="16">
        <f t="shared" si="8"/>
        <v>0</v>
      </c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6"/>
      <c r="BZ35" s="16"/>
      <c r="CA35" s="16"/>
      <c r="CB35" s="16"/>
      <c r="CC35" s="16"/>
      <c r="CD35" s="16"/>
    </row>
    <row r="36" spans="1:82" x14ac:dyDescent="0.25">
      <c r="A36" s="64" t="s">
        <v>44</v>
      </c>
      <c r="B36" s="65" t="s">
        <v>74</v>
      </c>
      <c r="C36" s="74" t="str">
        <f t="shared" si="0"/>
        <v>NOM 29 Prénom 29</v>
      </c>
      <c r="D36" s="108" t="str">
        <f>IF(AND($D$6=Grammaire!$A$6,Bilan!$E$1=Grammaire!$E$1),VLOOKUP(Bilan!C36,Grammaire!$C$10:$I$39,7,FALSE),"")</f>
        <v/>
      </c>
      <c r="E36" s="109"/>
      <c r="F36" s="112" t="str">
        <f>IF(AND($F$6=Orth!$A$6,Bilan!$E$1=Orth!$E$1),VLOOKUP(Bilan!C36,Orth!$C$10:$I$39,7,FALSE),"")</f>
        <v/>
      </c>
      <c r="G36" s="112"/>
      <c r="H36" s="112" t="str">
        <f>IF(AND($H$6=Conj!$A$6,Bilan!$E$1=Conj!$E$1),VLOOKUP(Bilan!C36,Conj!$C$10:$I$39,7,FALSE),"")</f>
        <v/>
      </c>
      <c r="I36" s="112"/>
      <c r="J36" s="112" t="str">
        <f>IF(AND($J$6=Dictée!$A$6,Bilan!$E$1=Dictée!$E$1),VLOOKUP(Bilan!C36,Dictée!$C$10:$I$39,7,FALSE),"")</f>
        <v/>
      </c>
      <c r="K36" s="112"/>
      <c r="L36" s="112" t="str">
        <f>IF(AND($L$6=Poésie!$A$6,Bilan!$E$1=Poésie!$E$1),VLOOKUP(Bilan!C36,Poésie!$C$10:$I$39,7,FALSE),"")</f>
        <v/>
      </c>
      <c r="M36" s="123"/>
      <c r="N36" s="124" t="str">
        <f t="shared" si="1"/>
        <v/>
      </c>
      <c r="O36" s="125"/>
      <c r="P36" s="113" t="str">
        <f>IF(AND($P$6=Num!$A$6,Bilan!$E$1=Num!$E$1),VLOOKUP(Bilan!C36,Num!$C$10:$I$39,7,FALSE),"")</f>
        <v/>
      </c>
      <c r="Q36" s="109"/>
      <c r="R36" s="112" t="str">
        <f>IF(AND($R$6=Calcul!$A$6,Bilan!$E$1=Calcul!$E$1),VLOOKUP(Bilan!C36,Calcul!$C$10:$I$39,7,FALSE),"")</f>
        <v/>
      </c>
      <c r="S36" s="112"/>
      <c r="T36" s="112" t="str">
        <f>IF(AND($T$6=Grandeurs_et_mesures!$A$6,Bilan!$E$1=Grandeurs_et_mesures!$E$1),VLOOKUP(Bilan!C36,Grandeurs_et_mesures!$C$10:$I$39,7,FALSE),"")</f>
        <v/>
      </c>
      <c r="U36" s="112"/>
      <c r="V36" s="112" t="str">
        <f>IF(AND($V$6=Problèmes!$A$6,Bilan!$E$1=Problèmes!$E$1),VLOOKUP(Bilan!C36,Problèmes!$C$10:$I$39,7,FALSE),"")</f>
        <v/>
      </c>
      <c r="W36" s="112"/>
      <c r="X36" s="112" t="str">
        <f>IF(AND($X$6=Calcul_mental!$A$6,Bilan!$E$1=Calcul_mental!$E$1),VLOOKUP(Bilan!C36,Calcul_mental!$C$10:$I$39,7,FALSE),"")</f>
        <v/>
      </c>
      <c r="Y36" s="123"/>
      <c r="Z36" s="124" t="str">
        <f t="shared" si="2"/>
        <v/>
      </c>
      <c r="AA36" s="125"/>
      <c r="AB36" s="113" t="str">
        <f>IF(AND($AB$6=Histoire!$A$6,Bilan!$E$1=Histoire!$E$1),VLOOKUP(Bilan!C36,Histoire!$C$10:$I$39,7,FALSE),"")</f>
        <v/>
      </c>
      <c r="AC36" s="109"/>
      <c r="AD36" s="112" t="str">
        <f>IF(AND($AD$6=Géographie!$A$6,Bilan!$E$1=Géographie!$E$1),VLOOKUP(Bilan!C36,Géographie!$C$10:$I$39,7,FALSE),"")</f>
        <v/>
      </c>
      <c r="AE36" s="112"/>
      <c r="AF36" s="112" t="str">
        <f>IF(AND($AF$6=Sciences!$A$6,Bilan!$E$1=Sciences!$E$1),VLOOKUP(Bilan!C36,Sciences!$C$10:$I$39,7,FALSE),"")</f>
        <v/>
      </c>
      <c r="AG36" s="112"/>
      <c r="AH36" s="112" t="str">
        <f>IF(AND($AH$6=Anglais!$A$6,Bilan!$E$1=Anglais!$E$1),VLOOKUP(Bilan!C36,Anglais!$C$10:$I$39,7,FALSE),"")</f>
        <v/>
      </c>
      <c r="AI36" s="112"/>
      <c r="AJ36" s="112" t="str">
        <f>IF(AND($AJ$6=Histoire_de_l_art!$A$6,Bilan!$E$1=Histoire_de_l_art!$E$1),VLOOKUP(Bilan!C36,Histoire_de_l_art!$C$10:$I$39,7,FALSE),"")</f>
        <v/>
      </c>
      <c r="AK36" s="112"/>
      <c r="AL36" s="112" t="str">
        <f>IF(AND($AL$6=Instruction_civique!$A$6,Bilan!$E$1=Instruction_civique!$E$1),VLOOKUP(Bilan!C36,Instruction_civique!$C$10:$I$39,7,FALSE),"")</f>
        <v/>
      </c>
      <c r="AM36" s="123"/>
      <c r="AN36" s="135" t="str">
        <f t="shared" si="3"/>
        <v/>
      </c>
      <c r="AO36" s="125"/>
      <c r="AP36" s="136" t="str">
        <f t="shared" si="4"/>
        <v/>
      </c>
      <c r="AQ36" s="137"/>
      <c r="AR36" s="16"/>
      <c r="AS36" s="16">
        <f t="shared" si="5"/>
        <v>0</v>
      </c>
      <c r="AT36" s="16">
        <f t="shared" si="6"/>
        <v>0</v>
      </c>
      <c r="AU36" s="16">
        <f t="shared" si="7"/>
        <v>0</v>
      </c>
      <c r="AV36" s="16">
        <f t="shared" si="8"/>
        <v>0</v>
      </c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  <c r="BS36" s="16"/>
      <c r="BT36" s="16"/>
      <c r="BU36" s="16"/>
      <c r="BV36" s="16"/>
      <c r="BW36" s="16"/>
      <c r="BX36" s="16"/>
      <c r="BY36" s="16"/>
      <c r="BZ36" s="16"/>
      <c r="CA36" s="16"/>
      <c r="CB36" s="16"/>
      <c r="CC36" s="16"/>
      <c r="CD36" s="16"/>
    </row>
    <row r="37" spans="1:82" ht="15.75" thickBot="1" x14ac:dyDescent="0.3">
      <c r="A37" s="66" t="s">
        <v>45</v>
      </c>
      <c r="B37" s="67" t="s">
        <v>75</v>
      </c>
      <c r="C37" s="75" t="str">
        <f t="shared" si="0"/>
        <v>NOM 30 Prénom 30</v>
      </c>
      <c r="D37" s="110" t="str">
        <f>IF(AND($D$6=Grammaire!$A$6,Bilan!$E$1=Grammaire!$E$1),VLOOKUP(Bilan!C37,Grammaire!$C$10:$I$39,7,FALSE),"")</f>
        <v/>
      </c>
      <c r="E37" s="111"/>
      <c r="F37" s="113" t="str">
        <f>IF(AND($F$6=Orth!$A$6,Bilan!$E$1=Orth!$E$1),VLOOKUP(Bilan!C37,Orth!$C$10:$I$39,7,FALSE),"")</f>
        <v/>
      </c>
      <c r="G37" s="109"/>
      <c r="H37" s="111" t="str">
        <f>IF(AND($H$6=Conj!$A$6,Bilan!$E$1=Conj!$E$1),VLOOKUP(Bilan!C37,Conj!$C$10:$I$39,7,FALSE),"")</f>
        <v/>
      </c>
      <c r="I37" s="111"/>
      <c r="J37" s="111" t="str">
        <f>IF(AND($J$6=Dictée!$A$6,Bilan!$E$1=Dictée!$E$1),VLOOKUP(Bilan!C37,Dictée!$C$10:$I$39,7,FALSE),"")</f>
        <v/>
      </c>
      <c r="K37" s="111"/>
      <c r="L37" s="112" t="str">
        <f>IF(AND($L$6=Poésie!$A$6,Bilan!$E$1=Poésie!$E$1),VLOOKUP(Bilan!C37,Poésie!$C$10:$I$39,7,FALSE),"")</f>
        <v/>
      </c>
      <c r="M37" s="123"/>
      <c r="N37" s="126" t="str">
        <f t="shared" si="1"/>
        <v/>
      </c>
      <c r="O37" s="127"/>
      <c r="P37" s="113" t="str">
        <f>IF(AND($P$6=Num!$A$6,Bilan!$E$1=Num!$E$1),VLOOKUP(Bilan!C37,Num!$C$10:$I$39,7,FALSE),"")</f>
        <v/>
      </c>
      <c r="Q37" s="109"/>
      <c r="R37" s="112" t="str">
        <f>IF(AND($R$6=Calcul!$A$6,Bilan!$E$1=Calcul!$E$1),VLOOKUP(Bilan!C37,Calcul!$C$10:$I$39,7,FALSE),"")</f>
        <v/>
      </c>
      <c r="S37" s="112"/>
      <c r="T37" s="112" t="str">
        <f>IF(AND($T$6=Grandeurs_et_mesures!$A$6,Bilan!$E$1=Grandeurs_et_mesures!$E$1),VLOOKUP(Bilan!C37,Grandeurs_et_mesures!$C$10:$I$39,7,FALSE),"")</f>
        <v/>
      </c>
      <c r="U37" s="112"/>
      <c r="V37" s="112" t="str">
        <f>IF(AND($V$6=Problèmes!$A$6,Bilan!$E$1=Problèmes!$E$1),VLOOKUP(Bilan!C37,Problèmes!$C$10:$I$39,7,FALSE),"")</f>
        <v/>
      </c>
      <c r="W37" s="112"/>
      <c r="X37" s="112" t="str">
        <f>IF(AND($X$6=Calcul_mental!$A$6,Bilan!$E$1=Calcul_mental!$E$1),VLOOKUP(Bilan!C37,Calcul_mental!$C$10:$I$39,7,FALSE),"")</f>
        <v/>
      </c>
      <c r="Y37" s="123"/>
      <c r="Z37" s="132" t="str">
        <f t="shared" si="2"/>
        <v/>
      </c>
      <c r="AA37" s="133"/>
      <c r="AB37" s="113" t="str">
        <f>IF(AND($AB$6=Histoire!$A$6,Bilan!$E$1=Histoire!$E$1),VLOOKUP(Bilan!C37,Histoire!$C$10:$I$39,7,FALSE),"")</f>
        <v/>
      </c>
      <c r="AC37" s="109"/>
      <c r="AD37" s="112" t="str">
        <f>IF(AND($AD$6=Géographie!$A$6,Bilan!$E$1=Géographie!$E$1),VLOOKUP(Bilan!C37,Géographie!$C$10:$I$39,7,FALSE),"")</f>
        <v/>
      </c>
      <c r="AE37" s="112"/>
      <c r="AF37" s="112" t="str">
        <f>IF(AND($AF$6=Sciences!$A$6,Bilan!$E$1=Sciences!$E$1),VLOOKUP(Bilan!C37,Sciences!$C$10:$I$39,7,FALSE),"")</f>
        <v/>
      </c>
      <c r="AG37" s="112"/>
      <c r="AH37" s="112" t="str">
        <f>IF(AND($AH$6=Anglais!$A$6,Bilan!$E$1=Anglais!$E$1),VLOOKUP(Bilan!C37,Anglais!$C$10:$I$39,7,FALSE),"")</f>
        <v/>
      </c>
      <c r="AI37" s="112"/>
      <c r="AJ37" s="112" t="str">
        <f>IF(AND($AJ$6=Histoire_de_l_art!$A$6,Bilan!$E$1=Histoire_de_l_art!$E$1),VLOOKUP(Bilan!C37,Histoire_de_l_art!$C$10:$I$39,7,FALSE),"")</f>
        <v/>
      </c>
      <c r="AK37" s="112"/>
      <c r="AL37" s="112" t="str">
        <f>IF(AND($AL$6=Instruction_civique!$A$6,Bilan!$E$1=Instruction_civique!$E$1),VLOOKUP(Bilan!C37,Instruction_civique!$C$10:$I$39,7,FALSE),"")</f>
        <v/>
      </c>
      <c r="AM37" s="123"/>
      <c r="AN37" s="138" t="str">
        <f t="shared" si="3"/>
        <v/>
      </c>
      <c r="AO37" s="127"/>
      <c r="AP37" s="139" t="str">
        <f t="shared" si="4"/>
        <v/>
      </c>
      <c r="AQ37" s="140"/>
      <c r="AR37" s="16"/>
      <c r="AS37" s="16">
        <f t="shared" si="5"/>
        <v>0</v>
      </c>
      <c r="AT37" s="16">
        <f t="shared" si="6"/>
        <v>0</v>
      </c>
      <c r="AU37" s="16">
        <f t="shared" si="7"/>
        <v>0</v>
      </c>
      <c r="AV37" s="16">
        <f t="shared" si="8"/>
        <v>0</v>
      </c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  <c r="BS37" s="16"/>
      <c r="BT37" s="16"/>
      <c r="BU37" s="16"/>
      <c r="BV37" s="16"/>
      <c r="BW37" s="16"/>
      <c r="BX37" s="16"/>
      <c r="BY37" s="16"/>
      <c r="BZ37" s="16"/>
      <c r="CA37" s="16"/>
      <c r="CB37" s="16"/>
      <c r="CC37" s="16"/>
      <c r="CD37" s="16"/>
    </row>
    <row r="38" spans="1:82" ht="20.100000000000001" customHeight="1" thickBot="1" x14ac:dyDescent="0.3">
      <c r="A38" s="15"/>
      <c r="B38" s="15"/>
      <c r="C38" s="15"/>
      <c r="D38" s="115" t="str">
        <f>IF(COUNT(D8:E37)&gt;0,AVERAGE(D8:E37),"")</f>
        <v/>
      </c>
      <c r="E38" s="102"/>
      <c r="F38" s="102" t="str">
        <f t="shared" ref="F38" si="10">IF(COUNT(F8:G37)&gt;0,AVERAGE(F8:G37),"")</f>
        <v/>
      </c>
      <c r="G38" s="102"/>
      <c r="H38" s="102" t="str">
        <f t="shared" ref="H38" si="11">IF(COUNT(H8:I37)&gt;0,AVERAGE(H8:I37),"")</f>
        <v/>
      </c>
      <c r="I38" s="102"/>
      <c r="J38" s="102" t="str">
        <f t="shared" ref="J38" si="12">IF(COUNT(J8:K37)&gt;0,AVERAGE(J8:K37),"")</f>
        <v/>
      </c>
      <c r="K38" s="102"/>
      <c r="L38" s="102" t="str">
        <f t="shared" ref="L38" si="13">IF(COUNT(L8:M37)&gt;0,AVERAGE(L8:M37),"")</f>
        <v/>
      </c>
      <c r="M38" s="103"/>
      <c r="N38" s="104" t="str">
        <f t="shared" ref="N38" si="14">IF(COUNT(N8:O37)&gt;0,AVERAGE(N8:O37),"")</f>
        <v/>
      </c>
      <c r="O38" s="105"/>
      <c r="P38" s="106" t="str">
        <f t="shared" ref="P38" si="15">IF(COUNT(P8:Q37)&gt;0,AVERAGE(P8:Q37),"")</f>
        <v/>
      </c>
      <c r="Q38" s="102"/>
      <c r="R38" s="102" t="str">
        <f t="shared" ref="R38" si="16">IF(COUNT(R8:S37)&gt;0,AVERAGE(R8:S37),"")</f>
        <v/>
      </c>
      <c r="S38" s="102"/>
      <c r="T38" s="102" t="str">
        <f t="shared" ref="T38" si="17">IF(COUNT(T8:U37)&gt;0,AVERAGE(T8:U37),"")</f>
        <v/>
      </c>
      <c r="U38" s="102"/>
      <c r="V38" s="102" t="str">
        <f t="shared" ref="V38" si="18">IF(COUNT(V8:W37)&gt;0,AVERAGE(V8:W37),"")</f>
        <v/>
      </c>
      <c r="W38" s="102"/>
      <c r="X38" s="102" t="str">
        <f t="shared" ref="X38" si="19">IF(COUNT(X8:Y37)&gt;0,AVERAGE(X8:Y37),"")</f>
        <v/>
      </c>
      <c r="Y38" s="103"/>
      <c r="Z38" s="104" t="str">
        <f t="shared" ref="Z38" si="20">IF(COUNT(Z8:AA37)&gt;0,AVERAGE(Z8:AA37),"")</f>
        <v/>
      </c>
      <c r="AA38" s="105"/>
      <c r="AB38" s="106" t="str">
        <f t="shared" ref="AB38" si="21">IF(COUNT(AB8:AC37)&gt;0,AVERAGE(AB8:AC37),"")</f>
        <v/>
      </c>
      <c r="AC38" s="102"/>
      <c r="AD38" s="102" t="str">
        <f t="shared" ref="AD38" si="22">IF(COUNT(AD8:AE37)&gt;0,AVERAGE(AD8:AE37),"")</f>
        <v/>
      </c>
      <c r="AE38" s="102"/>
      <c r="AF38" s="102" t="str">
        <f t="shared" ref="AF38" si="23">IF(COUNT(AF8:AG37)&gt;0,AVERAGE(AF8:AG37),"")</f>
        <v/>
      </c>
      <c r="AG38" s="102"/>
      <c r="AH38" s="102" t="str">
        <f t="shared" ref="AH38" si="24">IF(COUNT(AH8:AI37)&gt;0,AVERAGE(AH8:AI37),"")</f>
        <v/>
      </c>
      <c r="AI38" s="102"/>
      <c r="AJ38" s="102" t="str">
        <f t="shared" ref="AJ38" si="25">IF(COUNT(AJ8:AK37)&gt;0,AVERAGE(AJ8:AK37),"")</f>
        <v/>
      </c>
      <c r="AK38" s="102"/>
      <c r="AL38" s="102" t="str">
        <f t="shared" ref="AL38" si="26">IF(COUNT(AL8:AM37)&gt;0,AVERAGE(AL8:AM37),"")</f>
        <v/>
      </c>
      <c r="AM38" s="103"/>
      <c r="AN38" s="107" t="str">
        <f t="shared" ref="AN38" si="27">IF(COUNT(AN8:AO37)&gt;0,AVERAGE(AN8:AO37),"")</f>
        <v/>
      </c>
      <c r="AO38" s="105"/>
      <c r="AP38" s="100" t="str">
        <f t="shared" ref="AP38" si="28">IF(COUNT(AP8:AQ37)&gt;0,AVERAGE(AP8:AQ37),"")</f>
        <v/>
      </c>
      <c r="AQ38" s="101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  <c r="BN38" s="15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</row>
    <row r="39" spans="1:82" ht="15.75" thickBot="1" x14ac:dyDescent="0.3">
      <c r="A39" s="15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5"/>
      <c r="BN39" s="15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</row>
    <row r="40" spans="1:82" ht="15" customHeight="1" thickBot="1" x14ac:dyDescent="0.3">
      <c r="A40" s="189" t="str">
        <f>A1</f>
        <v>NOM DE LA CLASSE</v>
      </c>
      <c r="B40" s="190"/>
      <c r="C40" s="191"/>
      <c r="D40" s="10"/>
      <c r="E40" s="174" t="s">
        <v>113</v>
      </c>
      <c r="F40" s="175"/>
      <c r="G40" s="175"/>
      <c r="H40" s="175"/>
      <c r="I40" s="175"/>
      <c r="J40" s="175"/>
      <c r="K40" s="176"/>
      <c r="L40" s="10"/>
      <c r="M40" s="185" t="s">
        <v>4</v>
      </c>
      <c r="N40" s="186"/>
      <c r="O40" s="114" t="s">
        <v>5</v>
      </c>
      <c r="P40" s="114"/>
      <c r="Q40" s="114" t="s">
        <v>6</v>
      </c>
      <c r="R40" s="114"/>
      <c r="S40" s="114" t="s">
        <v>12</v>
      </c>
      <c r="T40" s="114"/>
      <c r="U40" s="114" t="s">
        <v>9</v>
      </c>
      <c r="V40" s="114"/>
      <c r="W40" s="114" t="s">
        <v>7</v>
      </c>
      <c r="X40" s="114"/>
      <c r="Y40" s="114" t="s">
        <v>10</v>
      </c>
      <c r="Z40" s="114"/>
      <c r="AA40" s="114" t="s">
        <v>8</v>
      </c>
      <c r="AB40" s="114"/>
      <c r="AC40" s="187" t="s">
        <v>11</v>
      </c>
      <c r="AD40" s="188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  <c r="BQ40" s="16"/>
      <c r="BR40" s="16"/>
      <c r="BS40" s="16"/>
      <c r="BT40" s="16"/>
      <c r="BU40" s="16"/>
      <c r="BV40" s="16"/>
      <c r="BW40" s="16"/>
      <c r="BX40" s="16"/>
      <c r="BY40" s="16"/>
      <c r="BZ40" s="16"/>
      <c r="CA40" s="16"/>
      <c r="CB40" s="16"/>
      <c r="CC40" s="16"/>
      <c r="CD40" s="16"/>
    </row>
    <row r="41" spans="1:82" ht="15" customHeight="1" thickBot="1" x14ac:dyDescent="0.3">
      <c r="A41" s="192"/>
      <c r="B41" s="193"/>
      <c r="C41" s="194"/>
      <c r="D41" s="10"/>
      <c r="E41" s="177"/>
      <c r="F41" s="178"/>
      <c r="G41" s="178"/>
      <c r="H41" s="178"/>
      <c r="I41" s="178"/>
      <c r="J41" s="178"/>
      <c r="K41" s="179"/>
      <c r="L41" s="10"/>
      <c r="M41" s="185"/>
      <c r="N41" s="186"/>
      <c r="O41" s="114"/>
      <c r="P41" s="114"/>
      <c r="Q41" s="114"/>
      <c r="R41" s="114"/>
      <c r="S41" s="114"/>
      <c r="T41" s="114"/>
      <c r="U41" s="114"/>
      <c r="V41" s="114"/>
      <c r="W41" s="114"/>
      <c r="X41" s="114"/>
      <c r="Y41" s="114"/>
      <c r="Z41" s="114"/>
      <c r="AA41" s="114"/>
      <c r="AB41" s="114"/>
      <c r="AC41" s="187"/>
      <c r="AD41" s="188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  <c r="BS41" s="16"/>
      <c r="BT41" s="16"/>
      <c r="BU41" s="16"/>
      <c r="BV41" s="16"/>
      <c r="BW41" s="16"/>
      <c r="BX41" s="16"/>
      <c r="BY41" s="16"/>
      <c r="BZ41" s="16"/>
      <c r="CA41" s="16"/>
      <c r="CB41" s="16"/>
      <c r="CC41" s="16"/>
      <c r="CD41" s="16"/>
    </row>
    <row r="42" spans="1:82" ht="15.75" customHeight="1" thickBot="1" x14ac:dyDescent="0.3">
      <c r="A42" s="192"/>
      <c r="B42" s="193"/>
      <c r="C42" s="194"/>
      <c r="D42" s="10"/>
      <c r="E42" s="177"/>
      <c r="F42" s="178"/>
      <c r="G42" s="178"/>
      <c r="H42" s="178"/>
      <c r="I42" s="178"/>
      <c r="J42" s="178"/>
      <c r="K42" s="179"/>
      <c r="L42" s="10"/>
      <c r="M42" s="120">
        <f>COUNTA(A47:A76)</f>
        <v>30</v>
      </c>
      <c r="N42" s="121"/>
      <c r="O42" s="122" t="str">
        <f>IF(COUNT(AP47:AQ76)&gt;0,AVERAGE(AP47:AQ76),"")</f>
        <v/>
      </c>
      <c r="P42" s="122"/>
      <c r="Q42" s="122" t="str">
        <f>IF(COUNT(AP47:AQ76)&gt;1,STDEV(AP47:AQ76),"")</f>
        <v/>
      </c>
      <c r="R42" s="122"/>
      <c r="S42" s="117">
        <f>SUM(AS47:AS76)</f>
        <v>0</v>
      </c>
      <c r="T42" s="117"/>
      <c r="U42" s="118">
        <f>SUM(AT47:AT76)</f>
        <v>0</v>
      </c>
      <c r="V42" s="118"/>
      <c r="W42" s="119">
        <f>SUM(AU47:AU76)</f>
        <v>0</v>
      </c>
      <c r="X42" s="119"/>
      <c r="Y42" s="183">
        <f>SUM(AV47:AV76)</f>
        <v>0</v>
      </c>
      <c r="Z42" s="183"/>
      <c r="AA42" s="122">
        <f>MAX(AP47:AQ76)</f>
        <v>0</v>
      </c>
      <c r="AB42" s="122"/>
      <c r="AC42" s="122">
        <f>MIN(AP47:AQ76)</f>
        <v>0</v>
      </c>
      <c r="AD42" s="184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  <c r="BS42" s="16"/>
      <c r="BT42" s="16"/>
      <c r="BU42" s="16"/>
      <c r="BV42" s="16"/>
      <c r="BW42" s="16"/>
      <c r="BX42" s="16"/>
      <c r="BY42" s="16"/>
      <c r="BZ42" s="16"/>
      <c r="CA42" s="16"/>
      <c r="CB42" s="16"/>
      <c r="CC42" s="16"/>
      <c r="CD42" s="16"/>
    </row>
    <row r="43" spans="1:82" ht="15.75" customHeight="1" thickBot="1" x14ac:dyDescent="0.3">
      <c r="A43" s="195"/>
      <c r="B43" s="196"/>
      <c r="C43" s="197"/>
      <c r="D43" s="10"/>
      <c r="E43" s="180"/>
      <c r="F43" s="181"/>
      <c r="G43" s="181"/>
      <c r="H43" s="181"/>
      <c r="I43" s="181"/>
      <c r="J43" s="181"/>
      <c r="K43" s="182"/>
      <c r="L43" s="10"/>
      <c r="M43" s="120"/>
      <c r="N43" s="121"/>
      <c r="O43" s="122"/>
      <c r="P43" s="122"/>
      <c r="Q43" s="122"/>
      <c r="R43" s="122"/>
      <c r="S43" s="117"/>
      <c r="T43" s="117"/>
      <c r="U43" s="118"/>
      <c r="V43" s="118"/>
      <c r="W43" s="119"/>
      <c r="X43" s="119"/>
      <c r="Y43" s="183"/>
      <c r="Z43" s="183"/>
      <c r="AA43" s="122"/>
      <c r="AB43" s="122"/>
      <c r="AC43" s="122"/>
      <c r="AD43" s="184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16"/>
      <c r="BR43" s="16"/>
      <c r="BS43" s="16"/>
      <c r="BT43" s="16"/>
      <c r="BU43" s="16"/>
      <c r="BV43" s="16"/>
      <c r="BW43" s="16"/>
      <c r="BX43" s="16"/>
      <c r="BY43" s="16"/>
      <c r="BZ43" s="16"/>
      <c r="CA43" s="16"/>
      <c r="CB43" s="16"/>
      <c r="CC43" s="16"/>
      <c r="CD43" s="16"/>
    </row>
    <row r="44" spans="1:82" ht="15.75" customHeight="1" thickBot="1" x14ac:dyDescent="0.3">
      <c r="A44" s="10"/>
      <c r="B44" s="10"/>
      <c r="C44" s="10"/>
      <c r="D44" s="10"/>
      <c r="E44" s="12"/>
      <c r="F44" s="12"/>
      <c r="G44" s="12"/>
      <c r="H44" s="12"/>
      <c r="I44" s="12"/>
      <c r="J44" s="12"/>
      <c r="K44" s="12"/>
      <c r="L44" s="10"/>
      <c r="M44" s="13"/>
      <c r="N44" s="13"/>
      <c r="O44" s="14"/>
      <c r="P44" s="14"/>
      <c r="Q44" s="14"/>
      <c r="R44" s="14"/>
      <c r="S44" s="13"/>
      <c r="T44" s="13"/>
      <c r="U44" s="13"/>
      <c r="V44" s="13"/>
      <c r="W44" s="13"/>
      <c r="X44" s="13"/>
      <c r="Y44" s="13"/>
      <c r="Z44" s="13"/>
      <c r="AA44" s="14"/>
      <c r="AB44" s="14"/>
      <c r="AC44" s="14"/>
      <c r="AD44" s="14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  <c r="BQ44" s="16"/>
      <c r="BR44" s="16"/>
      <c r="BS44" s="16"/>
      <c r="BT44" s="16"/>
      <c r="BU44" s="16"/>
      <c r="BV44" s="16"/>
      <c r="BW44" s="16"/>
      <c r="BX44" s="16"/>
      <c r="BY44" s="16"/>
      <c r="BZ44" s="16"/>
      <c r="CA44" s="16"/>
      <c r="CB44" s="16"/>
      <c r="CC44" s="16"/>
      <c r="CD44" s="16"/>
    </row>
    <row r="45" spans="1:82" ht="15.75" thickBot="1" x14ac:dyDescent="0.3">
      <c r="A45" s="11"/>
      <c r="B45" s="11"/>
      <c r="C45" s="11"/>
      <c r="D45" s="141" t="s">
        <v>78</v>
      </c>
      <c r="E45" s="142"/>
      <c r="F45" s="142" t="s">
        <v>76</v>
      </c>
      <c r="G45" s="142"/>
      <c r="H45" s="142" t="s">
        <v>77</v>
      </c>
      <c r="I45" s="142"/>
      <c r="J45" s="142" t="s">
        <v>79</v>
      </c>
      <c r="K45" s="142"/>
      <c r="L45" s="142" t="s">
        <v>80</v>
      </c>
      <c r="M45" s="145"/>
      <c r="N45" s="147" t="s">
        <v>86</v>
      </c>
      <c r="O45" s="148"/>
      <c r="P45" s="151" t="s">
        <v>81</v>
      </c>
      <c r="Q45" s="142"/>
      <c r="R45" s="142" t="s">
        <v>82</v>
      </c>
      <c r="S45" s="142"/>
      <c r="T45" s="142" t="s">
        <v>83</v>
      </c>
      <c r="U45" s="142"/>
      <c r="V45" s="142" t="s">
        <v>84</v>
      </c>
      <c r="W45" s="142"/>
      <c r="X45" s="142" t="s">
        <v>85</v>
      </c>
      <c r="Y45" s="145"/>
      <c r="Z45" s="172" t="s">
        <v>87</v>
      </c>
      <c r="AA45" s="156"/>
      <c r="AB45" s="151" t="s">
        <v>88</v>
      </c>
      <c r="AC45" s="142"/>
      <c r="AD45" s="142" t="s">
        <v>89</v>
      </c>
      <c r="AE45" s="142"/>
      <c r="AF45" s="142" t="s">
        <v>90</v>
      </c>
      <c r="AG45" s="142"/>
      <c r="AH45" s="142" t="s">
        <v>91</v>
      </c>
      <c r="AI45" s="142"/>
      <c r="AJ45" s="142" t="s">
        <v>92</v>
      </c>
      <c r="AK45" s="142"/>
      <c r="AL45" s="142" t="s">
        <v>93</v>
      </c>
      <c r="AM45" s="145"/>
      <c r="AN45" s="155" t="s">
        <v>94</v>
      </c>
      <c r="AO45" s="156"/>
      <c r="AP45" s="159" t="s">
        <v>95</v>
      </c>
      <c r="AQ45" s="160"/>
      <c r="AR45" s="16"/>
      <c r="AS45" s="16"/>
      <c r="AT45" s="16"/>
      <c r="AU45" s="16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16"/>
      <c r="BR45" s="16"/>
      <c r="BS45" s="16"/>
      <c r="BT45" s="16"/>
      <c r="BU45" s="16"/>
      <c r="BV45" s="16"/>
      <c r="BW45" s="16"/>
      <c r="BX45" s="16"/>
      <c r="BY45" s="16"/>
      <c r="BZ45" s="16"/>
      <c r="CA45" s="16"/>
      <c r="CB45" s="16"/>
      <c r="CC45" s="16"/>
      <c r="CD45" s="16"/>
    </row>
    <row r="46" spans="1:82" ht="15.75" thickBot="1" x14ac:dyDescent="0.3">
      <c r="A46" s="27" t="s">
        <v>13</v>
      </c>
      <c r="B46" s="28" t="s">
        <v>14</v>
      </c>
      <c r="C46" s="30" t="s">
        <v>15</v>
      </c>
      <c r="D46" s="143"/>
      <c r="E46" s="144"/>
      <c r="F46" s="144"/>
      <c r="G46" s="144"/>
      <c r="H46" s="144"/>
      <c r="I46" s="144"/>
      <c r="J46" s="144"/>
      <c r="K46" s="144"/>
      <c r="L46" s="144"/>
      <c r="M46" s="146"/>
      <c r="N46" s="149"/>
      <c r="O46" s="150"/>
      <c r="P46" s="152"/>
      <c r="Q46" s="144"/>
      <c r="R46" s="144"/>
      <c r="S46" s="144"/>
      <c r="T46" s="144"/>
      <c r="U46" s="144"/>
      <c r="V46" s="144"/>
      <c r="W46" s="144"/>
      <c r="X46" s="144"/>
      <c r="Y46" s="146"/>
      <c r="Z46" s="173"/>
      <c r="AA46" s="158"/>
      <c r="AB46" s="152"/>
      <c r="AC46" s="144"/>
      <c r="AD46" s="144"/>
      <c r="AE46" s="144"/>
      <c r="AF46" s="144"/>
      <c r="AG46" s="144"/>
      <c r="AH46" s="144"/>
      <c r="AI46" s="144"/>
      <c r="AJ46" s="144"/>
      <c r="AK46" s="144"/>
      <c r="AL46" s="144"/>
      <c r="AM46" s="146"/>
      <c r="AN46" s="157"/>
      <c r="AO46" s="158"/>
      <c r="AP46" s="161"/>
      <c r="AQ46" s="162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16"/>
      <c r="BR46" s="16"/>
      <c r="BS46" s="16"/>
      <c r="BT46" s="16"/>
      <c r="BU46" s="16"/>
      <c r="BV46" s="16"/>
      <c r="BW46" s="16"/>
      <c r="BX46" s="16"/>
      <c r="BY46" s="16"/>
      <c r="BZ46" s="16"/>
      <c r="CA46" s="16"/>
      <c r="CB46" s="16"/>
      <c r="CC46" s="16"/>
      <c r="CD46" s="16"/>
    </row>
    <row r="47" spans="1:82" x14ac:dyDescent="0.25">
      <c r="A47" s="58" t="str">
        <f>A8</f>
        <v>NOM 01</v>
      </c>
      <c r="B47" s="18" t="str">
        <f t="shared" ref="B47:C47" si="29">B8</f>
        <v>Prénom 01</v>
      </c>
      <c r="C47" s="59" t="str">
        <f t="shared" si="29"/>
        <v>NOM 01 Prénom 01</v>
      </c>
      <c r="D47" s="108" t="str">
        <f>IF(AND($D$45=Grammaire!$M$6,Bilan!$E$40=Grammaire!$Q$1),VLOOKUP(Bilan!C47,Grammaire!$O$10:$U$39,7,FALSE),"")</f>
        <v/>
      </c>
      <c r="E47" s="109"/>
      <c r="F47" s="116" t="str">
        <f>IF(AND($F$45=Orth!$M$6,Bilan!$E$40=Orth!$Q$1),VLOOKUP(Bilan!C47,Orth!$O$10:$U$39,7,FALSE),"")</f>
        <v/>
      </c>
      <c r="G47" s="116"/>
      <c r="H47" s="116" t="str">
        <f>IF(AND($H$45=Conj!$M$6,Bilan!$E$40=Conj!$Q$1),VLOOKUP(Bilan!C47,Conj!$O$10:$U$39,7,FALSE),"")</f>
        <v/>
      </c>
      <c r="I47" s="116"/>
      <c r="J47" s="116" t="str">
        <f>IF(AND($J$45=Dictée!$M$6,Bilan!$E$40=Dictée!$Q$1),VLOOKUP(Bilan!C47,Dictée!$O$10:$U$39,7,FALSE),"")</f>
        <v/>
      </c>
      <c r="K47" s="116"/>
      <c r="L47" s="112" t="str">
        <f>IF(AND($L$45=Poésie!$M$6,Bilan!$E$40=Poésie!$Q$1),VLOOKUP(Bilan!C47,Poésie!$O$10:$U$39,7,FALSE),"")</f>
        <v/>
      </c>
      <c r="M47" s="123"/>
      <c r="N47" s="128" t="str">
        <f>IF(COUNT(D47:M47)&gt;0,AVERAGE(D47:M47),"")</f>
        <v/>
      </c>
      <c r="O47" s="129"/>
      <c r="P47" s="113" t="str">
        <f>IF(AND($P$45=Num!$M$6,Bilan!$E$40=Num!$Q$1),VLOOKUP(Bilan!C47,Num!$O$10:$U$39,7,FALSE),"")</f>
        <v/>
      </c>
      <c r="Q47" s="109"/>
      <c r="R47" s="116" t="str">
        <f>IF(AND($R$45=Calcul!$M$6,Bilan!$E$40=Calcul!$Q$1),VLOOKUP(Bilan!C47,Calcul!$O$10:$U$39,7,FALSE),"")</f>
        <v/>
      </c>
      <c r="S47" s="116"/>
      <c r="T47" s="116" t="str">
        <f>IF(AND($T$45=Grandeurs_et_mesures!$M$6,Bilan!$E$40=Grandeurs_et_mesures!$Q$1),VLOOKUP(Bilan!C47,Grandeurs_et_mesures!$O$10:$U$39,7,FALSE),"")</f>
        <v/>
      </c>
      <c r="U47" s="116"/>
      <c r="V47" s="116" t="str">
        <f>IF(AND($V$45=Problèmes!$M$6,Bilan!$E$40=Problèmes!$Q$1),VLOOKUP(Bilan!C47,Problèmes!$O$10:$U$39,7,FALSE),"")</f>
        <v/>
      </c>
      <c r="W47" s="116"/>
      <c r="X47" s="112" t="str">
        <f>IF(AND($X$45=Calcul_mental!$M$6,Bilan!$E$40=Calcul_mental!$Q$1),VLOOKUP(Bilan!C47,Calcul_mental!$O$10:$U$39,7,FALSE),"")</f>
        <v/>
      </c>
      <c r="Y47" s="123"/>
      <c r="Z47" s="130" t="str">
        <f>IF(COUNT(P47:Y47)&gt;0,AVERAGE(P47:Y47),"")</f>
        <v/>
      </c>
      <c r="AA47" s="131"/>
      <c r="AB47" s="113" t="str">
        <f>IF(AND($AB$45=Histoire!$M$6,Bilan!$E$40=Histoire!$Q$1),VLOOKUP(Bilan!C47,Histoire!$O$10:$U$39,7,FALSE),"")</f>
        <v/>
      </c>
      <c r="AC47" s="109"/>
      <c r="AD47" s="116" t="str">
        <f>IF(AND($AD$45=Géographie!$M$6,Bilan!$E$40=Géographie!$Q$1),VLOOKUP(Bilan!C47,Géographie!$O$10:$U$39,7,FALSE),"")</f>
        <v/>
      </c>
      <c r="AE47" s="116"/>
      <c r="AF47" s="116" t="str">
        <f>IF(AND($AF$45=Sciences!$M$6,Bilan!$E$40=Sciences!$Q$1),VLOOKUP(Bilan!C47,Sciences!$O$10:$U$39,7,FALSE),"")</f>
        <v/>
      </c>
      <c r="AG47" s="116"/>
      <c r="AH47" s="116" t="str">
        <f>IF(AND($AH$45=Anglais!$M$6,Bilan!$E$40=Anglais!$Q$1),VLOOKUP(Bilan!C47,Anglais!$O$10:$U$39,7,FALSE),"")</f>
        <v/>
      </c>
      <c r="AI47" s="116"/>
      <c r="AJ47" s="116" t="str">
        <f>IF(AND($AJ$45=Histoire_de_l_art!$M$6,Bilan!$E$40=Histoire_de_l_art!$Q$1),VLOOKUP(Bilan!C47,Histoire_de_l_art!$O$10:$U$39,7,FALSE),"")</f>
        <v/>
      </c>
      <c r="AK47" s="116"/>
      <c r="AL47" s="112" t="str">
        <f>IF(AND($AL$45=Instruction_civique!$M$6,Bilan!$E$40=Instruction_civique!$Q$1),VLOOKUP(Bilan!C47,Instruction_civique!$O$10:$U$39,7,FALSE),"")</f>
        <v/>
      </c>
      <c r="AM47" s="123"/>
      <c r="AN47" s="134" t="str">
        <f>IF(COUNT(AB47:AM47)&gt;0,AVERAGE(AB47:AM47),"")</f>
        <v/>
      </c>
      <c r="AO47" s="129"/>
      <c r="AP47" s="153" t="str">
        <f>IF(COUNT(N47,Z47,AN47)&gt;0,AVERAGE(N47,Z47,AN47),"")</f>
        <v/>
      </c>
      <c r="AQ47" s="154"/>
      <c r="AR47" s="16"/>
      <c r="AS47" s="16">
        <f>IF(AP47=" ","",IF(AP47&lt;8,1,0))</f>
        <v>0</v>
      </c>
      <c r="AT47" s="16">
        <f>IF(AP47=" ","",IF(AND(AP47&gt;=8,AP47&lt;12),1,0))</f>
        <v>0</v>
      </c>
      <c r="AU47" s="16">
        <f>IF(AP47=" ","",IF(AND(AP47&gt;=12,AP47&lt;16),1,0))</f>
        <v>0</v>
      </c>
      <c r="AV47" s="16">
        <f>IF(AP47=" ","",IF(AND(AP47&gt;=16,AP47&lt;=20),1,0))</f>
        <v>0</v>
      </c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  <c r="BU47" s="16"/>
      <c r="BV47" s="16"/>
      <c r="BW47" s="16"/>
      <c r="BX47" s="16"/>
      <c r="BY47" s="16"/>
      <c r="BZ47" s="16"/>
      <c r="CA47" s="16"/>
      <c r="CB47" s="16"/>
      <c r="CC47" s="16"/>
      <c r="CD47" s="16"/>
    </row>
    <row r="48" spans="1:82" x14ac:dyDescent="0.25">
      <c r="A48" s="58" t="str">
        <f t="shared" ref="A48:C48" si="30">A9</f>
        <v>NOM 02</v>
      </c>
      <c r="B48" s="9" t="str">
        <f t="shared" si="30"/>
        <v>Prénom 02</v>
      </c>
      <c r="C48" s="59" t="str">
        <f t="shared" si="30"/>
        <v>NOM 02 Prénom 02</v>
      </c>
      <c r="D48" s="108" t="str">
        <f>IF(AND($D$45=Grammaire!$M$6,Bilan!$E$40=Grammaire!$Q$1),VLOOKUP(Bilan!C48,Grammaire!$O$10:$U$39,7,FALSE),"")</f>
        <v/>
      </c>
      <c r="E48" s="109"/>
      <c r="F48" s="112" t="str">
        <f>IF(AND($F$45=Orth!$M$6,Bilan!$E$40=Orth!$Q$1),VLOOKUP(Bilan!C48,Orth!$O$10:$U$39,7,FALSE),"")</f>
        <v/>
      </c>
      <c r="G48" s="112"/>
      <c r="H48" s="198" t="str">
        <f>IF(AND($H$45=Conj!$M$6,Bilan!$E$40=Conj!$Q$1),VLOOKUP(Bilan!C48,Conj!$O$10:$U$39,7,FALSE),"")</f>
        <v/>
      </c>
      <c r="I48" s="199"/>
      <c r="J48" s="112" t="str">
        <f>IF(AND($J$45=Dictée!$M$6,Bilan!$E$40=Dictée!$Q$1),VLOOKUP(Bilan!C48,Dictée!$O$10:$U$39,7,FALSE),"")</f>
        <v/>
      </c>
      <c r="K48" s="112"/>
      <c r="L48" s="112" t="str">
        <f>IF(AND($L$45=Poésie!$M$6,Bilan!$E$40=Poésie!$Q$1),VLOOKUP(Bilan!C48,Poésie!$O$10:$U$39,7,FALSE),"")</f>
        <v/>
      </c>
      <c r="M48" s="123"/>
      <c r="N48" s="124" t="str">
        <f t="shared" ref="N48:N76" si="31">IF(COUNT(D48:M48)&gt;0,AVERAGE(D48:M48),"")</f>
        <v/>
      </c>
      <c r="O48" s="125"/>
      <c r="P48" s="113" t="str">
        <f>IF(AND($P$45=Num!$M$6,Bilan!$E$40=Num!$Q$1),VLOOKUP(Bilan!C48,Num!$O$10:$U$39,7,FALSE),"")</f>
        <v/>
      </c>
      <c r="Q48" s="109"/>
      <c r="R48" s="112" t="str">
        <f>IF(AND($R$45=Calcul!$M$6,Bilan!$E$40=Calcul!$Q$1),VLOOKUP(Bilan!C48,Calcul!$O$10:$U$39,7,FALSE),"")</f>
        <v/>
      </c>
      <c r="S48" s="112"/>
      <c r="T48" s="112" t="str">
        <f>IF(AND($T$45=Grandeurs_et_mesures!$M$6,Bilan!$E$40=Grandeurs_et_mesures!$Q$1),VLOOKUP(Bilan!C48,Grandeurs_et_mesures!$O$10:$U$39,7,FALSE),"")</f>
        <v/>
      </c>
      <c r="U48" s="112"/>
      <c r="V48" s="112" t="str">
        <f>IF(AND($V$45=Problèmes!$M$6,Bilan!$E$40=Problèmes!$Q$1),VLOOKUP(Bilan!C48,Problèmes!$O$10:$U$39,7,FALSE),"")</f>
        <v/>
      </c>
      <c r="W48" s="112"/>
      <c r="X48" s="112" t="str">
        <f>IF(AND($X$45=Calcul_mental!$M$6,Bilan!$E$40=Calcul_mental!$Q$1),VLOOKUP(Bilan!C48,Calcul_mental!$O$10:$U$39,7,FALSE),"")</f>
        <v/>
      </c>
      <c r="Y48" s="123"/>
      <c r="Z48" s="124" t="str">
        <f t="shared" ref="Z48:Z76" si="32">IF(COUNT(P48:Y48)&gt;0,AVERAGE(P48:Y48),"")</f>
        <v/>
      </c>
      <c r="AA48" s="125"/>
      <c r="AB48" s="113" t="str">
        <f>IF(AND($AB$45=Histoire!$M$6,Bilan!$E$40=Histoire!$Q$1),VLOOKUP(Bilan!C48,Histoire!$O$10:$U$39,7,FALSE),"")</f>
        <v/>
      </c>
      <c r="AC48" s="109"/>
      <c r="AD48" s="112" t="str">
        <f>IF(AND($AD$45=Géographie!$M$6,Bilan!$E$40=Géographie!$Q$1),VLOOKUP(Bilan!C48,Géographie!$O$10:$U$39,7,FALSE),"")</f>
        <v/>
      </c>
      <c r="AE48" s="112"/>
      <c r="AF48" s="112" t="str">
        <f>IF(AND($AF$45=Sciences!$M$6,Bilan!$E$40=Sciences!$Q$1),VLOOKUP(Bilan!C48,Sciences!$O$10:$U$39,7,FALSE),"")</f>
        <v/>
      </c>
      <c r="AG48" s="112"/>
      <c r="AH48" s="112" t="str">
        <f>IF(AND($AH$45=Anglais!$M$6,Bilan!$E$40=Anglais!$Q$1),VLOOKUP(Bilan!C48,Anglais!$O$10:$U$39,7,FALSE),"")</f>
        <v/>
      </c>
      <c r="AI48" s="112"/>
      <c r="AJ48" s="112" t="str">
        <f>IF(AND($AJ$45=Histoire_de_l_art!$M$6,Bilan!$E$40=Histoire_de_l_art!$Q$1),VLOOKUP(Bilan!C48,Histoire_de_l_art!$O$10:$U$39,7,FALSE),"")</f>
        <v/>
      </c>
      <c r="AK48" s="112"/>
      <c r="AL48" s="112" t="str">
        <f>IF(AND($AL$45=Instruction_civique!$M$6,Bilan!$E$40=Instruction_civique!$Q$1),VLOOKUP(Bilan!C48,Instruction_civique!$O$10:$U$39,7,FALSE),"")</f>
        <v/>
      </c>
      <c r="AM48" s="123"/>
      <c r="AN48" s="135" t="str">
        <f t="shared" ref="AN48:AN76" si="33">IF(COUNT(AB48:AM48)&gt;0,AVERAGE(AB48:AM48),"")</f>
        <v/>
      </c>
      <c r="AO48" s="125"/>
      <c r="AP48" s="136" t="str">
        <f t="shared" ref="AP48:AP76" si="34">IF(COUNT(N48,Z48,AN48)&gt;0,AVERAGE(N48,Z48,AN48),"")</f>
        <v/>
      </c>
      <c r="AQ48" s="137"/>
      <c r="AR48" s="16"/>
      <c r="AS48" s="16">
        <f t="shared" ref="AS48:AS76" si="35">IF(AP48=" ","",IF(AP48&lt;8,1,0))</f>
        <v>0</v>
      </c>
      <c r="AT48" s="16">
        <f t="shared" ref="AT48:AT76" si="36">IF(AP48=" ","",IF(AND(AP48&gt;=8,AP48&lt;12),1,0))</f>
        <v>0</v>
      </c>
      <c r="AU48" s="16">
        <f t="shared" ref="AU48:AU76" si="37">IF(AP48=" ","",IF(AND(AP48&gt;=12,AP48&lt;16),1,0))</f>
        <v>0</v>
      </c>
      <c r="AV48" s="16">
        <f t="shared" ref="AV48:AV76" si="38">IF(AP48=" ","",IF(AND(AP48&gt;=16,AP48&lt;=20),1,0))</f>
        <v>0</v>
      </c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  <c r="BU48" s="16"/>
      <c r="BV48" s="16"/>
      <c r="BW48" s="16"/>
      <c r="BX48" s="16"/>
      <c r="BY48" s="16"/>
      <c r="BZ48" s="16"/>
      <c r="CA48" s="16"/>
      <c r="CB48" s="16"/>
      <c r="CC48" s="16"/>
      <c r="CD48" s="16"/>
    </row>
    <row r="49" spans="1:82" x14ac:dyDescent="0.25">
      <c r="A49" s="58" t="str">
        <f t="shared" ref="A49:C49" si="39">A10</f>
        <v>NOM 03</v>
      </c>
      <c r="B49" s="9" t="str">
        <f t="shared" si="39"/>
        <v>Prénom 03</v>
      </c>
      <c r="C49" s="59" t="str">
        <f t="shared" si="39"/>
        <v>NOM 03 Prénom 03</v>
      </c>
      <c r="D49" s="108" t="str">
        <f>IF(AND($D$45=Grammaire!$M$6,Bilan!$E$40=Grammaire!$Q$1),VLOOKUP(Bilan!C49,Grammaire!$O$10:$U$39,7,FALSE),"")</f>
        <v/>
      </c>
      <c r="E49" s="109"/>
      <c r="F49" s="112" t="str">
        <f>IF(AND($F$45=Orth!$M$6,Bilan!$E$40=Orth!$Q$1),VLOOKUP(Bilan!C49,Orth!$O$10:$U$39,7,FALSE),"")</f>
        <v/>
      </c>
      <c r="G49" s="112"/>
      <c r="H49" s="198" t="str">
        <f>IF(AND($H$45=Conj!$M$6,Bilan!$E$40=Conj!$Q$1),VLOOKUP(Bilan!C49,Conj!$O$10:$U$39,7,FALSE),"")</f>
        <v/>
      </c>
      <c r="I49" s="199"/>
      <c r="J49" s="112" t="str">
        <f>IF(AND($J$45=Dictée!$M$6,Bilan!$E$40=Dictée!$Q$1),VLOOKUP(Bilan!C49,Dictée!$O$10:$U$39,7,FALSE),"")</f>
        <v/>
      </c>
      <c r="K49" s="112"/>
      <c r="L49" s="112" t="str">
        <f>IF(AND($L$45=Poésie!$M$6,Bilan!$E$40=Poésie!$Q$1),VLOOKUP(Bilan!C49,Poésie!$O$10:$U$39,7,FALSE),"")</f>
        <v/>
      </c>
      <c r="M49" s="123"/>
      <c r="N49" s="124" t="str">
        <f t="shared" si="31"/>
        <v/>
      </c>
      <c r="O49" s="125"/>
      <c r="P49" s="113" t="str">
        <f>IF(AND($P$45=Num!$M$6,Bilan!$E$40=Num!$Q$1),VLOOKUP(Bilan!C49,Num!$O$10:$U$39,7,FALSE),"")</f>
        <v/>
      </c>
      <c r="Q49" s="109"/>
      <c r="R49" s="112" t="str">
        <f>IF(AND($R$45=Calcul!$M$6,Bilan!$E$40=Calcul!$Q$1),VLOOKUP(Bilan!C49,Calcul!$O$10:$U$39,7,FALSE),"")</f>
        <v/>
      </c>
      <c r="S49" s="112"/>
      <c r="T49" s="112" t="str">
        <f>IF(AND($T$45=Grandeurs_et_mesures!$M$6,Bilan!$E$40=Grandeurs_et_mesures!$Q$1),VLOOKUP(Bilan!C49,Grandeurs_et_mesures!$O$10:$U$39,7,FALSE),"")</f>
        <v/>
      </c>
      <c r="U49" s="112"/>
      <c r="V49" s="112" t="str">
        <f>IF(AND($V$45=Problèmes!$M$6,Bilan!$E$40=Problèmes!$Q$1),VLOOKUP(Bilan!C49,Problèmes!$O$10:$U$39,7,FALSE),"")</f>
        <v/>
      </c>
      <c r="W49" s="112"/>
      <c r="X49" s="112" t="str">
        <f>IF(AND($X$45=Calcul_mental!$M$6,Bilan!$E$40=Calcul_mental!$Q$1),VLOOKUP(Bilan!C49,Calcul_mental!$O$10:$U$39,7,FALSE),"")</f>
        <v/>
      </c>
      <c r="Y49" s="123"/>
      <c r="Z49" s="124" t="str">
        <f t="shared" si="32"/>
        <v/>
      </c>
      <c r="AA49" s="125"/>
      <c r="AB49" s="113" t="str">
        <f>IF(AND($AB$45=Histoire!$M$6,Bilan!$E$40=Histoire!$Q$1),VLOOKUP(Bilan!C49,Histoire!$O$10:$U$39,7,FALSE),"")</f>
        <v/>
      </c>
      <c r="AC49" s="109"/>
      <c r="AD49" s="112" t="str">
        <f>IF(AND($AD$45=Géographie!$M$6,Bilan!$E$40=Géographie!$Q$1),VLOOKUP(Bilan!C49,Géographie!$O$10:$U$39,7,FALSE),"")</f>
        <v/>
      </c>
      <c r="AE49" s="112"/>
      <c r="AF49" s="112" t="str">
        <f>IF(AND($AF$45=Sciences!$M$6,Bilan!$E$40=Sciences!$Q$1),VLOOKUP(Bilan!C49,Sciences!$O$10:$U$39,7,FALSE),"")</f>
        <v/>
      </c>
      <c r="AG49" s="112"/>
      <c r="AH49" s="112" t="str">
        <f>IF(AND($AH$45=Anglais!$M$6,Bilan!$E$40=Anglais!$Q$1),VLOOKUP(Bilan!C49,Anglais!$O$10:$U$39,7,FALSE),"")</f>
        <v/>
      </c>
      <c r="AI49" s="112"/>
      <c r="AJ49" s="112" t="str">
        <f>IF(AND($AJ$45=Histoire_de_l_art!$M$6,Bilan!$E$40=Histoire_de_l_art!$Q$1),VLOOKUP(Bilan!C49,Histoire_de_l_art!$O$10:$U$39,7,FALSE),"")</f>
        <v/>
      </c>
      <c r="AK49" s="112"/>
      <c r="AL49" s="112" t="str">
        <f>IF(AND($AL$45=Instruction_civique!$M$6,Bilan!$E$40=Instruction_civique!$Q$1),VLOOKUP(Bilan!C49,Instruction_civique!$O$10:$U$39,7,FALSE),"")</f>
        <v/>
      </c>
      <c r="AM49" s="123"/>
      <c r="AN49" s="135" t="str">
        <f t="shared" si="33"/>
        <v/>
      </c>
      <c r="AO49" s="125"/>
      <c r="AP49" s="136" t="str">
        <f t="shared" si="34"/>
        <v/>
      </c>
      <c r="AQ49" s="137"/>
      <c r="AR49" s="16"/>
      <c r="AS49" s="16">
        <f t="shared" si="35"/>
        <v>0</v>
      </c>
      <c r="AT49" s="16">
        <f t="shared" si="36"/>
        <v>0</v>
      </c>
      <c r="AU49" s="16">
        <f t="shared" si="37"/>
        <v>0</v>
      </c>
      <c r="AV49" s="16">
        <f t="shared" si="38"/>
        <v>0</v>
      </c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  <c r="BQ49" s="16"/>
      <c r="BR49" s="16"/>
      <c r="BS49" s="16"/>
      <c r="BT49" s="16"/>
      <c r="BU49" s="16"/>
      <c r="BV49" s="16"/>
      <c r="BW49" s="16"/>
      <c r="BX49" s="16"/>
      <c r="BY49" s="16"/>
      <c r="BZ49" s="16"/>
      <c r="CA49" s="16"/>
      <c r="CB49" s="16"/>
      <c r="CC49" s="16"/>
      <c r="CD49" s="16"/>
    </row>
    <row r="50" spans="1:82" x14ac:dyDescent="0.25">
      <c r="A50" s="58" t="str">
        <f t="shared" ref="A50:C50" si="40">A11</f>
        <v>NOM 04</v>
      </c>
      <c r="B50" s="9" t="str">
        <f t="shared" si="40"/>
        <v>Prénom 04</v>
      </c>
      <c r="C50" s="59" t="str">
        <f t="shared" si="40"/>
        <v>NOM 04 Prénom 04</v>
      </c>
      <c r="D50" s="108" t="str">
        <f>IF(AND($D$45=Grammaire!$M$6,Bilan!$E$40=Grammaire!$Q$1),VLOOKUP(Bilan!C50,Grammaire!$O$10:$U$39,7,FALSE),"")</f>
        <v/>
      </c>
      <c r="E50" s="109"/>
      <c r="F50" s="112" t="str">
        <f>IF(AND($F$45=Orth!$M$6,Bilan!$E$40=Orth!$Q$1),VLOOKUP(Bilan!C50,Orth!$O$10:$U$39,7,FALSE),"")</f>
        <v/>
      </c>
      <c r="G50" s="112"/>
      <c r="H50" s="198" t="str">
        <f>IF(AND($H$45=Conj!$M$6,Bilan!$E$40=Conj!$Q$1),VLOOKUP(Bilan!C50,Conj!$O$10:$U$39,7,FALSE),"")</f>
        <v/>
      </c>
      <c r="I50" s="199"/>
      <c r="J50" s="112" t="str">
        <f>IF(AND($J$45=Dictée!$M$6,Bilan!$E$40=Dictée!$Q$1),VLOOKUP(Bilan!C50,Dictée!$O$10:$U$39,7,FALSE),"")</f>
        <v/>
      </c>
      <c r="K50" s="112"/>
      <c r="L50" s="112" t="str">
        <f>IF(AND($L$45=Poésie!$M$6,Bilan!$E$40=Poésie!$Q$1),VLOOKUP(Bilan!C50,Poésie!$O$10:$U$39,7,FALSE),"")</f>
        <v/>
      </c>
      <c r="M50" s="123"/>
      <c r="N50" s="124" t="str">
        <f t="shared" si="31"/>
        <v/>
      </c>
      <c r="O50" s="125"/>
      <c r="P50" s="113" t="str">
        <f>IF(AND($P$45=Num!$M$6,Bilan!$E$40=Num!$Q$1),VLOOKUP(Bilan!C50,Num!$O$10:$U$39,7,FALSE),"")</f>
        <v/>
      </c>
      <c r="Q50" s="109"/>
      <c r="R50" s="112" t="str">
        <f>IF(AND($R$45=Calcul!$M$6,Bilan!$E$40=Calcul!$Q$1),VLOOKUP(Bilan!C50,Calcul!$O$10:$U$39,7,FALSE),"")</f>
        <v/>
      </c>
      <c r="S50" s="112"/>
      <c r="T50" s="112" t="str">
        <f>IF(AND($T$45=Grandeurs_et_mesures!$M$6,Bilan!$E$40=Grandeurs_et_mesures!$Q$1),VLOOKUP(Bilan!C50,Grandeurs_et_mesures!$O$10:$U$39,7,FALSE),"")</f>
        <v/>
      </c>
      <c r="U50" s="112"/>
      <c r="V50" s="112" t="str">
        <f>IF(AND($V$45=Problèmes!$M$6,Bilan!$E$40=Problèmes!$Q$1),VLOOKUP(Bilan!C50,Problèmes!$O$10:$U$39,7,FALSE),"")</f>
        <v/>
      </c>
      <c r="W50" s="112"/>
      <c r="X50" s="112" t="str">
        <f>IF(AND($X$45=Calcul_mental!$M$6,Bilan!$E$40=Calcul_mental!$Q$1),VLOOKUP(Bilan!C50,Calcul_mental!$O$10:$U$39,7,FALSE),"")</f>
        <v/>
      </c>
      <c r="Y50" s="123"/>
      <c r="Z50" s="124" t="str">
        <f t="shared" si="32"/>
        <v/>
      </c>
      <c r="AA50" s="125"/>
      <c r="AB50" s="113" t="str">
        <f>IF(AND($AB$45=Histoire!$M$6,Bilan!$E$40=Histoire!$Q$1),VLOOKUP(Bilan!C50,Histoire!$O$10:$U$39,7,FALSE),"")</f>
        <v/>
      </c>
      <c r="AC50" s="109"/>
      <c r="AD50" s="112" t="str">
        <f>IF(AND($AD$45=Géographie!$M$6,Bilan!$E$40=Géographie!$Q$1),VLOOKUP(Bilan!C50,Géographie!$O$10:$U$39,7,FALSE),"")</f>
        <v/>
      </c>
      <c r="AE50" s="112"/>
      <c r="AF50" s="112" t="str">
        <f>IF(AND($AF$45=Sciences!$M$6,Bilan!$E$40=Sciences!$Q$1),VLOOKUP(Bilan!C50,Sciences!$O$10:$U$39,7,FALSE),"")</f>
        <v/>
      </c>
      <c r="AG50" s="112"/>
      <c r="AH50" s="112" t="str">
        <f>IF(AND($AH$45=Anglais!$M$6,Bilan!$E$40=Anglais!$Q$1),VLOOKUP(Bilan!C50,Anglais!$O$10:$U$39,7,FALSE),"")</f>
        <v/>
      </c>
      <c r="AI50" s="112"/>
      <c r="AJ50" s="112" t="str">
        <f>IF(AND($AJ$45=Histoire_de_l_art!$M$6,Bilan!$E$40=Histoire_de_l_art!$Q$1),VLOOKUP(Bilan!C50,Histoire_de_l_art!$O$10:$U$39,7,FALSE),"")</f>
        <v/>
      </c>
      <c r="AK50" s="112"/>
      <c r="AL50" s="112" t="str">
        <f>IF(AND($AL$45=Instruction_civique!$M$6,Bilan!$E$40=Instruction_civique!$Q$1),VLOOKUP(Bilan!C50,Instruction_civique!$O$10:$U$39,7,FALSE),"")</f>
        <v/>
      </c>
      <c r="AM50" s="123"/>
      <c r="AN50" s="135" t="str">
        <f t="shared" si="33"/>
        <v/>
      </c>
      <c r="AO50" s="125"/>
      <c r="AP50" s="136" t="str">
        <f t="shared" si="34"/>
        <v/>
      </c>
      <c r="AQ50" s="137"/>
      <c r="AR50" s="16"/>
      <c r="AS50" s="16">
        <f t="shared" si="35"/>
        <v>0</v>
      </c>
      <c r="AT50" s="16">
        <f t="shared" si="36"/>
        <v>0</v>
      </c>
      <c r="AU50" s="16">
        <f t="shared" si="37"/>
        <v>0</v>
      </c>
      <c r="AV50" s="16">
        <f t="shared" si="38"/>
        <v>0</v>
      </c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  <c r="BS50" s="16"/>
      <c r="BT50" s="16"/>
      <c r="BU50" s="16"/>
      <c r="BV50" s="16"/>
      <c r="BW50" s="16"/>
      <c r="BX50" s="16"/>
      <c r="BY50" s="16"/>
      <c r="BZ50" s="16"/>
      <c r="CA50" s="16"/>
      <c r="CB50" s="16"/>
      <c r="CC50" s="16"/>
      <c r="CD50" s="16"/>
    </row>
    <row r="51" spans="1:82" x14ac:dyDescent="0.25">
      <c r="A51" s="58" t="str">
        <f t="shared" ref="A51:C51" si="41">A12</f>
        <v>NOM 05</v>
      </c>
      <c r="B51" s="9" t="str">
        <f t="shared" si="41"/>
        <v>Prénom 05</v>
      </c>
      <c r="C51" s="59" t="str">
        <f t="shared" si="41"/>
        <v>NOM 05 Prénom 05</v>
      </c>
      <c r="D51" s="108" t="str">
        <f>IF(AND($D$45=Grammaire!$M$6,Bilan!$E$40=Grammaire!$Q$1),VLOOKUP(Bilan!C51,Grammaire!$O$10:$U$39,7,FALSE),"")</f>
        <v/>
      </c>
      <c r="E51" s="109"/>
      <c r="F51" s="112" t="str">
        <f>IF(AND($F$45=Orth!$M$6,Bilan!$E$40=Orth!$Q$1),VLOOKUP(Bilan!C51,Orth!$O$10:$U$39,7,FALSE),"")</f>
        <v/>
      </c>
      <c r="G51" s="112"/>
      <c r="H51" s="198" t="str">
        <f>IF(AND($H$45=Conj!$M$6,Bilan!$E$40=Conj!$Q$1),VLOOKUP(Bilan!C51,Conj!$O$10:$U$39,7,FALSE),"")</f>
        <v/>
      </c>
      <c r="I51" s="199"/>
      <c r="J51" s="112" t="str">
        <f>IF(AND($J$45=Dictée!$M$6,Bilan!$E$40=Dictée!$Q$1),VLOOKUP(Bilan!C51,Dictée!$O$10:$U$39,7,FALSE),"")</f>
        <v/>
      </c>
      <c r="K51" s="112"/>
      <c r="L51" s="112" t="str">
        <f>IF(AND($L$45=Poésie!$M$6,Bilan!$E$40=Poésie!$Q$1),VLOOKUP(Bilan!C51,Poésie!$O$10:$U$39,7,FALSE),"")</f>
        <v/>
      </c>
      <c r="M51" s="123"/>
      <c r="N51" s="124" t="str">
        <f t="shared" si="31"/>
        <v/>
      </c>
      <c r="O51" s="125"/>
      <c r="P51" s="113" t="str">
        <f>IF(AND($P$45=Num!$M$6,Bilan!$E$40=Num!$Q$1),VLOOKUP(Bilan!C51,Num!$O$10:$U$39,7,FALSE),"")</f>
        <v/>
      </c>
      <c r="Q51" s="109"/>
      <c r="R51" s="112" t="str">
        <f>IF(AND($R$45=Calcul!$M$6,Bilan!$E$40=Calcul!$Q$1),VLOOKUP(Bilan!C51,Calcul!$O$10:$U$39,7,FALSE),"")</f>
        <v/>
      </c>
      <c r="S51" s="112"/>
      <c r="T51" s="112" t="str">
        <f>IF(AND($T$45=Grandeurs_et_mesures!$M$6,Bilan!$E$40=Grandeurs_et_mesures!$Q$1),VLOOKUP(Bilan!C51,Grandeurs_et_mesures!$O$10:$U$39,7,FALSE),"")</f>
        <v/>
      </c>
      <c r="U51" s="112"/>
      <c r="V51" s="112" t="str">
        <f>IF(AND($V$45=Problèmes!$M$6,Bilan!$E$40=Problèmes!$Q$1),VLOOKUP(Bilan!C51,Problèmes!$O$10:$U$39,7,FALSE),"")</f>
        <v/>
      </c>
      <c r="W51" s="112"/>
      <c r="X51" s="112" t="str">
        <f>IF(AND($X$45=Calcul_mental!$M$6,Bilan!$E$40=Calcul_mental!$Q$1),VLOOKUP(Bilan!C51,Calcul_mental!$O$10:$U$39,7,FALSE),"")</f>
        <v/>
      </c>
      <c r="Y51" s="123"/>
      <c r="Z51" s="124" t="str">
        <f t="shared" si="32"/>
        <v/>
      </c>
      <c r="AA51" s="125"/>
      <c r="AB51" s="113" t="str">
        <f>IF(AND($AB$45=Histoire!$M$6,Bilan!$E$40=Histoire!$Q$1),VLOOKUP(Bilan!C51,Histoire!$O$10:$U$39,7,FALSE),"")</f>
        <v/>
      </c>
      <c r="AC51" s="109"/>
      <c r="AD51" s="112" t="str">
        <f>IF(AND($AD$45=Géographie!$M$6,Bilan!$E$40=Géographie!$Q$1),VLOOKUP(Bilan!C51,Géographie!$O$10:$U$39,7,FALSE),"")</f>
        <v/>
      </c>
      <c r="AE51" s="112"/>
      <c r="AF51" s="112" t="str">
        <f>IF(AND($AF$45=Sciences!$M$6,Bilan!$E$40=Sciences!$Q$1),VLOOKUP(Bilan!C51,Sciences!$O$10:$U$39,7,FALSE),"")</f>
        <v/>
      </c>
      <c r="AG51" s="112"/>
      <c r="AH51" s="112" t="str">
        <f>IF(AND($AH$45=Anglais!$M$6,Bilan!$E$40=Anglais!$Q$1),VLOOKUP(Bilan!C51,Anglais!$O$10:$U$39,7,FALSE),"")</f>
        <v/>
      </c>
      <c r="AI51" s="112"/>
      <c r="AJ51" s="112" t="str">
        <f>IF(AND($AJ$45=Histoire_de_l_art!$M$6,Bilan!$E$40=Histoire_de_l_art!$Q$1),VLOOKUP(Bilan!C51,Histoire_de_l_art!$O$10:$U$39,7,FALSE),"")</f>
        <v/>
      </c>
      <c r="AK51" s="112"/>
      <c r="AL51" s="112" t="str">
        <f>IF(AND($AL$45=Instruction_civique!$M$6,Bilan!$E$40=Instruction_civique!$Q$1),VLOOKUP(Bilan!C51,Instruction_civique!$O$10:$U$39,7,FALSE),"")</f>
        <v/>
      </c>
      <c r="AM51" s="123"/>
      <c r="AN51" s="135" t="str">
        <f t="shared" si="33"/>
        <v/>
      </c>
      <c r="AO51" s="125"/>
      <c r="AP51" s="136" t="str">
        <f t="shared" si="34"/>
        <v/>
      </c>
      <c r="AQ51" s="137"/>
      <c r="AR51" s="16"/>
      <c r="AS51" s="16">
        <f t="shared" si="35"/>
        <v>0</v>
      </c>
      <c r="AT51" s="16">
        <f t="shared" si="36"/>
        <v>0</v>
      </c>
      <c r="AU51" s="16">
        <f t="shared" si="37"/>
        <v>0</v>
      </c>
      <c r="AV51" s="16">
        <f t="shared" si="38"/>
        <v>0</v>
      </c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  <c r="BQ51" s="16"/>
      <c r="BR51" s="16"/>
      <c r="BS51" s="16"/>
      <c r="BT51" s="16"/>
      <c r="BU51" s="16"/>
      <c r="BV51" s="16"/>
      <c r="BW51" s="16"/>
      <c r="BX51" s="16"/>
      <c r="BY51" s="16"/>
      <c r="BZ51" s="16"/>
      <c r="CA51" s="16"/>
      <c r="CB51" s="16"/>
      <c r="CC51" s="16"/>
      <c r="CD51" s="16"/>
    </row>
    <row r="52" spans="1:82" x14ac:dyDescent="0.25">
      <c r="A52" s="58" t="str">
        <f t="shared" ref="A52:C52" si="42">A13</f>
        <v>NOM 06</v>
      </c>
      <c r="B52" s="9" t="str">
        <f t="shared" si="42"/>
        <v>Prénom 06</v>
      </c>
      <c r="C52" s="59" t="str">
        <f t="shared" si="42"/>
        <v>NOM 06 Prénom 06</v>
      </c>
      <c r="D52" s="108" t="str">
        <f>IF(AND($D$45=Grammaire!$M$6,Bilan!$E$40=Grammaire!$Q$1),VLOOKUP(Bilan!C52,Grammaire!$O$10:$U$39,7,FALSE),"")</f>
        <v/>
      </c>
      <c r="E52" s="109"/>
      <c r="F52" s="112" t="str">
        <f>IF(AND($F$45=Orth!$M$6,Bilan!$E$40=Orth!$Q$1),VLOOKUP(Bilan!C52,Orth!$O$10:$U$39,7,FALSE),"")</f>
        <v/>
      </c>
      <c r="G52" s="112"/>
      <c r="H52" s="198" t="str">
        <f>IF(AND($H$45=Conj!$M$6,Bilan!$E$40=Conj!$Q$1),VLOOKUP(Bilan!C52,Conj!$O$10:$U$39,7,FALSE),"")</f>
        <v/>
      </c>
      <c r="I52" s="199"/>
      <c r="J52" s="112" t="str">
        <f>IF(AND($J$45=Dictée!$M$6,Bilan!$E$40=Dictée!$Q$1),VLOOKUP(Bilan!C52,Dictée!$O$10:$U$39,7,FALSE),"")</f>
        <v/>
      </c>
      <c r="K52" s="112"/>
      <c r="L52" s="112" t="str">
        <f>IF(AND($L$45=Poésie!$M$6,Bilan!$E$40=Poésie!$Q$1),VLOOKUP(Bilan!C52,Poésie!$O$10:$U$39,7,FALSE),"")</f>
        <v/>
      </c>
      <c r="M52" s="123"/>
      <c r="N52" s="124" t="str">
        <f t="shared" si="31"/>
        <v/>
      </c>
      <c r="O52" s="125"/>
      <c r="P52" s="113" t="str">
        <f>IF(AND($P$45=Num!$M$6,Bilan!$E$40=Num!$Q$1),VLOOKUP(Bilan!C52,Num!$O$10:$U$39,7,FALSE),"")</f>
        <v/>
      </c>
      <c r="Q52" s="109"/>
      <c r="R52" s="112" t="str">
        <f>IF(AND($R$45=Calcul!$M$6,Bilan!$E$40=Calcul!$Q$1),VLOOKUP(Bilan!C52,Calcul!$O$10:$U$39,7,FALSE),"")</f>
        <v/>
      </c>
      <c r="S52" s="112"/>
      <c r="T52" s="112" t="str">
        <f>IF(AND($T$45=Grandeurs_et_mesures!$M$6,Bilan!$E$40=Grandeurs_et_mesures!$Q$1),VLOOKUP(Bilan!C52,Grandeurs_et_mesures!$O$10:$U$39,7,FALSE),"")</f>
        <v/>
      </c>
      <c r="U52" s="112"/>
      <c r="V52" s="112" t="str">
        <f>IF(AND($V$45=Problèmes!$M$6,Bilan!$E$40=Problèmes!$Q$1),VLOOKUP(Bilan!C52,Problèmes!$O$10:$U$39,7,FALSE),"")</f>
        <v/>
      </c>
      <c r="W52" s="112"/>
      <c r="X52" s="112" t="str">
        <f>IF(AND($X$45=Calcul_mental!$M$6,Bilan!$E$40=Calcul_mental!$Q$1),VLOOKUP(Bilan!C52,Calcul_mental!$O$10:$U$39,7,FALSE),"")</f>
        <v/>
      </c>
      <c r="Y52" s="123"/>
      <c r="Z52" s="124" t="str">
        <f t="shared" si="32"/>
        <v/>
      </c>
      <c r="AA52" s="125"/>
      <c r="AB52" s="113" t="str">
        <f>IF(AND($AB$45=Histoire!$M$6,Bilan!$E$40=Histoire!$Q$1),VLOOKUP(Bilan!C52,Histoire!$O$10:$U$39,7,FALSE),"")</f>
        <v/>
      </c>
      <c r="AC52" s="109"/>
      <c r="AD52" s="112" t="str">
        <f>IF(AND($AD$45=Géographie!$M$6,Bilan!$E$40=Géographie!$Q$1),VLOOKUP(Bilan!C52,Géographie!$O$10:$U$39,7,FALSE),"")</f>
        <v/>
      </c>
      <c r="AE52" s="112"/>
      <c r="AF52" s="112" t="str">
        <f>IF(AND($AF$45=Sciences!$M$6,Bilan!$E$40=Sciences!$Q$1),VLOOKUP(Bilan!C52,Sciences!$O$10:$U$39,7,FALSE),"")</f>
        <v/>
      </c>
      <c r="AG52" s="112"/>
      <c r="AH52" s="112" t="str">
        <f>IF(AND($AH$45=Anglais!$M$6,Bilan!$E$40=Anglais!$Q$1),VLOOKUP(Bilan!C52,Anglais!$O$10:$U$39,7,FALSE),"")</f>
        <v/>
      </c>
      <c r="AI52" s="112"/>
      <c r="AJ52" s="112" t="str">
        <f>IF(AND($AJ$45=Histoire_de_l_art!$M$6,Bilan!$E$40=Histoire_de_l_art!$Q$1),VLOOKUP(Bilan!C52,Histoire_de_l_art!$O$10:$U$39,7,FALSE),"")</f>
        <v/>
      </c>
      <c r="AK52" s="112"/>
      <c r="AL52" s="112" t="str">
        <f>IF(AND($AL$45=Instruction_civique!$M$6,Bilan!$E$40=Instruction_civique!$Q$1),VLOOKUP(Bilan!C52,Instruction_civique!$O$10:$U$39,7,FALSE),"")</f>
        <v/>
      </c>
      <c r="AM52" s="123"/>
      <c r="AN52" s="135" t="str">
        <f t="shared" si="33"/>
        <v/>
      </c>
      <c r="AO52" s="125"/>
      <c r="AP52" s="136" t="str">
        <f t="shared" si="34"/>
        <v/>
      </c>
      <c r="AQ52" s="137"/>
      <c r="AR52" s="16"/>
      <c r="AS52" s="16">
        <f t="shared" si="35"/>
        <v>0</v>
      </c>
      <c r="AT52" s="16">
        <f t="shared" si="36"/>
        <v>0</v>
      </c>
      <c r="AU52" s="16">
        <f t="shared" si="37"/>
        <v>0</v>
      </c>
      <c r="AV52" s="16">
        <f t="shared" si="38"/>
        <v>0</v>
      </c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  <c r="BQ52" s="16"/>
      <c r="BR52" s="16"/>
      <c r="BS52" s="16"/>
      <c r="BT52" s="16"/>
      <c r="BU52" s="16"/>
      <c r="BV52" s="16"/>
      <c r="BW52" s="16"/>
      <c r="BX52" s="16"/>
      <c r="BY52" s="16"/>
      <c r="BZ52" s="16"/>
      <c r="CA52" s="16"/>
      <c r="CB52" s="16"/>
      <c r="CC52" s="16"/>
      <c r="CD52" s="16"/>
    </row>
    <row r="53" spans="1:82" x14ac:dyDescent="0.25">
      <c r="A53" s="58" t="str">
        <f t="shared" ref="A53:C53" si="43">A14</f>
        <v>NOM 07</v>
      </c>
      <c r="B53" s="9" t="str">
        <f t="shared" si="43"/>
        <v>Prénom 07</v>
      </c>
      <c r="C53" s="59" t="str">
        <f t="shared" si="43"/>
        <v>NOM 07 Prénom 07</v>
      </c>
      <c r="D53" s="108" t="str">
        <f>IF(AND($D$45=Grammaire!$M$6,Bilan!$E$40=Grammaire!$Q$1),VLOOKUP(Bilan!C53,Grammaire!$O$10:$U$39,7,FALSE),"")</f>
        <v/>
      </c>
      <c r="E53" s="109"/>
      <c r="F53" s="112" t="str">
        <f>IF(AND($F$45=Orth!$M$6,Bilan!$E$40=Orth!$Q$1),VLOOKUP(Bilan!C53,Orth!$O$10:$U$39,7,FALSE),"")</f>
        <v/>
      </c>
      <c r="G53" s="112"/>
      <c r="H53" s="198" t="str">
        <f>IF(AND($H$45=Conj!$M$6,Bilan!$E$40=Conj!$Q$1),VLOOKUP(Bilan!C53,Conj!$O$10:$U$39,7,FALSE),"")</f>
        <v/>
      </c>
      <c r="I53" s="199"/>
      <c r="J53" s="112" t="str">
        <f>IF(AND($J$45=Dictée!$M$6,Bilan!$E$40=Dictée!$Q$1),VLOOKUP(Bilan!C53,Dictée!$O$10:$U$39,7,FALSE),"")</f>
        <v/>
      </c>
      <c r="K53" s="112"/>
      <c r="L53" s="112" t="str">
        <f>IF(AND($L$45=Poésie!$M$6,Bilan!$E$40=Poésie!$Q$1),VLOOKUP(Bilan!C53,Poésie!$O$10:$U$39,7,FALSE),"")</f>
        <v/>
      </c>
      <c r="M53" s="123"/>
      <c r="N53" s="124" t="str">
        <f t="shared" si="31"/>
        <v/>
      </c>
      <c r="O53" s="125"/>
      <c r="P53" s="113" t="str">
        <f>IF(AND($P$45=Num!$M$6,Bilan!$E$40=Num!$Q$1),VLOOKUP(Bilan!C53,Num!$O$10:$U$39,7,FALSE),"")</f>
        <v/>
      </c>
      <c r="Q53" s="109"/>
      <c r="R53" s="112" t="str">
        <f>IF(AND($R$45=Calcul!$M$6,Bilan!$E$40=Calcul!$Q$1),VLOOKUP(Bilan!C53,Calcul!$O$10:$U$39,7,FALSE),"")</f>
        <v/>
      </c>
      <c r="S53" s="112"/>
      <c r="T53" s="112" t="str">
        <f>IF(AND($T$45=Grandeurs_et_mesures!$M$6,Bilan!$E$40=Grandeurs_et_mesures!$Q$1),VLOOKUP(Bilan!C53,Grandeurs_et_mesures!$O$10:$U$39,7,FALSE),"")</f>
        <v/>
      </c>
      <c r="U53" s="112"/>
      <c r="V53" s="112" t="str">
        <f>IF(AND($V$45=Problèmes!$M$6,Bilan!$E$40=Problèmes!$Q$1),VLOOKUP(Bilan!C53,Problèmes!$O$10:$U$39,7,FALSE),"")</f>
        <v/>
      </c>
      <c r="W53" s="112"/>
      <c r="X53" s="112" t="str">
        <f>IF(AND($X$45=Calcul_mental!$M$6,Bilan!$E$40=Calcul_mental!$Q$1),VLOOKUP(Bilan!C53,Calcul_mental!$O$10:$U$39,7,FALSE),"")</f>
        <v/>
      </c>
      <c r="Y53" s="123"/>
      <c r="Z53" s="124" t="str">
        <f t="shared" si="32"/>
        <v/>
      </c>
      <c r="AA53" s="125"/>
      <c r="AB53" s="113" t="str">
        <f>IF(AND($AB$45=Histoire!$M$6,Bilan!$E$40=Histoire!$Q$1),VLOOKUP(Bilan!C53,Histoire!$O$10:$U$39,7,FALSE),"")</f>
        <v/>
      </c>
      <c r="AC53" s="109"/>
      <c r="AD53" s="112" t="str">
        <f>IF(AND($AD$45=Géographie!$M$6,Bilan!$E$40=Géographie!$Q$1),VLOOKUP(Bilan!C53,Géographie!$O$10:$U$39,7,FALSE),"")</f>
        <v/>
      </c>
      <c r="AE53" s="112"/>
      <c r="AF53" s="112" t="str">
        <f>IF(AND($AF$45=Sciences!$M$6,Bilan!$E$40=Sciences!$Q$1),VLOOKUP(Bilan!C53,Sciences!$O$10:$U$39,7,FALSE),"")</f>
        <v/>
      </c>
      <c r="AG53" s="112"/>
      <c r="AH53" s="112" t="str">
        <f>IF(AND($AH$45=Anglais!$M$6,Bilan!$E$40=Anglais!$Q$1),VLOOKUP(Bilan!C53,Anglais!$O$10:$U$39,7,FALSE),"")</f>
        <v/>
      </c>
      <c r="AI53" s="112"/>
      <c r="AJ53" s="112" t="str">
        <f>IF(AND($AJ$45=Histoire_de_l_art!$M$6,Bilan!$E$40=Histoire_de_l_art!$Q$1),VLOOKUP(Bilan!C53,Histoire_de_l_art!$O$10:$U$39,7,FALSE),"")</f>
        <v/>
      </c>
      <c r="AK53" s="112"/>
      <c r="AL53" s="112" t="str">
        <f>IF(AND($AL$45=Instruction_civique!$M$6,Bilan!$E$40=Instruction_civique!$Q$1),VLOOKUP(Bilan!C53,Instruction_civique!$O$10:$U$39,7,FALSE),"")</f>
        <v/>
      </c>
      <c r="AM53" s="123"/>
      <c r="AN53" s="135" t="str">
        <f t="shared" si="33"/>
        <v/>
      </c>
      <c r="AO53" s="125"/>
      <c r="AP53" s="136" t="str">
        <f t="shared" si="34"/>
        <v/>
      </c>
      <c r="AQ53" s="137"/>
      <c r="AR53" s="16"/>
      <c r="AS53" s="16">
        <f t="shared" si="35"/>
        <v>0</v>
      </c>
      <c r="AT53" s="16">
        <f t="shared" si="36"/>
        <v>0</v>
      </c>
      <c r="AU53" s="16">
        <f t="shared" si="37"/>
        <v>0</v>
      </c>
      <c r="AV53" s="16">
        <f t="shared" si="38"/>
        <v>0</v>
      </c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  <c r="BQ53" s="16"/>
      <c r="BR53" s="16"/>
      <c r="BS53" s="16"/>
      <c r="BT53" s="16"/>
      <c r="BU53" s="16"/>
      <c r="BV53" s="16"/>
      <c r="BW53" s="16"/>
      <c r="BX53" s="16"/>
      <c r="BY53" s="16"/>
      <c r="BZ53" s="16"/>
      <c r="CA53" s="16"/>
      <c r="CB53" s="16"/>
      <c r="CC53" s="16"/>
      <c r="CD53" s="16"/>
    </row>
    <row r="54" spans="1:82" x14ac:dyDescent="0.25">
      <c r="A54" s="58" t="str">
        <f t="shared" ref="A54:C54" si="44">A15</f>
        <v>NOM 08</v>
      </c>
      <c r="B54" s="9" t="str">
        <f t="shared" si="44"/>
        <v>Prénom 08</v>
      </c>
      <c r="C54" s="59" t="str">
        <f t="shared" si="44"/>
        <v>NOM 08 Prénom 08</v>
      </c>
      <c r="D54" s="108" t="str">
        <f>IF(AND($D$45=Grammaire!$M$6,Bilan!$E$40=Grammaire!$Q$1),VLOOKUP(Bilan!C54,Grammaire!$O$10:$U$39,7,FALSE),"")</f>
        <v/>
      </c>
      <c r="E54" s="109"/>
      <c r="F54" s="112" t="str">
        <f>IF(AND($F$45=Orth!$M$6,Bilan!$E$40=Orth!$Q$1),VLOOKUP(Bilan!C54,Orth!$O$10:$U$39,7,FALSE),"")</f>
        <v/>
      </c>
      <c r="G54" s="112"/>
      <c r="H54" s="198" t="str">
        <f>IF(AND($H$45=Conj!$M$6,Bilan!$E$40=Conj!$Q$1),VLOOKUP(Bilan!C54,Conj!$O$10:$U$39,7,FALSE),"")</f>
        <v/>
      </c>
      <c r="I54" s="199"/>
      <c r="J54" s="112" t="str">
        <f>IF(AND($J$45=Dictée!$M$6,Bilan!$E$40=Dictée!$Q$1),VLOOKUP(Bilan!C54,Dictée!$O$10:$U$39,7,FALSE),"")</f>
        <v/>
      </c>
      <c r="K54" s="112"/>
      <c r="L54" s="112" t="str">
        <f>IF(AND($L$45=Poésie!$M$6,Bilan!$E$40=Poésie!$Q$1),VLOOKUP(Bilan!C54,Poésie!$O$10:$U$39,7,FALSE),"")</f>
        <v/>
      </c>
      <c r="M54" s="123"/>
      <c r="N54" s="124" t="str">
        <f t="shared" si="31"/>
        <v/>
      </c>
      <c r="O54" s="125"/>
      <c r="P54" s="113" t="str">
        <f>IF(AND($P$45=Num!$M$6,Bilan!$E$40=Num!$Q$1),VLOOKUP(Bilan!C54,Num!$O$10:$U$39,7,FALSE),"")</f>
        <v/>
      </c>
      <c r="Q54" s="109"/>
      <c r="R54" s="112" t="str">
        <f>IF(AND($R$45=Calcul!$M$6,Bilan!$E$40=Calcul!$Q$1),VLOOKUP(Bilan!C54,Calcul!$O$10:$U$39,7,FALSE),"")</f>
        <v/>
      </c>
      <c r="S54" s="112"/>
      <c r="T54" s="112" t="str">
        <f>IF(AND($T$45=Grandeurs_et_mesures!$M$6,Bilan!$E$40=Grandeurs_et_mesures!$Q$1),VLOOKUP(Bilan!C54,Grandeurs_et_mesures!$O$10:$U$39,7,FALSE),"")</f>
        <v/>
      </c>
      <c r="U54" s="112"/>
      <c r="V54" s="112" t="str">
        <f>IF(AND($V$45=Problèmes!$M$6,Bilan!$E$40=Problèmes!$Q$1),VLOOKUP(Bilan!C54,Problèmes!$O$10:$U$39,7,FALSE),"")</f>
        <v/>
      </c>
      <c r="W54" s="112"/>
      <c r="X54" s="112" t="str">
        <f>IF(AND($X$45=Calcul_mental!$M$6,Bilan!$E$40=Calcul_mental!$Q$1),VLOOKUP(Bilan!C54,Calcul_mental!$O$10:$U$39,7,FALSE),"")</f>
        <v/>
      </c>
      <c r="Y54" s="123"/>
      <c r="Z54" s="124" t="str">
        <f t="shared" si="32"/>
        <v/>
      </c>
      <c r="AA54" s="125"/>
      <c r="AB54" s="113" t="str">
        <f>IF(AND($AB$45=Histoire!$M$6,Bilan!$E$40=Histoire!$Q$1),VLOOKUP(Bilan!C54,Histoire!$O$10:$U$39,7,FALSE),"")</f>
        <v/>
      </c>
      <c r="AC54" s="109"/>
      <c r="AD54" s="112" t="str">
        <f>IF(AND($AD$45=Géographie!$M$6,Bilan!$E$40=Géographie!$Q$1),VLOOKUP(Bilan!C54,Géographie!$O$10:$U$39,7,FALSE),"")</f>
        <v/>
      </c>
      <c r="AE54" s="112"/>
      <c r="AF54" s="112" t="str">
        <f>IF(AND($AF$45=Sciences!$M$6,Bilan!$E$40=Sciences!$Q$1),VLOOKUP(Bilan!C54,Sciences!$O$10:$U$39,7,FALSE),"")</f>
        <v/>
      </c>
      <c r="AG54" s="112"/>
      <c r="AH54" s="112" t="str">
        <f>IF(AND($AH$45=Anglais!$M$6,Bilan!$E$40=Anglais!$Q$1),VLOOKUP(Bilan!C54,Anglais!$O$10:$U$39,7,FALSE),"")</f>
        <v/>
      </c>
      <c r="AI54" s="112"/>
      <c r="AJ54" s="112" t="str">
        <f>IF(AND($AJ$45=Histoire_de_l_art!$M$6,Bilan!$E$40=Histoire_de_l_art!$Q$1),VLOOKUP(Bilan!C54,Histoire_de_l_art!$O$10:$U$39,7,FALSE),"")</f>
        <v/>
      </c>
      <c r="AK54" s="112"/>
      <c r="AL54" s="112" t="str">
        <f>IF(AND($AL$45=Instruction_civique!$M$6,Bilan!$E$40=Instruction_civique!$Q$1),VLOOKUP(Bilan!C54,Instruction_civique!$O$10:$U$39,7,FALSE),"")</f>
        <v/>
      </c>
      <c r="AM54" s="123"/>
      <c r="AN54" s="135" t="str">
        <f t="shared" si="33"/>
        <v/>
      </c>
      <c r="AO54" s="125"/>
      <c r="AP54" s="136" t="str">
        <f t="shared" si="34"/>
        <v/>
      </c>
      <c r="AQ54" s="137"/>
      <c r="AR54" s="16"/>
      <c r="AS54" s="16">
        <f t="shared" si="35"/>
        <v>0</v>
      </c>
      <c r="AT54" s="16">
        <f t="shared" si="36"/>
        <v>0</v>
      </c>
      <c r="AU54" s="16">
        <f t="shared" si="37"/>
        <v>0</v>
      </c>
      <c r="AV54" s="16">
        <f t="shared" si="38"/>
        <v>0</v>
      </c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  <c r="BS54" s="16"/>
      <c r="BT54" s="16"/>
      <c r="BU54" s="16"/>
      <c r="BV54" s="16"/>
      <c r="BW54" s="16"/>
      <c r="BX54" s="16"/>
      <c r="BY54" s="16"/>
      <c r="BZ54" s="16"/>
      <c r="CA54" s="16"/>
      <c r="CB54" s="16"/>
      <c r="CC54" s="16"/>
      <c r="CD54" s="16"/>
    </row>
    <row r="55" spans="1:82" x14ac:dyDescent="0.25">
      <c r="A55" s="58" t="str">
        <f t="shared" ref="A55:C55" si="45">A16</f>
        <v>NOM 09</v>
      </c>
      <c r="B55" s="9" t="str">
        <f t="shared" si="45"/>
        <v>Prénom 09</v>
      </c>
      <c r="C55" s="59" t="str">
        <f t="shared" si="45"/>
        <v>NOM 09 Prénom 09</v>
      </c>
      <c r="D55" s="108" t="str">
        <f>IF(AND($D$45=Grammaire!$M$6,Bilan!$E$40=Grammaire!$Q$1),VLOOKUP(Bilan!C55,Grammaire!$O$10:$U$39,7,FALSE),"")</f>
        <v/>
      </c>
      <c r="E55" s="109"/>
      <c r="F55" s="112" t="str">
        <f>IF(AND($F$45=Orth!$M$6,Bilan!$E$40=Orth!$Q$1),VLOOKUP(Bilan!C55,Orth!$O$10:$U$39,7,FALSE),"")</f>
        <v/>
      </c>
      <c r="G55" s="112"/>
      <c r="H55" s="198" t="str">
        <f>IF(AND($H$45=Conj!$M$6,Bilan!$E$40=Conj!$Q$1),VLOOKUP(Bilan!C55,Conj!$O$10:$U$39,7,FALSE),"")</f>
        <v/>
      </c>
      <c r="I55" s="199"/>
      <c r="J55" s="112" t="str">
        <f>IF(AND($J$45=Dictée!$M$6,Bilan!$E$40=Dictée!$Q$1),VLOOKUP(Bilan!C55,Dictée!$O$10:$U$39,7,FALSE),"")</f>
        <v/>
      </c>
      <c r="K55" s="112"/>
      <c r="L55" s="112" t="str">
        <f>IF(AND($L$45=Poésie!$M$6,Bilan!$E$40=Poésie!$Q$1),VLOOKUP(Bilan!C55,Poésie!$O$10:$U$39,7,FALSE),"")</f>
        <v/>
      </c>
      <c r="M55" s="123"/>
      <c r="N55" s="124" t="str">
        <f t="shared" si="31"/>
        <v/>
      </c>
      <c r="O55" s="125"/>
      <c r="P55" s="113" t="str">
        <f>IF(AND($P$45=Num!$M$6,Bilan!$E$40=Num!$Q$1),VLOOKUP(Bilan!C55,Num!$O$10:$U$39,7,FALSE),"")</f>
        <v/>
      </c>
      <c r="Q55" s="109"/>
      <c r="R55" s="112" t="str">
        <f>IF(AND($R$45=Calcul!$M$6,Bilan!$E$40=Calcul!$Q$1),VLOOKUP(Bilan!C55,Calcul!$O$10:$U$39,7,FALSE),"")</f>
        <v/>
      </c>
      <c r="S55" s="112"/>
      <c r="T55" s="112" t="str">
        <f>IF(AND($T$45=Grandeurs_et_mesures!$M$6,Bilan!$E$40=Grandeurs_et_mesures!$Q$1),VLOOKUP(Bilan!C55,Grandeurs_et_mesures!$O$10:$U$39,7,FALSE),"")</f>
        <v/>
      </c>
      <c r="U55" s="112"/>
      <c r="V55" s="112" t="str">
        <f>IF(AND($V$45=Problèmes!$M$6,Bilan!$E$40=Problèmes!$Q$1),VLOOKUP(Bilan!C55,Problèmes!$O$10:$U$39,7,FALSE),"")</f>
        <v/>
      </c>
      <c r="W55" s="112"/>
      <c r="X55" s="112" t="str">
        <f>IF(AND($X$45=Calcul_mental!$M$6,Bilan!$E$40=Calcul_mental!$Q$1),VLOOKUP(Bilan!C55,Calcul_mental!$O$10:$U$39,7,FALSE),"")</f>
        <v/>
      </c>
      <c r="Y55" s="123"/>
      <c r="Z55" s="124" t="str">
        <f t="shared" si="32"/>
        <v/>
      </c>
      <c r="AA55" s="125"/>
      <c r="AB55" s="113" t="str">
        <f>IF(AND($AB$45=Histoire!$M$6,Bilan!$E$40=Histoire!$Q$1),VLOOKUP(Bilan!C55,Histoire!$O$10:$U$39,7,FALSE),"")</f>
        <v/>
      </c>
      <c r="AC55" s="109"/>
      <c r="AD55" s="112" t="str">
        <f>IF(AND($AD$45=Géographie!$M$6,Bilan!$E$40=Géographie!$Q$1),VLOOKUP(Bilan!C55,Géographie!$O$10:$U$39,7,FALSE),"")</f>
        <v/>
      </c>
      <c r="AE55" s="112"/>
      <c r="AF55" s="112" t="str">
        <f>IF(AND($AF$45=Sciences!$M$6,Bilan!$E$40=Sciences!$Q$1),VLOOKUP(Bilan!C55,Sciences!$O$10:$U$39,7,FALSE),"")</f>
        <v/>
      </c>
      <c r="AG55" s="112"/>
      <c r="AH55" s="112" t="str">
        <f>IF(AND($AH$45=Anglais!$M$6,Bilan!$E$40=Anglais!$Q$1),VLOOKUP(Bilan!C55,Anglais!$O$10:$U$39,7,FALSE),"")</f>
        <v/>
      </c>
      <c r="AI55" s="112"/>
      <c r="AJ55" s="112" t="str">
        <f>IF(AND($AJ$45=Histoire_de_l_art!$M$6,Bilan!$E$40=Histoire_de_l_art!$Q$1),VLOOKUP(Bilan!C55,Histoire_de_l_art!$O$10:$U$39,7,FALSE),"")</f>
        <v/>
      </c>
      <c r="AK55" s="112"/>
      <c r="AL55" s="112" t="str">
        <f>IF(AND($AL$45=Instruction_civique!$M$6,Bilan!$E$40=Instruction_civique!$Q$1),VLOOKUP(Bilan!C55,Instruction_civique!$O$10:$U$39,7,FALSE),"")</f>
        <v/>
      </c>
      <c r="AM55" s="123"/>
      <c r="AN55" s="135" t="str">
        <f t="shared" si="33"/>
        <v/>
      </c>
      <c r="AO55" s="125"/>
      <c r="AP55" s="136" t="str">
        <f t="shared" si="34"/>
        <v/>
      </c>
      <c r="AQ55" s="137"/>
      <c r="AR55" s="16"/>
      <c r="AS55" s="16">
        <f t="shared" si="35"/>
        <v>0</v>
      </c>
      <c r="AT55" s="16">
        <f t="shared" si="36"/>
        <v>0</v>
      </c>
      <c r="AU55" s="16">
        <f t="shared" si="37"/>
        <v>0</v>
      </c>
      <c r="AV55" s="16">
        <f t="shared" si="38"/>
        <v>0</v>
      </c>
      <c r="AW55" s="16"/>
      <c r="AX55" s="16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  <c r="BQ55" s="16"/>
      <c r="BR55" s="16"/>
      <c r="BS55" s="16"/>
      <c r="BT55" s="16"/>
      <c r="BU55" s="16"/>
      <c r="BV55" s="16"/>
      <c r="BW55" s="16"/>
      <c r="BX55" s="16"/>
      <c r="BY55" s="16"/>
      <c r="BZ55" s="16"/>
      <c r="CA55" s="16"/>
      <c r="CB55" s="16"/>
      <c r="CC55" s="16"/>
      <c r="CD55" s="16"/>
    </row>
    <row r="56" spans="1:82" x14ac:dyDescent="0.25">
      <c r="A56" s="58" t="str">
        <f t="shared" ref="A56:C56" si="46">A17</f>
        <v>NOM 10</v>
      </c>
      <c r="B56" s="9" t="str">
        <f t="shared" si="46"/>
        <v>Prénom 10</v>
      </c>
      <c r="C56" s="59" t="str">
        <f t="shared" si="46"/>
        <v>NOM 10 Prénom 10</v>
      </c>
      <c r="D56" s="108" t="str">
        <f>IF(AND($D$45=Grammaire!$M$6,Bilan!$E$40=Grammaire!$Q$1),VLOOKUP(Bilan!C56,Grammaire!$O$10:$U$39,7,FALSE),"")</f>
        <v/>
      </c>
      <c r="E56" s="109"/>
      <c r="F56" s="112" t="str">
        <f>IF(AND($F$45=Orth!$M$6,Bilan!$E$40=Orth!$Q$1),VLOOKUP(Bilan!C56,Orth!$O$10:$U$39,7,FALSE),"")</f>
        <v/>
      </c>
      <c r="G56" s="112"/>
      <c r="H56" s="198" t="str">
        <f>IF(AND($H$45=Conj!$M$6,Bilan!$E$40=Conj!$Q$1),VLOOKUP(Bilan!C56,Conj!$O$10:$U$39,7,FALSE),"")</f>
        <v/>
      </c>
      <c r="I56" s="199"/>
      <c r="J56" s="112" t="str">
        <f>IF(AND($J$45=Dictée!$M$6,Bilan!$E$40=Dictée!$Q$1),VLOOKUP(Bilan!C56,Dictée!$O$10:$U$39,7,FALSE),"")</f>
        <v/>
      </c>
      <c r="K56" s="112"/>
      <c r="L56" s="112" t="str">
        <f>IF(AND($L$45=Poésie!$M$6,Bilan!$E$40=Poésie!$Q$1),VLOOKUP(Bilan!C56,Poésie!$O$10:$U$39,7,FALSE),"")</f>
        <v/>
      </c>
      <c r="M56" s="123"/>
      <c r="N56" s="124" t="str">
        <f t="shared" si="31"/>
        <v/>
      </c>
      <c r="O56" s="125"/>
      <c r="P56" s="113" t="str">
        <f>IF(AND($P$45=Num!$M$6,Bilan!$E$40=Num!$Q$1),VLOOKUP(Bilan!C56,Num!$O$10:$U$39,7,FALSE),"")</f>
        <v/>
      </c>
      <c r="Q56" s="109"/>
      <c r="R56" s="112" t="str">
        <f>IF(AND($R$45=Calcul!$M$6,Bilan!$E$40=Calcul!$Q$1),VLOOKUP(Bilan!C56,Calcul!$O$10:$U$39,7,FALSE),"")</f>
        <v/>
      </c>
      <c r="S56" s="112"/>
      <c r="T56" s="112" t="str">
        <f>IF(AND($T$45=Grandeurs_et_mesures!$M$6,Bilan!$E$40=Grandeurs_et_mesures!$Q$1),VLOOKUP(Bilan!C56,Grandeurs_et_mesures!$O$10:$U$39,7,FALSE),"")</f>
        <v/>
      </c>
      <c r="U56" s="112"/>
      <c r="V56" s="112" t="str">
        <f>IF(AND($V$45=Problèmes!$M$6,Bilan!$E$40=Problèmes!$Q$1),VLOOKUP(Bilan!C56,Problèmes!$O$10:$U$39,7,FALSE),"")</f>
        <v/>
      </c>
      <c r="W56" s="112"/>
      <c r="X56" s="112" t="str">
        <f>IF(AND($X$45=Calcul_mental!$M$6,Bilan!$E$40=Calcul_mental!$Q$1),VLOOKUP(Bilan!C56,Calcul_mental!$O$10:$U$39,7,FALSE),"")</f>
        <v/>
      </c>
      <c r="Y56" s="123"/>
      <c r="Z56" s="124" t="str">
        <f t="shared" si="32"/>
        <v/>
      </c>
      <c r="AA56" s="125"/>
      <c r="AB56" s="113" t="str">
        <f>IF(AND($AB$45=Histoire!$M$6,Bilan!$E$40=Histoire!$Q$1),VLOOKUP(Bilan!C56,Histoire!$O$10:$U$39,7,FALSE),"")</f>
        <v/>
      </c>
      <c r="AC56" s="109"/>
      <c r="AD56" s="112" t="str">
        <f>IF(AND($AD$45=Géographie!$M$6,Bilan!$E$40=Géographie!$Q$1),VLOOKUP(Bilan!C56,Géographie!$O$10:$U$39,7,FALSE),"")</f>
        <v/>
      </c>
      <c r="AE56" s="112"/>
      <c r="AF56" s="112" t="str">
        <f>IF(AND($AF$45=Sciences!$M$6,Bilan!$E$40=Sciences!$Q$1),VLOOKUP(Bilan!C56,Sciences!$O$10:$U$39,7,FALSE),"")</f>
        <v/>
      </c>
      <c r="AG56" s="112"/>
      <c r="AH56" s="112" t="str">
        <f>IF(AND($AH$45=Anglais!$M$6,Bilan!$E$40=Anglais!$Q$1),VLOOKUP(Bilan!C56,Anglais!$O$10:$U$39,7,FALSE),"")</f>
        <v/>
      </c>
      <c r="AI56" s="112"/>
      <c r="AJ56" s="112" t="str">
        <f>IF(AND($AJ$45=Histoire_de_l_art!$M$6,Bilan!$E$40=Histoire_de_l_art!$Q$1),VLOOKUP(Bilan!C56,Histoire_de_l_art!$O$10:$U$39,7,FALSE),"")</f>
        <v/>
      </c>
      <c r="AK56" s="112"/>
      <c r="AL56" s="112" t="str">
        <f>IF(AND($AL$45=Instruction_civique!$M$6,Bilan!$E$40=Instruction_civique!$Q$1),VLOOKUP(Bilan!C56,Instruction_civique!$O$10:$U$39,7,FALSE),"")</f>
        <v/>
      </c>
      <c r="AM56" s="123"/>
      <c r="AN56" s="135" t="str">
        <f t="shared" si="33"/>
        <v/>
      </c>
      <c r="AO56" s="125"/>
      <c r="AP56" s="136" t="str">
        <f t="shared" si="34"/>
        <v/>
      </c>
      <c r="AQ56" s="137"/>
      <c r="AR56" s="16"/>
      <c r="AS56" s="16">
        <f t="shared" si="35"/>
        <v>0</v>
      </c>
      <c r="AT56" s="16">
        <f t="shared" si="36"/>
        <v>0</v>
      </c>
      <c r="AU56" s="16">
        <f t="shared" si="37"/>
        <v>0</v>
      </c>
      <c r="AV56" s="16">
        <f t="shared" si="38"/>
        <v>0</v>
      </c>
      <c r="AW56" s="16"/>
      <c r="AX56" s="16"/>
      <c r="AY56" s="16"/>
      <c r="AZ56" s="16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  <c r="BQ56" s="16"/>
      <c r="BR56" s="16"/>
      <c r="BS56" s="16"/>
      <c r="BT56" s="16"/>
      <c r="BU56" s="16"/>
      <c r="BV56" s="16"/>
      <c r="BW56" s="16"/>
      <c r="BX56" s="16"/>
      <c r="BY56" s="16"/>
      <c r="BZ56" s="16"/>
      <c r="CA56" s="16"/>
      <c r="CB56" s="16"/>
      <c r="CC56" s="16"/>
      <c r="CD56" s="16"/>
    </row>
    <row r="57" spans="1:82" x14ac:dyDescent="0.25">
      <c r="A57" s="58" t="str">
        <f t="shared" ref="A57:C57" si="47">A18</f>
        <v>NOM 11</v>
      </c>
      <c r="B57" s="9" t="str">
        <f t="shared" si="47"/>
        <v>Prénom 11</v>
      </c>
      <c r="C57" s="59" t="str">
        <f t="shared" si="47"/>
        <v>NOM 11 Prénom 11</v>
      </c>
      <c r="D57" s="108" t="str">
        <f>IF(AND($D$45=Grammaire!$M$6,Bilan!$E$40=Grammaire!$Q$1),VLOOKUP(Bilan!C57,Grammaire!$O$10:$U$39,7,FALSE),"")</f>
        <v/>
      </c>
      <c r="E57" s="109"/>
      <c r="F57" s="112" t="str">
        <f>IF(AND($F$45=Orth!$M$6,Bilan!$E$40=Orth!$Q$1),VLOOKUP(Bilan!C57,Orth!$O$10:$U$39,7,FALSE),"")</f>
        <v/>
      </c>
      <c r="G57" s="112"/>
      <c r="H57" s="198" t="str">
        <f>IF(AND($H$45=Conj!$M$6,Bilan!$E$40=Conj!$Q$1),VLOOKUP(Bilan!C57,Conj!$O$10:$U$39,7,FALSE),"")</f>
        <v/>
      </c>
      <c r="I57" s="199"/>
      <c r="J57" s="112" t="str">
        <f>IF(AND($J$45=Dictée!$M$6,Bilan!$E$40=Dictée!$Q$1),VLOOKUP(Bilan!C57,Dictée!$O$10:$U$39,7,FALSE),"")</f>
        <v/>
      </c>
      <c r="K57" s="112"/>
      <c r="L57" s="112" t="str">
        <f>IF(AND($L$45=Poésie!$M$6,Bilan!$E$40=Poésie!$Q$1),VLOOKUP(Bilan!C57,Poésie!$O$10:$U$39,7,FALSE),"")</f>
        <v/>
      </c>
      <c r="M57" s="123"/>
      <c r="N57" s="124" t="str">
        <f t="shared" si="31"/>
        <v/>
      </c>
      <c r="O57" s="125"/>
      <c r="P57" s="113" t="str">
        <f>IF(AND($P$45=Num!$M$6,Bilan!$E$40=Num!$Q$1),VLOOKUP(Bilan!C57,Num!$O$10:$U$39,7,FALSE),"")</f>
        <v/>
      </c>
      <c r="Q57" s="109"/>
      <c r="R57" s="112" t="str">
        <f>IF(AND($R$45=Calcul!$M$6,Bilan!$E$40=Calcul!$Q$1),VLOOKUP(Bilan!C57,Calcul!$O$10:$U$39,7,FALSE),"")</f>
        <v/>
      </c>
      <c r="S57" s="112"/>
      <c r="T57" s="112" t="str">
        <f>IF(AND($T$45=Grandeurs_et_mesures!$M$6,Bilan!$E$40=Grandeurs_et_mesures!$Q$1),VLOOKUP(Bilan!C57,Grandeurs_et_mesures!$O$10:$U$39,7,FALSE),"")</f>
        <v/>
      </c>
      <c r="U57" s="112"/>
      <c r="V57" s="112" t="str">
        <f>IF(AND($V$45=Problèmes!$M$6,Bilan!$E$40=Problèmes!$Q$1),VLOOKUP(Bilan!C57,Problèmes!$O$10:$U$39,7,FALSE),"")</f>
        <v/>
      </c>
      <c r="W57" s="112"/>
      <c r="X57" s="112" t="str">
        <f>IF(AND($X$45=Calcul_mental!$M$6,Bilan!$E$40=Calcul_mental!$Q$1),VLOOKUP(Bilan!C57,Calcul_mental!$O$10:$U$39,7,FALSE),"")</f>
        <v/>
      </c>
      <c r="Y57" s="123"/>
      <c r="Z57" s="124" t="str">
        <f t="shared" si="32"/>
        <v/>
      </c>
      <c r="AA57" s="125"/>
      <c r="AB57" s="113" t="str">
        <f>IF(AND($AB$45=Histoire!$M$6,Bilan!$E$40=Histoire!$Q$1),VLOOKUP(Bilan!C57,Histoire!$O$10:$U$39,7,FALSE),"")</f>
        <v/>
      </c>
      <c r="AC57" s="109"/>
      <c r="AD57" s="112" t="str">
        <f>IF(AND($AD$45=Géographie!$M$6,Bilan!$E$40=Géographie!$Q$1),VLOOKUP(Bilan!C57,Géographie!$O$10:$U$39,7,FALSE),"")</f>
        <v/>
      </c>
      <c r="AE57" s="112"/>
      <c r="AF57" s="112" t="str">
        <f>IF(AND($AF$45=Sciences!$M$6,Bilan!$E$40=Sciences!$Q$1),VLOOKUP(Bilan!C57,Sciences!$O$10:$U$39,7,FALSE),"")</f>
        <v/>
      </c>
      <c r="AG57" s="112"/>
      <c r="AH57" s="112" t="str">
        <f>IF(AND($AH$45=Anglais!$M$6,Bilan!$E$40=Anglais!$Q$1),VLOOKUP(Bilan!C57,Anglais!$O$10:$U$39,7,FALSE),"")</f>
        <v/>
      </c>
      <c r="AI57" s="112"/>
      <c r="AJ57" s="112" t="str">
        <f>IF(AND($AJ$45=Histoire_de_l_art!$M$6,Bilan!$E$40=Histoire_de_l_art!$Q$1),VLOOKUP(Bilan!C57,Histoire_de_l_art!$O$10:$U$39,7,FALSE),"")</f>
        <v/>
      </c>
      <c r="AK57" s="112"/>
      <c r="AL57" s="112" t="str">
        <f>IF(AND($AL$45=Instruction_civique!$M$6,Bilan!$E$40=Instruction_civique!$Q$1),VLOOKUP(Bilan!C57,Instruction_civique!$O$10:$U$39,7,FALSE),"")</f>
        <v/>
      </c>
      <c r="AM57" s="123"/>
      <c r="AN57" s="135" t="str">
        <f t="shared" si="33"/>
        <v/>
      </c>
      <c r="AO57" s="125"/>
      <c r="AP57" s="136" t="str">
        <f t="shared" si="34"/>
        <v/>
      </c>
      <c r="AQ57" s="137"/>
      <c r="AR57" s="16"/>
      <c r="AS57" s="16">
        <f t="shared" si="35"/>
        <v>0</v>
      </c>
      <c r="AT57" s="16">
        <f t="shared" si="36"/>
        <v>0</v>
      </c>
      <c r="AU57" s="16">
        <f t="shared" si="37"/>
        <v>0</v>
      </c>
      <c r="AV57" s="16">
        <f t="shared" si="38"/>
        <v>0</v>
      </c>
      <c r="AW57" s="16"/>
      <c r="AX57" s="16"/>
      <c r="AY57" s="16"/>
      <c r="AZ57" s="16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  <c r="BQ57" s="16"/>
      <c r="BR57" s="16"/>
      <c r="BS57" s="16"/>
      <c r="BT57" s="16"/>
      <c r="BU57" s="16"/>
      <c r="BV57" s="16"/>
      <c r="BW57" s="16"/>
      <c r="BX57" s="16"/>
      <c r="BY57" s="16"/>
      <c r="BZ57" s="16"/>
      <c r="CA57" s="16"/>
      <c r="CB57" s="16"/>
      <c r="CC57" s="16"/>
      <c r="CD57" s="16"/>
    </row>
    <row r="58" spans="1:82" x14ac:dyDescent="0.25">
      <c r="A58" s="58" t="str">
        <f t="shared" ref="A58:C58" si="48">A19</f>
        <v>NOM 12</v>
      </c>
      <c r="B58" s="9" t="str">
        <f t="shared" si="48"/>
        <v>Prénom 12</v>
      </c>
      <c r="C58" s="59" t="str">
        <f t="shared" si="48"/>
        <v>NOM 12 Prénom 12</v>
      </c>
      <c r="D58" s="108" t="str">
        <f>IF(AND($D$45=Grammaire!$M$6,Bilan!$E$40=Grammaire!$Q$1),VLOOKUP(Bilan!C58,Grammaire!$O$10:$U$39,7,FALSE),"")</f>
        <v/>
      </c>
      <c r="E58" s="109"/>
      <c r="F58" s="112" t="str">
        <f>IF(AND($F$45=Orth!$M$6,Bilan!$E$40=Orth!$Q$1),VLOOKUP(Bilan!C58,Orth!$O$10:$U$39,7,FALSE),"")</f>
        <v/>
      </c>
      <c r="G58" s="112"/>
      <c r="H58" s="198" t="str">
        <f>IF(AND($H$45=Conj!$M$6,Bilan!$E$40=Conj!$Q$1),VLOOKUP(Bilan!C58,Conj!$O$10:$U$39,7,FALSE),"")</f>
        <v/>
      </c>
      <c r="I58" s="199"/>
      <c r="J58" s="112" t="str">
        <f>IF(AND($J$45=Dictée!$M$6,Bilan!$E$40=Dictée!$Q$1),VLOOKUP(Bilan!C58,Dictée!$O$10:$U$39,7,FALSE),"")</f>
        <v/>
      </c>
      <c r="K58" s="112"/>
      <c r="L58" s="112" t="str">
        <f>IF(AND($L$45=Poésie!$M$6,Bilan!$E$40=Poésie!$Q$1),VLOOKUP(Bilan!C58,Poésie!$O$10:$U$39,7,FALSE),"")</f>
        <v/>
      </c>
      <c r="M58" s="123"/>
      <c r="N58" s="124" t="str">
        <f t="shared" si="31"/>
        <v/>
      </c>
      <c r="O58" s="125"/>
      <c r="P58" s="113" t="str">
        <f>IF(AND($P$45=Num!$M$6,Bilan!$E$40=Num!$Q$1),VLOOKUP(Bilan!C58,Num!$O$10:$U$39,7,FALSE),"")</f>
        <v/>
      </c>
      <c r="Q58" s="109"/>
      <c r="R58" s="112" t="str">
        <f>IF(AND($R$45=Calcul!$M$6,Bilan!$E$40=Calcul!$Q$1),VLOOKUP(Bilan!C58,Calcul!$O$10:$U$39,7,FALSE),"")</f>
        <v/>
      </c>
      <c r="S58" s="112"/>
      <c r="T58" s="112" t="str">
        <f>IF(AND($T$45=Grandeurs_et_mesures!$M$6,Bilan!$E$40=Grandeurs_et_mesures!$Q$1),VLOOKUP(Bilan!C58,Grandeurs_et_mesures!$O$10:$U$39,7,FALSE),"")</f>
        <v/>
      </c>
      <c r="U58" s="112"/>
      <c r="V58" s="112" t="str">
        <f>IF(AND($V$45=Problèmes!$M$6,Bilan!$E$40=Problèmes!$Q$1),VLOOKUP(Bilan!C58,Problèmes!$O$10:$U$39,7,FALSE),"")</f>
        <v/>
      </c>
      <c r="W58" s="112"/>
      <c r="X58" s="112" t="str">
        <f>IF(AND($X$45=Calcul_mental!$M$6,Bilan!$E$40=Calcul_mental!$Q$1),VLOOKUP(Bilan!C58,Calcul_mental!$O$10:$U$39,7,FALSE),"")</f>
        <v/>
      </c>
      <c r="Y58" s="123"/>
      <c r="Z58" s="124" t="str">
        <f t="shared" si="32"/>
        <v/>
      </c>
      <c r="AA58" s="125"/>
      <c r="AB58" s="113" t="str">
        <f>IF(AND($AB$45=Histoire!$M$6,Bilan!$E$40=Histoire!$Q$1),VLOOKUP(Bilan!C58,Histoire!$O$10:$U$39,7,FALSE),"")</f>
        <v/>
      </c>
      <c r="AC58" s="109"/>
      <c r="AD58" s="112" t="str">
        <f>IF(AND($AD$45=Géographie!$M$6,Bilan!$E$40=Géographie!$Q$1),VLOOKUP(Bilan!C58,Géographie!$O$10:$U$39,7,FALSE),"")</f>
        <v/>
      </c>
      <c r="AE58" s="112"/>
      <c r="AF58" s="112" t="str">
        <f>IF(AND($AF$45=Sciences!$M$6,Bilan!$E$40=Sciences!$Q$1),VLOOKUP(Bilan!C58,Sciences!$O$10:$U$39,7,FALSE),"")</f>
        <v/>
      </c>
      <c r="AG58" s="112"/>
      <c r="AH58" s="112" t="str">
        <f>IF(AND($AH$45=Anglais!$M$6,Bilan!$E$40=Anglais!$Q$1),VLOOKUP(Bilan!C58,Anglais!$O$10:$U$39,7,FALSE),"")</f>
        <v/>
      </c>
      <c r="AI58" s="112"/>
      <c r="AJ58" s="112" t="str">
        <f>IF(AND($AJ$45=Histoire_de_l_art!$M$6,Bilan!$E$40=Histoire_de_l_art!$Q$1),VLOOKUP(Bilan!C58,Histoire_de_l_art!$O$10:$U$39,7,FALSE),"")</f>
        <v/>
      </c>
      <c r="AK58" s="112"/>
      <c r="AL58" s="112" t="str">
        <f>IF(AND($AL$45=Instruction_civique!$M$6,Bilan!$E$40=Instruction_civique!$Q$1),VLOOKUP(Bilan!C58,Instruction_civique!$O$10:$U$39,7,FALSE),"")</f>
        <v/>
      </c>
      <c r="AM58" s="123"/>
      <c r="AN58" s="135" t="str">
        <f t="shared" si="33"/>
        <v/>
      </c>
      <c r="AO58" s="125"/>
      <c r="AP58" s="136" t="str">
        <f t="shared" si="34"/>
        <v/>
      </c>
      <c r="AQ58" s="137"/>
      <c r="AR58" s="16"/>
      <c r="AS58" s="16">
        <f t="shared" si="35"/>
        <v>0</v>
      </c>
      <c r="AT58" s="16">
        <f t="shared" si="36"/>
        <v>0</v>
      </c>
      <c r="AU58" s="16">
        <f t="shared" si="37"/>
        <v>0</v>
      </c>
      <c r="AV58" s="16">
        <f t="shared" si="38"/>
        <v>0</v>
      </c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  <c r="BU58" s="16"/>
      <c r="BV58" s="16"/>
      <c r="BW58" s="16"/>
      <c r="BX58" s="16"/>
      <c r="BY58" s="16"/>
      <c r="BZ58" s="16"/>
      <c r="CA58" s="16"/>
      <c r="CB58" s="16"/>
      <c r="CC58" s="16"/>
      <c r="CD58" s="16"/>
    </row>
    <row r="59" spans="1:82" x14ac:dyDescent="0.25">
      <c r="A59" s="58" t="str">
        <f t="shared" ref="A59:C59" si="49">A20</f>
        <v>NOM 13</v>
      </c>
      <c r="B59" s="9" t="str">
        <f t="shared" si="49"/>
        <v>Prénom 13</v>
      </c>
      <c r="C59" s="59" t="str">
        <f t="shared" si="49"/>
        <v>NOM 13 Prénom 13</v>
      </c>
      <c r="D59" s="108" t="str">
        <f>IF(AND($D$45=Grammaire!$M$6,Bilan!$E$40=Grammaire!$Q$1),VLOOKUP(Bilan!C59,Grammaire!$O$10:$U$39,7,FALSE),"")</f>
        <v/>
      </c>
      <c r="E59" s="109"/>
      <c r="F59" s="112" t="str">
        <f>IF(AND($F$45=Orth!$M$6,Bilan!$E$40=Orth!$Q$1),VLOOKUP(Bilan!C59,Orth!$O$10:$U$39,7,FALSE),"")</f>
        <v/>
      </c>
      <c r="G59" s="112"/>
      <c r="H59" s="198" t="str">
        <f>IF(AND($H$45=Conj!$M$6,Bilan!$E$40=Conj!$Q$1),VLOOKUP(Bilan!C59,Conj!$O$10:$U$39,7,FALSE),"")</f>
        <v/>
      </c>
      <c r="I59" s="199"/>
      <c r="J59" s="112" t="str">
        <f>IF(AND($J$45=Dictée!$M$6,Bilan!$E$40=Dictée!$Q$1),VLOOKUP(Bilan!C59,Dictée!$O$10:$U$39,7,FALSE),"")</f>
        <v/>
      </c>
      <c r="K59" s="112"/>
      <c r="L59" s="112" t="str">
        <f>IF(AND($L$45=Poésie!$M$6,Bilan!$E$40=Poésie!$Q$1),VLOOKUP(Bilan!C59,Poésie!$O$10:$U$39,7,FALSE),"")</f>
        <v/>
      </c>
      <c r="M59" s="123"/>
      <c r="N59" s="124" t="str">
        <f t="shared" si="31"/>
        <v/>
      </c>
      <c r="O59" s="125"/>
      <c r="P59" s="113" t="str">
        <f>IF(AND($P$45=Num!$M$6,Bilan!$E$40=Num!$Q$1),VLOOKUP(Bilan!C59,Num!$O$10:$U$39,7,FALSE),"")</f>
        <v/>
      </c>
      <c r="Q59" s="109"/>
      <c r="R59" s="112" t="str">
        <f>IF(AND($R$45=Calcul!$M$6,Bilan!$E$40=Calcul!$Q$1),VLOOKUP(Bilan!C59,Calcul!$O$10:$U$39,7,FALSE),"")</f>
        <v/>
      </c>
      <c r="S59" s="112"/>
      <c r="T59" s="112" t="str">
        <f>IF(AND($T$45=Grandeurs_et_mesures!$M$6,Bilan!$E$40=Grandeurs_et_mesures!$Q$1),VLOOKUP(Bilan!C59,Grandeurs_et_mesures!$O$10:$U$39,7,FALSE),"")</f>
        <v/>
      </c>
      <c r="U59" s="112"/>
      <c r="V59" s="112" t="str">
        <f>IF(AND($V$45=Problèmes!$M$6,Bilan!$E$40=Problèmes!$Q$1),VLOOKUP(Bilan!C59,Problèmes!$O$10:$U$39,7,FALSE),"")</f>
        <v/>
      </c>
      <c r="W59" s="112"/>
      <c r="X59" s="112" t="str">
        <f>IF(AND($X$45=Calcul_mental!$M$6,Bilan!$E$40=Calcul_mental!$Q$1),VLOOKUP(Bilan!C59,Calcul_mental!$O$10:$U$39,7,FALSE),"")</f>
        <v/>
      </c>
      <c r="Y59" s="123"/>
      <c r="Z59" s="124" t="str">
        <f t="shared" si="32"/>
        <v/>
      </c>
      <c r="AA59" s="125"/>
      <c r="AB59" s="113" t="str">
        <f>IF(AND($AB$45=Histoire!$M$6,Bilan!$E$40=Histoire!$Q$1),VLOOKUP(Bilan!C59,Histoire!$O$10:$U$39,7,FALSE),"")</f>
        <v/>
      </c>
      <c r="AC59" s="109"/>
      <c r="AD59" s="112" t="str">
        <f>IF(AND($AD$45=Géographie!$M$6,Bilan!$E$40=Géographie!$Q$1),VLOOKUP(Bilan!C59,Géographie!$O$10:$U$39,7,FALSE),"")</f>
        <v/>
      </c>
      <c r="AE59" s="112"/>
      <c r="AF59" s="112" t="str">
        <f>IF(AND($AF$45=Sciences!$M$6,Bilan!$E$40=Sciences!$Q$1),VLOOKUP(Bilan!C59,Sciences!$O$10:$U$39,7,FALSE),"")</f>
        <v/>
      </c>
      <c r="AG59" s="112"/>
      <c r="AH59" s="112" t="str">
        <f>IF(AND($AH$45=Anglais!$M$6,Bilan!$E$40=Anglais!$Q$1),VLOOKUP(Bilan!C59,Anglais!$O$10:$U$39,7,FALSE),"")</f>
        <v/>
      </c>
      <c r="AI59" s="112"/>
      <c r="AJ59" s="112" t="str">
        <f>IF(AND($AJ$45=Histoire_de_l_art!$M$6,Bilan!$E$40=Histoire_de_l_art!$Q$1),VLOOKUP(Bilan!C59,Histoire_de_l_art!$O$10:$U$39,7,FALSE),"")</f>
        <v/>
      </c>
      <c r="AK59" s="112"/>
      <c r="AL59" s="112" t="str">
        <f>IF(AND($AL$45=Instruction_civique!$M$6,Bilan!$E$40=Instruction_civique!$Q$1),VLOOKUP(Bilan!C59,Instruction_civique!$O$10:$U$39,7,FALSE),"")</f>
        <v/>
      </c>
      <c r="AM59" s="123"/>
      <c r="AN59" s="135" t="str">
        <f t="shared" si="33"/>
        <v/>
      </c>
      <c r="AO59" s="125"/>
      <c r="AP59" s="136" t="str">
        <f t="shared" si="34"/>
        <v/>
      </c>
      <c r="AQ59" s="137"/>
      <c r="AR59" s="16"/>
      <c r="AS59" s="16">
        <f t="shared" si="35"/>
        <v>0</v>
      </c>
      <c r="AT59" s="16">
        <f t="shared" si="36"/>
        <v>0</v>
      </c>
      <c r="AU59" s="16">
        <f t="shared" si="37"/>
        <v>0</v>
      </c>
      <c r="AV59" s="16">
        <f t="shared" si="38"/>
        <v>0</v>
      </c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  <c r="BQ59" s="16"/>
      <c r="BR59" s="16"/>
      <c r="BS59" s="16"/>
      <c r="BT59" s="16"/>
      <c r="BU59" s="16"/>
      <c r="BV59" s="16"/>
      <c r="BW59" s="16"/>
      <c r="BX59" s="16"/>
      <c r="BY59" s="16"/>
      <c r="BZ59" s="16"/>
      <c r="CA59" s="16"/>
      <c r="CB59" s="16"/>
      <c r="CC59" s="16"/>
      <c r="CD59" s="16"/>
    </row>
    <row r="60" spans="1:82" x14ac:dyDescent="0.25">
      <c r="A60" s="58" t="str">
        <f t="shared" ref="A60:C60" si="50">A21</f>
        <v>NOM 14</v>
      </c>
      <c r="B60" s="9" t="str">
        <f t="shared" si="50"/>
        <v>Prénom 14</v>
      </c>
      <c r="C60" s="59" t="str">
        <f t="shared" si="50"/>
        <v>NOM 14 Prénom 14</v>
      </c>
      <c r="D60" s="108" t="str">
        <f>IF(AND($D$45=Grammaire!$M$6,Bilan!$E$40=Grammaire!$Q$1),VLOOKUP(Bilan!C60,Grammaire!$O$10:$U$39,7,FALSE),"")</f>
        <v/>
      </c>
      <c r="E60" s="109"/>
      <c r="F60" s="112" t="str">
        <f>IF(AND($F$45=Orth!$M$6,Bilan!$E$40=Orth!$Q$1),VLOOKUP(Bilan!C60,Orth!$O$10:$U$39,7,FALSE),"")</f>
        <v/>
      </c>
      <c r="G60" s="112"/>
      <c r="H60" s="198" t="str">
        <f>IF(AND($H$45=Conj!$M$6,Bilan!$E$40=Conj!$Q$1),VLOOKUP(Bilan!C60,Conj!$O$10:$U$39,7,FALSE),"")</f>
        <v/>
      </c>
      <c r="I60" s="199"/>
      <c r="J60" s="112" t="str">
        <f>IF(AND($J$45=Dictée!$M$6,Bilan!$E$40=Dictée!$Q$1),VLOOKUP(Bilan!C60,Dictée!$O$10:$U$39,7,FALSE),"")</f>
        <v/>
      </c>
      <c r="K60" s="112"/>
      <c r="L60" s="112" t="str">
        <f>IF(AND($L$45=Poésie!$M$6,Bilan!$E$40=Poésie!$Q$1),VLOOKUP(Bilan!C60,Poésie!$O$10:$U$39,7,FALSE),"")</f>
        <v/>
      </c>
      <c r="M60" s="123"/>
      <c r="N60" s="124" t="str">
        <f t="shared" si="31"/>
        <v/>
      </c>
      <c r="O60" s="125"/>
      <c r="P60" s="113" t="str">
        <f>IF(AND($P$45=Num!$M$6,Bilan!$E$40=Num!$Q$1),VLOOKUP(Bilan!C60,Num!$O$10:$U$39,7,FALSE),"")</f>
        <v/>
      </c>
      <c r="Q60" s="109"/>
      <c r="R60" s="112" t="str">
        <f>IF(AND($R$45=Calcul!$M$6,Bilan!$E$40=Calcul!$Q$1),VLOOKUP(Bilan!C60,Calcul!$O$10:$U$39,7,FALSE),"")</f>
        <v/>
      </c>
      <c r="S60" s="112"/>
      <c r="T60" s="112" t="str">
        <f>IF(AND($T$45=Grandeurs_et_mesures!$M$6,Bilan!$E$40=Grandeurs_et_mesures!$Q$1),VLOOKUP(Bilan!C60,Grandeurs_et_mesures!$O$10:$U$39,7,FALSE),"")</f>
        <v/>
      </c>
      <c r="U60" s="112"/>
      <c r="V60" s="112" t="str">
        <f>IF(AND($V$45=Problèmes!$M$6,Bilan!$E$40=Problèmes!$Q$1),VLOOKUP(Bilan!C60,Problèmes!$O$10:$U$39,7,FALSE),"")</f>
        <v/>
      </c>
      <c r="W60" s="112"/>
      <c r="X60" s="112" t="str">
        <f>IF(AND($X$45=Calcul_mental!$M$6,Bilan!$E$40=Calcul_mental!$Q$1),VLOOKUP(Bilan!C60,Calcul_mental!$O$10:$U$39,7,FALSE),"")</f>
        <v/>
      </c>
      <c r="Y60" s="123"/>
      <c r="Z60" s="124" t="str">
        <f t="shared" si="32"/>
        <v/>
      </c>
      <c r="AA60" s="125"/>
      <c r="AB60" s="113" t="str">
        <f>IF(AND($AB$45=Histoire!$M$6,Bilan!$E$40=Histoire!$Q$1),VLOOKUP(Bilan!C60,Histoire!$O$10:$U$39,7,FALSE),"")</f>
        <v/>
      </c>
      <c r="AC60" s="109"/>
      <c r="AD60" s="112" t="str">
        <f>IF(AND($AD$45=Géographie!$M$6,Bilan!$E$40=Géographie!$Q$1),VLOOKUP(Bilan!C60,Géographie!$O$10:$U$39,7,FALSE),"")</f>
        <v/>
      </c>
      <c r="AE60" s="112"/>
      <c r="AF60" s="112" t="str">
        <f>IF(AND($AF$45=Sciences!$M$6,Bilan!$E$40=Sciences!$Q$1),VLOOKUP(Bilan!C60,Sciences!$O$10:$U$39,7,FALSE),"")</f>
        <v/>
      </c>
      <c r="AG60" s="112"/>
      <c r="AH60" s="112" t="str">
        <f>IF(AND($AH$45=Anglais!$M$6,Bilan!$E$40=Anglais!$Q$1),VLOOKUP(Bilan!C60,Anglais!$O$10:$U$39,7,FALSE),"")</f>
        <v/>
      </c>
      <c r="AI60" s="112"/>
      <c r="AJ60" s="112" t="str">
        <f>IF(AND($AJ$45=Histoire_de_l_art!$M$6,Bilan!$E$40=Histoire_de_l_art!$Q$1),VLOOKUP(Bilan!C60,Histoire_de_l_art!$O$10:$U$39,7,FALSE),"")</f>
        <v/>
      </c>
      <c r="AK60" s="112"/>
      <c r="AL60" s="112" t="str">
        <f>IF(AND($AL$45=Instruction_civique!$M$6,Bilan!$E$40=Instruction_civique!$Q$1),VLOOKUP(Bilan!C60,Instruction_civique!$O$10:$U$39,7,FALSE),"")</f>
        <v/>
      </c>
      <c r="AM60" s="123"/>
      <c r="AN60" s="135" t="str">
        <f t="shared" si="33"/>
        <v/>
      </c>
      <c r="AO60" s="125"/>
      <c r="AP60" s="136" t="str">
        <f t="shared" si="34"/>
        <v/>
      </c>
      <c r="AQ60" s="137"/>
      <c r="AR60" s="16"/>
      <c r="AS60" s="16">
        <f t="shared" si="35"/>
        <v>0</v>
      </c>
      <c r="AT60" s="16">
        <f t="shared" si="36"/>
        <v>0</v>
      </c>
      <c r="AU60" s="16">
        <f t="shared" si="37"/>
        <v>0</v>
      </c>
      <c r="AV60" s="16">
        <f t="shared" si="38"/>
        <v>0</v>
      </c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  <c r="BQ60" s="16"/>
      <c r="BR60" s="16"/>
      <c r="BS60" s="16"/>
      <c r="BT60" s="16"/>
      <c r="BU60" s="16"/>
      <c r="BV60" s="16"/>
      <c r="BW60" s="16"/>
      <c r="BX60" s="16"/>
      <c r="BY60" s="16"/>
      <c r="BZ60" s="16"/>
      <c r="CA60" s="16"/>
      <c r="CB60" s="16"/>
      <c r="CC60" s="16"/>
      <c r="CD60" s="16"/>
    </row>
    <row r="61" spans="1:82" x14ac:dyDescent="0.25">
      <c r="A61" s="58" t="str">
        <f t="shared" ref="A61:C61" si="51">A22</f>
        <v>NOM 15</v>
      </c>
      <c r="B61" s="9" t="str">
        <f t="shared" si="51"/>
        <v>Prénom 15</v>
      </c>
      <c r="C61" s="59" t="str">
        <f t="shared" si="51"/>
        <v>NOM 15 Prénom 15</v>
      </c>
      <c r="D61" s="108" t="str">
        <f>IF(AND($D$45=Grammaire!$M$6,Bilan!$E$40=Grammaire!$Q$1),VLOOKUP(Bilan!C61,Grammaire!$O$10:$U$39,7,FALSE),"")</f>
        <v/>
      </c>
      <c r="E61" s="109"/>
      <c r="F61" s="112" t="str">
        <f>IF(AND($F$45=Orth!$M$6,Bilan!$E$40=Orth!$Q$1),VLOOKUP(Bilan!C61,Orth!$O$10:$U$39,7,FALSE),"")</f>
        <v/>
      </c>
      <c r="G61" s="112"/>
      <c r="H61" s="198" t="str">
        <f>IF(AND($H$45=Conj!$M$6,Bilan!$E$40=Conj!$Q$1),VLOOKUP(Bilan!C61,Conj!$O$10:$U$39,7,FALSE),"")</f>
        <v/>
      </c>
      <c r="I61" s="199"/>
      <c r="J61" s="112" t="str">
        <f>IF(AND($J$45=Dictée!$M$6,Bilan!$E$40=Dictée!$Q$1),VLOOKUP(Bilan!C61,Dictée!$O$10:$U$39,7,FALSE),"")</f>
        <v/>
      </c>
      <c r="K61" s="112"/>
      <c r="L61" s="112" t="str">
        <f>IF(AND($L$45=Poésie!$M$6,Bilan!$E$40=Poésie!$Q$1),VLOOKUP(Bilan!C61,Poésie!$O$10:$U$39,7,FALSE),"")</f>
        <v/>
      </c>
      <c r="M61" s="123"/>
      <c r="N61" s="124" t="str">
        <f t="shared" si="31"/>
        <v/>
      </c>
      <c r="O61" s="125"/>
      <c r="P61" s="113" t="str">
        <f>IF(AND($P$45=Num!$M$6,Bilan!$E$40=Num!$Q$1),VLOOKUP(Bilan!C61,Num!$O$10:$U$39,7,FALSE),"")</f>
        <v/>
      </c>
      <c r="Q61" s="109"/>
      <c r="R61" s="112" t="str">
        <f>IF(AND($R$45=Calcul!$M$6,Bilan!$E$40=Calcul!$Q$1),VLOOKUP(Bilan!C61,Calcul!$O$10:$U$39,7,FALSE),"")</f>
        <v/>
      </c>
      <c r="S61" s="112"/>
      <c r="T61" s="112" t="str">
        <f>IF(AND($T$45=Grandeurs_et_mesures!$M$6,Bilan!$E$40=Grandeurs_et_mesures!$Q$1),VLOOKUP(Bilan!C61,Grandeurs_et_mesures!$O$10:$U$39,7,FALSE),"")</f>
        <v/>
      </c>
      <c r="U61" s="112"/>
      <c r="V61" s="112" t="str">
        <f>IF(AND($V$45=Problèmes!$M$6,Bilan!$E$40=Problèmes!$Q$1),VLOOKUP(Bilan!C61,Problèmes!$O$10:$U$39,7,FALSE),"")</f>
        <v/>
      </c>
      <c r="W61" s="112"/>
      <c r="X61" s="112" t="str">
        <f>IF(AND($X$45=Calcul_mental!$M$6,Bilan!$E$40=Calcul_mental!$Q$1),VLOOKUP(Bilan!C61,Calcul_mental!$O$10:$U$39,7,FALSE),"")</f>
        <v/>
      </c>
      <c r="Y61" s="123"/>
      <c r="Z61" s="124" t="str">
        <f t="shared" si="32"/>
        <v/>
      </c>
      <c r="AA61" s="125"/>
      <c r="AB61" s="113" t="str">
        <f>IF(AND($AB$45=Histoire!$M$6,Bilan!$E$40=Histoire!$Q$1),VLOOKUP(Bilan!C61,Histoire!$O$10:$U$39,7,FALSE),"")</f>
        <v/>
      </c>
      <c r="AC61" s="109"/>
      <c r="AD61" s="112" t="str">
        <f>IF(AND($AD$45=Géographie!$M$6,Bilan!$E$40=Géographie!$Q$1),VLOOKUP(Bilan!C61,Géographie!$O$10:$U$39,7,FALSE),"")</f>
        <v/>
      </c>
      <c r="AE61" s="112"/>
      <c r="AF61" s="112" t="str">
        <f>IF(AND($AF$45=Sciences!$M$6,Bilan!$E$40=Sciences!$Q$1),VLOOKUP(Bilan!C61,Sciences!$O$10:$U$39,7,FALSE),"")</f>
        <v/>
      </c>
      <c r="AG61" s="112"/>
      <c r="AH61" s="112" t="str">
        <f>IF(AND($AH$45=Anglais!$M$6,Bilan!$E$40=Anglais!$Q$1),VLOOKUP(Bilan!C61,Anglais!$O$10:$U$39,7,FALSE),"")</f>
        <v/>
      </c>
      <c r="AI61" s="112"/>
      <c r="AJ61" s="112" t="str">
        <f>IF(AND($AJ$45=Histoire_de_l_art!$M$6,Bilan!$E$40=Histoire_de_l_art!$Q$1),VLOOKUP(Bilan!C61,Histoire_de_l_art!$O$10:$U$39,7,FALSE),"")</f>
        <v/>
      </c>
      <c r="AK61" s="112"/>
      <c r="AL61" s="112" t="str">
        <f>IF(AND($AL$45=Instruction_civique!$M$6,Bilan!$E$40=Instruction_civique!$Q$1),VLOOKUP(Bilan!C61,Instruction_civique!$O$10:$U$39,7,FALSE),"")</f>
        <v/>
      </c>
      <c r="AM61" s="123"/>
      <c r="AN61" s="135" t="str">
        <f t="shared" si="33"/>
        <v/>
      </c>
      <c r="AO61" s="125"/>
      <c r="AP61" s="136" t="str">
        <f t="shared" si="34"/>
        <v/>
      </c>
      <c r="AQ61" s="137"/>
      <c r="AR61" s="16"/>
      <c r="AS61" s="16">
        <f t="shared" si="35"/>
        <v>0</v>
      </c>
      <c r="AT61" s="16">
        <f t="shared" si="36"/>
        <v>0</v>
      </c>
      <c r="AU61" s="16">
        <f t="shared" si="37"/>
        <v>0</v>
      </c>
      <c r="AV61" s="16">
        <f t="shared" si="38"/>
        <v>0</v>
      </c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  <c r="BS61" s="16"/>
      <c r="BT61" s="16"/>
      <c r="BU61" s="16"/>
      <c r="BV61" s="16"/>
      <c r="BW61" s="16"/>
      <c r="BX61" s="16"/>
      <c r="BY61" s="16"/>
      <c r="BZ61" s="16"/>
      <c r="CA61" s="16"/>
      <c r="CB61" s="16"/>
      <c r="CC61" s="16"/>
      <c r="CD61" s="16"/>
    </row>
    <row r="62" spans="1:82" x14ac:dyDescent="0.25">
      <c r="A62" s="58" t="str">
        <f t="shared" ref="A62:C62" si="52">A23</f>
        <v>NOM 16</v>
      </c>
      <c r="B62" s="9" t="str">
        <f t="shared" si="52"/>
        <v>Prénom 16</v>
      </c>
      <c r="C62" s="59" t="str">
        <f t="shared" si="52"/>
        <v>NOM 16 Prénom 16</v>
      </c>
      <c r="D62" s="108" t="str">
        <f>IF(AND($D$45=Grammaire!$M$6,Bilan!$E$40=Grammaire!$Q$1),VLOOKUP(Bilan!C62,Grammaire!$O$10:$U$39,7,FALSE),"")</f>
        <v/>
      </c>
      <c r="E62" s="109"/>
      <c r="F62" s="112" t="str">
        <f>IF(AND($F$45=Orth!$M$6,Bilan!$E$40=Orth!$Q$1),VLOOKUP(Bilan!C62,Orth!$O$10:$U$39,7,FALSE),"")</f>
        <v/>
      </c>
      <c r="G62" s="112"/>
      <c r="H62" s="198" t="str">
        <f>IF(AND($H$45=Conj!$M$6,Bilan!$E$40=Conj!$Q$1),VLOOKUP(Bilan!C62,Conj!$O$10:$U$39,7,FALSE),"")</f>
        <v/>
      </c>
      <c r="I62" s="199"/>
      <c r="J62" s="112" t="str">
        <f>IF(AND($J$45=Dictée!$M$6,Bilan!$E$40=Dictée!$Q$1),VLOOKUP(Bilan!C62,Dictée!$O$10:$U$39,7,FALSE),"")</f>
        <v/>
      </c>
      <c r="K62" s="112"/>
      <c r="L62" s="112" t="str">
        <f>IF(AND($L$45=Poésie!$M$6,Bilan!$E$40=Poésie!$Q$1),VLOOKUP(Bilan!C62,Poésie!$O$10:$U$39,7,FALSE),"")</f>
        <v/>
      </c>
      <c r="M62" s="123"/>
      <c r="N62" s="124" t="str">
        <f t="shared" si="31"/>
        <v/>
      </c>
      <c r="O62" s="125"/>
      <c r="P62" s="113" t="str">
        <f>IF(AND($P$45=Num!$M$6,Bilan!$E$40=Num!$Q$1),VLOOKUP(Bilan!C62,Num!$O$10:$U$39,7,FALSE),"")</f>
        <v/>
      </c>
      <c r="Q62" s="109"/>
      <c r="R62" s="112" t="str">
        <f>IF(AND($R$45=Calcul!$M$6,Bilan!$E$40=Calcul!$Q$1),VLOOKUP(Bilan!C62,Calcul!$O$10:$U$39,7,FALSE),"")</f>
        <v/>
      </c>
      <c r="S62" s="112"/>
      <c r="T62" s="112" t="str">
        <f>IF(AND($T$45=Grandeurs_et_mesures!$M$6,Bilan!$E$40=Grandeurs_et_mesures!$Q$1),VLOOKUP(Bilan!C62,Grandeurs_et_mesures!$O$10:$U$39,7,FALSE),"")</f>
        <v/>
      </c>
      <c r="U62" s="112"/>
      <c r="V62" s="112" t="str">
        <f>IF(AND($V$45=Problèmes!$M$6,Bilan!$E$40=Problèmes!$Q$1),VLOOKUP(Bilan!C62,Problèmes!$O$10:$U$39,7,FALSE),"")</f>
        <v/>
      </c>
      <c r="W62" s="112"/>
      <c r="X62" s="112" t="str">
        <f>IF(AND($X$45=Calcul_mental!$M$6,Bilan!$E$40=Calcul_mental!$Q$1),VLOOKUP(Bilan!C62,Calcul_mental!$O$10:$U$39,7,FALSE),"")</f>
        <v/>
      </c>
      <c r="Y62" s="123"/>
      <c r="Z62" s="124" t="str">
        <f t="shared" si="32"/>
        <v/>
      </c>
      <c r="AA62" s="125"/>
      <c r="AB62" s="113" t="str">
        <f>IF(AND($AB$45=Histoire!$M$6,Bilan!$E$40=Histoire!$Q$1),VLOOKUP(Bilan!C62,Histoire!$O$10:$U$39,7,FALSE),"")</f>
        <v/>
      </c>
      <c r="AC62" s="109"/>
      <c r="AD62" s="112" t="str">
        <f>IF(AND($AD$45=Géographie!$M$6,Bilan!$E$40=Géographie!$Q$1),VLOOKUP(Bilan!C62,Géographie!$O$10:$U$39,7,FALSE),"")</f>
        <v/>
      </c>
      <c r="AE62" s="112"/>
      <c r="AF62" s="112" t="str">
        <f>IF(AND($AF$45=Sciences!$M$6,Bilan!$E$40=Sciences!$Q$1),VLOOKUP(Bilan!C62,Sciences!$O$10:$U$39,7,FALSE),"")</f>
        <v/>
      </c>
      <c r="AG62" s="112"/>
      <c r="AH62" s="112" t="str">
        <f>IF(AND($AH$45=Anglais!$M$6,Bilan!$E$40=Anglais!$Q$1),VLOOKUP(Bilan!C62,Anglais!$O$10:$U$39,7,FALSE),"")</f>
        <v/>
      </c>
      <c r="AI62" s="112"/>
      <c r="AJ62" s="112" t="str">
        <f>IF(AND($AJ$45=Histoire_de_l_art!$M$6,Bilan!$E$40=Histoire_de_l_art!$Q$1),VLOOKUP(Bilan!C62,Histoire_de_l_art!$O$10:$U$39,7,FALSE),"")</f>
        <v/>
      </c>
      <c r="AK62" s="112"/>
      <c r="AL62" s="112" t="str">
        <f>IF(AND($AL$45=Instruction_civique!$M$6,Bilan!$E$40=Instruction_civique!$Q$1),VLOOKUP(Bilan!C62,Instruction_civique!$O$10:$U$39,7,FALSE),"")</f>
        <v/>
      </c>
      <c r="AM62" s="123"/>
      <c r="AN62" s="135" t="str">
        <f t="shared" si="33"/>
        <v/>
      </c>
      <c r="AO62" s="125"/>
      <c r="AP62" s="136" t="str">
        <f t="shared" si="34"/>
        <v/>
      </c>
      <c r="AQ62" s="137"/>
      <c r="AR62" s="16"/>
      <c r="AS62" s="16">
        <f t="shared" si="35"/>
        <v>0</v>
      </c>
      <c r="AT62" s="16">
        <f t="shared" si="36"/>
        <v>0</v>
      </c>
      <c r="AU62" s="16">
        <f t="shared" si="37"/>
        <v>0</v>
      </c>
      <c r="AV62" s="16">
        <f t="shared" si="38"/>
        <v>0</v>
      </c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  <c r="BQ62" s="16"/>
      <c r="BR62" s="16"/>
      <c r="BS62" s="16"/>
      <c r="BT62" s="16"/>
      <c r="BU62" s="16"/>
      <c r="BV62" s="16"/>
      <c r="BW62" s="16"/>
      <c r="BX62" s="16"/>
      <c r="BY62" s="16"/>
      <c r="BZ62" s="16"/>
      <c r="CA62" s="16"/>
      <c r="CB62" s="16"/>
      <c r="CC62" s="16"/>
      <c r="CD62" s="16"/>
    </row>
    <row r="63" spans="1:82" x14ac:dyDescent="0.25">
      <c r="A63" s="58" t="str">
        <f t="shared" ref="A63:C63" si="53">A24</f>
        <v>NOM 17</v>
      </c>
      <c r="B63" s="9" t="str">
        <f t="shared" si="53"/>
        <v>Prénom 17</v>
      </c>
      <c r="C63" s="59" t="str">
        <f t="shared" si="53"/>
        <v>NOM 17 Prénom 17</v>
      </c>
      <c r="D63" s="108" t="str">
        <f>IF(AND($D$45=Grammaire!$M$6,Bilan!$E$40=Grammaire!$Q$1),VLOOKUP(Bilan!C63,Grammaire!$O$10:$U$39,7,FALSE),"")</f>
        <v/>
      </c>
      <c r="E63" s="109"/>
      <c r="F63" s="112" t="str">
        <f>IF(AND($F$45=Orth!$M$6,Bilan!$E$40=Orth!$Q$1),VLOOKUP(Bilan!C63,Orth!$O$10:$U$39,7,FALSE),"")</f>
        <v/>
      </c>
      <c r="G63" s="112"/>
      <c r="H63" s="198" t="str">
        <f>IF(AND($H$45=Conj!$M$6,Bilan!$E$40=Conj!$Q$1),VLOOKUP(Bilan!C63,Conj!$O$10:$U$39,7,FALSE),"")</f>
        <v/>
      </c>
      <c r="I63" s="199"/>
      <c r="J63" s="112" t="str">
        <f>IF(AND($J$45=Dictée!$M$6,Bilan!$E$40=Dictée!$Q$1),VLOOKUP(Bilan!C63,Dictée!$O$10:$U$39,7,FALSE),"")</f>
        <v/>
      </c>
      <c r="K63" s="112"/>
      <c r="L63" s="112" t="str">
        <f>IF(AND($L$45=Poésie!$M$6,Bilan!$E$40=Poésie!$Q$1),VLOOKUP(Bilan!C63,Poésie!$O$10:$U$39,7,FALSE),"")</f>
        <v/>
      </c>
      <c r="M63" s="123"/>
      <c r="N63" s="124" t="str">
        <f t="shared" si="31"/>
        <v/>
      </c>
      <c r="O63" s="125"/>
      <c r="P63" s="113" t="str">
        <f>IF(AND($P$45=Num!$M$6,Bilan!$E$40=Num!$Q$1),VLOOKUP(Bilan!C63,Num!$O$10:$U$39,7,FALSE),"")</f>
        <v/>
      </c>
      <c r="Q63" s="109"/>
      <c r="R63" s="112" t="str">
        <f>IF(AND($R$45=Calcul!$M$6,Bilan!$E$40=Calcul!$Q$1),VLOOKUP(Bilan!C63,Calcul!$O$10:$U$39,7,FALSE),"")</f>
        <v/>
      </c>
      <c r="S63" s="112"/>
      <c r="T63" s="112" t="str">
        <f>IF(AND($T$45=Grandeurs_et_mesures!$M$6,Bilan!$E$40=Grandeurs_et_mesures!$Q$1),VLOOKUP(Bilan!C63,Grandeurs_et_mesures!$O$10:$U$39,7,FALSE),"")</f>
        <v/>
      </c>
      <c r="U63" s="112"/>
      <c r="V63" s="112" t="str">
        <f>IF(AND($V$45=Problèmes!$M$6,Bilan!$E$40=Problèmes!$Q$1),VLOOKUP(Bilan!C63,Problèmes!$O$10:$U$39,7,FALSE),"")</f>
        <v/>
      </c>
      <c r="W63" s="112"/>
      <c r="X63" s="112" t="str">
        <f>IF(AND($X$45=Calcul_mental!$M$6,Bilan!$E$40=Calcul_mental!$Q$1),VLOOKUP(Bilan!C63,Calcul_mental!$O$10:$U$39,7,FALSE),"")</f>
        <v/>
      </c>
      <c r="Y63" s="123"/>
      <c r="Z63" s="124" t="str">
        <f t="shared" si="32"/>
        <v/>
      </c>
      <c r="AA63" s="125"/>
      <c r="AB63" s="113" t="str">
        <f>IF(AND($AB$45=Histoire!$M$6,Bilan!$E$40=Histoire!$Q$1),VLOOKUP(Bilan!C63,Histoire!$O$10:$U$39,7,FALSE),"")</f>
        <v/>
      </c>
      <c r="AC63" s="109"/>
      <c r="AD63" s="112" t="str">
        <f>IF(AND($AD$45=Géographie!$M$6,Bilan!$E$40=Géographie!$Q$1),VLOOKUP(Bilan!C63,Géographie!$O$10:$U$39,7,FALSE),"")</f>
        <v/>
      </c>
      <c r="AE63" s="112"/>
      <c r="AF63" s="112" t="str">
        <f>IF(AND($AF$45=Sciences!$M$6,Bilan!$E$40=Sciences!$Q$1),VLOOKUP(Bilan!C63,Sciences!$O$10:$U$39,7,FALSE),"")</f>
        <v/>
      </c>
      <c r="AG63" s="112"/>
      <c r="AH63" s="112" t="str">
        <f>IF(AND($AH$45=Anglais!$M$6,Bilan!$E$40=Anglais!$Q$1),VLOOKUP(Bilan!C63,Anglais!$O$10:$U$39,7,FALSE),"")</f>
        <v/>
      </c>
      <c r="AI63" s="112"/>
      <c r="AJ63" s="112" t="str">
        <f>IF(AND($AJ$45=Histoire_de_l_art!$M$6,Bilan!$E$40=Histoire_de_l_art!$Q$1),VLOOKUP(Bilan!C63,Histoire_de_l_art!$O$10:$U$39,7,FALSE),"")</f>
        <v/>
      </c>
      <c r="AK63" s="112"/>
      <c r="AL63" s="112" t="str">
        <f>IF(AND($AL$45=Instruction_civique!$M$6,Bilan!$E$40=Instruction_civique!$Q$1),VLOOKUP(Bilan!C63,Instruction_civique!$O$10:$U$39,7,FALSE),"")</f>
        <v/>
      </c>
      <c r="AM63" s="123"/>
      <c r="AN63" s="135" t="str">
        <f t="shared" si="33"/>
        <v/>
      </c>
      <c r="AO63" s="125"/>
      <c r="AP63" s="136" t="str">
        <f t="shared" si="34"/>
        <v/>
      </c>
      <c r="AQ63" s="137"/>
      <c r="AR63" s="16"/>
      <c r="AS63" s="16">
        <f t="shared" si="35"/>
        <v>0</v>
      </c>
      <c r="AT63" s="16">
        <f t="shared" si="36"/>
        <v>0</v>
      </c>
      <c r="AU63" s="16">
        <f t="shared" si="37"/>
        <v>0</v>
      </c>
      <c r="AV63" s="16">
        <f t="shared" si="38"/>
        <v>0</v>
      </c>
      <c r="AW63" s="16"/>
      <c r="AX63" s="16"/>
      <c r="AY63" s="16"/>
      <c r="AZ63" s="16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  <c r="BQ63" s="16"/>
      <c r="BR63" s="16"/>
      <c r="BS63" s="16"/>
      <c r="BT63" s="16"/>
      <c r="BU63" s="16"/>
      <c r="BV63" s="16"/>
      <c r="BW63" s="16"/>
      <c r="BX63" s="16"/>
      <c r="BY63" s="16"/>
      <c r="BZ63" s="16"/>
      <c r="CA63" s="16"/>
      <c r="CB63" s="16"/>
      <c r="CC63" s="16"/>
      <c r="CD63" s="16"/>
    </row>
    <row r="64" spans="1:82" x14ac:dyDescent="0.25">
      <c r="A64" s="58" t="str">
        <f t="shared" ref="A64:C64" si="54">A25</f>
        <v>NOM 18</v>
      </c>
      <c r="B64" s="9" t="str">
        <f t="shared" si="54"/>
        <v>Prénom 18</v>
      </c>
      <c r="C64" s="59" t="str">
        <f t="shared" si="54"/>
        <v>NOM 18 Prénom 18</v>
      </c>
      <c r="D64" s="108" t="str">
        <f>IF(AND($D$45=Grammaire!$M$6,Bilan!$E$40=Grammaire!$Q$1),VLOOKUP(Bilan!C64,Grammaire!$O$10:$U$39,7,FALSE),"")</f>
        <v/>
      </c>
      <c r="E64" s="109"/>
      <c r="F64" s="112" t="str">
        <f>IF(AND($F$45=Orth!$M$6,Bilan!$E$40=Orth!$Q$1),VLOOKUP(Bilan!C64,Orth!$O$10:$U$39,7,FALSE),"")</f>
        <v/>
      </c>
      <c r="G64" s="112"/>
      <c r="H64" s="198" t="str">
        <f>IF(AND($H$45=Conj!$M$6,Bilan!$E$40=Conj!$Q$1),VLOOKUP(Bilan!C64,Conj!$O$10:$U$39,7,FALSE),"")</f>
        <v/>
      </c>
      <c r="I64" s="199"/>
      <c r="J64" s="112" t="str">
        <f>IF(AND($J$45=Dictée!$M$6,Bilan!$E$40=Dictée!$Q$1),VLOOKUP(Bilan!C64,Dictée!$O$10:$U$39,7,FALSE),"")</f>
        <v/>
      </c>
      <c r="K64" s="112"/>
      <c r="L64" s="112" t="str">
        <f>IF(AND($L$45=Poésie!$M$6,Bilan!$E$40=Poésie!$Q$1),VLOOKUP(Bilan!C64,Poésie!$O$10:$U$39,7,FALSE),"")</f>
        <v/>
      </c>
      <c r="M64" s="123"/>
      <c r="N64" s="124" t="str">
        <f t="shared" si="31"/>
        <v/>
      </c>
      <c r="O64" s="125"/>
      <c r="P64" s="113" t="str">
        <f>IF(AND($P$45=Num!$M$6,Bilan!$E$40=Num!$Q$1),VLOOKUP(Bilan!C64,Num!$O$10:$U$39,7,FALSE),"")</f>
        <v/>
      </c>
      <c r="Q64" s="109"/>
      <c r="R64" s="112" t="str">
        <f>IF(AND($R$45=Calcul!$M$6,Bilan!$E$40=Calcul!$Q$1),VLOOKUP(Bilan!C64,Calcul!$O$10:$U$39,7,FALSE),"")</f>
        <v/>
      </c>
      <c r="S64" s="112"/>
      <c r="T64" s="112" t="str">
        <f>IF(AND($T$45=Grandeurs_et_mesures!$M$6,Bilan!$E$40=Grandeurs_et_mesures!$Q$1),VLOOKUP(Bilan!C64,Grandeurs_et_mesures!$O$10:$U$39,7,FALSE),"")</f>
        <v/>
      </c>
      <c r="U64" s="112"/>
      <c r="V64" s="112" t="str">
        <f>IF(AND($V$45=Problèmes!$M$6,Bilan!$E$40=Problèmes!$Q$1),VLOOKUP(Bilan!C64,Problèmes!$O$10:$U$39,7,FALSE),"")</f>
        <v/>
      </c>
      <c r="W64" s="112"/>
      <c r="X64" s="112" t="str">
        <f>IF(AND($X$45=Calcul_mental!$M$6,Bilan!$E$40=Calcul_mental!$Q$1),VLOOKUP(Bilan!C64,Calcul_mental!$O$10:$U$39,7,FALSE),"")</f>
        <v/>
      </c>
      <c r="Y64" s="123"/>
      <c r="Z64" s="124" t="str">
        <f t="shared" si="32"/>
        <v/>
      </c>
      <c r="AA64" s="125"/>
      <c r="AB64" s="113" t="str">
        <f>IF(AND($AB$45=Histoire!$M$6,Bilan!$E$40=Histoire!$Q$1),VLOOKUP(Bilan!C64,Histoire!$O$10:$U$39,7,FALSE),"")</f>
        <v/>
      </c>
      <c r="AC64" s="109"/>
      <c r="AD64" s="112" t="str">
        <f>IF(AND($AD$45=Géographie!$M$6,Bilan!$E$40=Géographie!$Q$1),VLOOKUP(Bilan!C64,Géographie!$O$10:$U$39,7,FALSE),"")</f>
        <v/>
      </c>
      <c r="AE64" s="112"/>
      <c r="AF64" s="112" t="str">
        <f>IF(AND($AF$45=Sciences!$M$6,Bilan!$E$40=Sciences!$Q$1),VLOOKUP(Bilan!C64,Sciences!$O$10:$U$39,7,FALSE),"")</f>
        <v/>
      </c>
      <c r="AG64" s="112"/>
      <c r="AH64" s="112" t="str">
        <f>IF(AND($AH$45=Anglais!$M$6,Bilan!$E$40=Anglais!$Q$1),VLOOKUP(Bilan!C64,Anglais!$O$10:$U$39,7,FALSE),"")</f>
        <v/>
      </c>
      <c r="AI64" s="112"/>
      <c r="AJ64" s="112" t="str">
        <f>IF(AND($AJ$45=Histoire_de_l_art!$M$6,Bilan!$E$40=Histoire_de_l_art!$Q$1),VLOOKUP(Bilan!C64,Histoire_de_l_art!$O$10:$U$39,7,FALSE),"")</f>
        <v/>
      </c>
      <c r="AK64" s="112"/>
      <c r="AL64" s="112" t="str">
        <f>IF(AND($AL$45=Instruction_civique!$M$6,Bilan!$E$40=Instruction_civique!$Q$1),VLOOKUP(Bilan!C64,Instruction_civique!$O$10:$U$39,7,FALSE),"")</f>
        <v/>
      </c>
      <c r="AM64" s="123"/>
      <c r="AN64" s="135" t="str">
        <f t="shared" si="33"/>
        <v/>
      </c>
      <c r="AO64" s="125"/>
      <c r="AP64" s="136" t="str">
        <f t="shared" si="34"/>
        <v/>
      </c>
      <c r="AQ64" s="137"/>
      <c r="AR64" s="16"/>
      <c r="AS64" s="16">
        <f t="shared" si="35"/>
        <v>0</v>
      </c>
      <c r="AT64" s="16">
        <f t="shared" si="36"/>
        <v>0</v>
      </c>
      <c r="AU64" s="16">
        <f t="shared" si="37"/>
        <v>0</v>
      </c>
      <c r="AV64" s="16">
        <f t="shared" si="38"/>
        <v>0</v>
      </c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  <c r="BQ64" s="16"/>
      <c r="BR64" s="16"/>
      <c r="BS64" s="16"/>
      <c r="BT64" s="16"/>
      <c r="BU64" s="16"/>
      <c r="BV64" s="16"/>
      <c r="BW64" s="16"/>
      <c r="BX64" s="16"/>
      <c r="BY64" s="16"/>
      <c r="BZ64" s="16"/>
      <c r="CA64" s="16"/>
      <c r="CB64" s="16"/>
      <c r="CC64" s="16"/>
      <c r="CD64" s="16"/>
    </row>
    <row r="65" spans="1:82" x14ac:dyDescent="0.25">
      <c r="A65" s="58" t="str">
        <f t="shared" ref="A65:C65" si="55">A26</f>
        <v>NOM 19</v>
      </c>
      <c r="B65" s="9" t="str">
        <f t="shared" si="55"/>
        <v>Prénom 19</v>
      </c>
      <c r="C65" s="59" t="str">
        <f t="shared" si="55"/>
        <v>NOM 19 Prénom 19</v>
      </c>
      <c r="D65" s="108" t="str">
        <f>IF(AND($D$45=Grammaire!$M$6,Bilan!$E$40=Grammaire!$Q$1),VLOOKUP(Bilan!C65,Grammaire!$O$10:$U$39,7,FALSE),"")</f>
        <v/>
      </c>
      <c r="E65" s="109"/>
      <c r="F65" s="112" t="str">
        <f>IF(AND($F$45=Orth!$M$6,Bilan!$E$40=Orth!$Q$1),VLOOKUP(Bilan!C65,Orth!$O$10:$U$39,7,FALSE),"")</f>
        <v/>
      </c>
      <c r="G65" s="112"/>
      <c r="H65" s="198" t="str">
        <f>IF(AND($H$45=Conj!$M$6,Bilan!$E$40=Conj!$Q$1),VLOOKUP(Bilan!C65,Conj!$O$10:$U$39,7,FALSE),"")</f>
        <v/>
      </c>
      <c r="I65" s="199"/>
      <c r="J65" s="112" t="str">
        <f>IF(AND($J$45=Dictée!$M$6,Bilan!$E$40=Dictée!$Q$1),VLOOKUP(Bilan!C65,Dictée!$O$10:$U$39,7,FALSE),"")</f>
        <v/>
      </c>
      <c r="K65" s="112"/>
      <c r="L65" s="112" t="str">
        <f>IF(AND($L$45=Poésie!$M$6,Bilan!$E$40=Poésie!$Q$1),VLOOKUP(Bilan!C65,Poésie!$O$10:$U$39,7,FALSE),"")</f>
        <v/>
      </c>
      <c r="M65" s="123"/>
      <c r="N65" s="124" t="str">
        <f t="shared" si="31"/>
        <v/>
      </c>
      <c r="O65" s="125"/>
      <c r="P65" s="113" t="str">
        <f>IF(AND($P$45=Num!$M$6,Bilan!$E$40=Num!$Q$1),VLOOKUP(Bilan!C65,Num!$O$10:$U$39,7,FALSE),"")</f>
        <v/>
      </c>
      <c r="Q65" s="109"/>
      <c r="R65" s="112" t="str">
        <f>IF(AND($R$45=Calcul!$M$6,Bilan!$E$40=Calcul!$Q$1),VLOOKUP(Bilan!C65,Calcul!$O$10:$U$39,7,FALSE),"")</f>
        <v/>
      </c>
      <c r="S65" s="112"/>
      <c r="T65" s="112" t="str">
        <f>IF(AND($T$45=Grandeurs_et_mesures!$M$6,Bilan!$E$40=Grandeurs_et_mesures!$Q$1),VLOOKUP(Bilan!C65,Grandeurs_et_mesures!$O$10:$U$39,7,FALSE),"")</f>
        <v/>
      </c>
      <c r="U65" s="112"/>
      <c r="V65" s="112" t="str">
        <f>IF(AND($V$45=Problèmes!$M$6,Bilan!$E$40=Problèmes!$Q$1),VLOOKUP(Bilan!C65,Problèmes!$O$10:$U$39,7,FALSE),"")</f>
        <v/>
      </c>
      <c r="W65" s="112"/>
      <c r="X65" s="112" t="str">
        <f>IF(AND($X$45=Calcul_mental!$M$6,Bilan!$E$40=Calcul_mental!$Q$1),VLOOKUP(Bilan!C65,Calcul_mental!$O$10:$U$39,7,FALSE),"")</f>
        <v/>
      </c>
      <c r="Y65" s="123"/>
      <c r="Z65" s="124" t="str">
        <f t="shared" si="32"/>
        <v/>
      </c>
      <c r="AA65" s="125"/>
      <c r="AB65" s="113" t="str">
        <f>IF(AND($AB$45=Histoire!$M$6,Bilan!$E$40=Histoire!$Q$1),VLOOKUP(Bilan!C65,Histoire!$O$10:$U$39,7,FALSE),"")</f>
        <v/>
      </c>
      <c r="AC65" s="109"/>
      <c r="AD65" s="112" t="str">
        <f>IF(AND($AD$45=Géographie!$M$6,Bilan!$E$40=Géographie!$Q$1),VLOOKUP(Bilan!C65,Géographie!$O$10:$U$39,7,FALSE),"")</f>
        <v/>
      </c>
      <c r="AE65" s="112"/>
      <c r="AF65" s="112" t="str">
        <f>IF(AND($AF$45=Sciences!$M$6,Bilan!$E$40=Sciences!$Q$1),VLOOKUP(Bilan!C65,Sciences!$O$10:$U$39,7,FALSE),"")</f>
        <v/>
      </c>
      <c r="AG65" s="112"/>
      <c r="AH65" s="112" t="str">
        <f>IF(AND($AH$45=Anglais!$M$6,Bilan!$E$40=Anglais!$Q$1),VLOOKUP(Bilan!C65,Anglais!$O$10:$U$39,7,FALSE),"")</f>
        <v/>
      </c>
      <c r="AI65" s="112"/>
      <c r="AJ65" s="112" t="str">
        <f>IF(AND($AJ$45=Histoire_de_l_art!$M$6,Bilan!$E$40=Histoire_de_l_art!$Q$1),VLOOKUP(Bilan!C65,Histoire_de_l_art!$O$10:$U$39,7,FALSE),"")</f>
        <v/>
      </c>
      <c r="AK65" s="112"/>
      <c r="AL65" s="112" t="str">
        <f>IF(AND($AL$45=Instruction_civique!$M$6,Bilan!$E$40=Instruction_civique!$Q$1),VLOOKUP(Bilan!C65,Instruction_civique!$O$10:$U$39,7,FALSE),"")</f>
        <v/>
      </c>
      <c r="AM65" s="123"/>
      <c r="AN65" s="135" t="str">
        <f t="shared" si="33"/>
        <v/>
      </c>
      <c r="AO65" s="125"/>
      <c r="AP65" s="136" t="str">
        <f t="shared" si="34"/>
        <v/>
      </c>
      <c r="AQ65" s="137"/>
      <c r="AR65" s="16"/>
      <c r="AS65" s="16">
        <f t="shared" si="35"/>
        <v>0</v>
      </c>
      <c r="AT65" s="16">
        <f t="shared" si="36"/>
        <v>0</v>
      </c>
      <c r="AU65" s="16">
        <f t="shared" si="37"/>
        <v>0</v>
      </c>
      <c r="AV65" s="16">
        <f t="shared" si="38"/>
        <v>0</v>
      </c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  <c r="BS65" s="16"/>
      <c r="BT65" s="16"/>
      <c r="BU65" s="16"/>
      <c r="BV65" s="16"/>
      <c r="BW65" s="16"/>
      <c r="BX65" s="16"/>
      <c r="BY65" s="16"/>
      <c r="BZ65" s="16"/>
      <c r="CA65" s="16"/>
      <c r="CB65" s="16"/>
      <c r="CC65" s="16"/>
      <c r="CD65" s="16"/>
    </row>
    <row r="66" spans="1:82" x14ac:dyDescent="0.25">
      <c r="A66" s="58" t="str">
        <f t="shared" ref="A66:C66" si="56">A27</f>
        <v>NOM 20</v>
      </c>
      <c r="B66" s="9" t="str">
        <f t="shared" si="56"/>
        <v>Prénom 20</v>
      </c>
      <c r="C66" s="59" t="str">
        <f t="shared" si="56"/>
        <v>NOM 20 Prénom 20</v>
      </c>
      <c r="D66" s="108" t="str">
        <f>IF(AND($D$45=Grammaire!$M$6,Bilan!$E$40=Grammaire!$Q$1),VLOOKUP(Bilan!C66,Grammaire!$O$10:$U$39,7,FALSE),"")</f>
        <v/>
      </c>
      <c r="E66" s="109"/>
      <c r="F66" s="112" t="str">
        <f>IF(AND($F$45=Orth!$M$6,Bilan!$E$40=Orth!$Q$1),VLOOKUP(Bilan!C66,Orth!$O$10:$U$39,7,FALSE),"")</f>
        <v/>
      </c>
      <c r="G66" s="112"/>
      <c r="H66" s="198" t="str">
        <f>IF(AND($H$45=Conj!$M$6,Bilan!$E$40=Conj!$Q$1),VLOOKUP(Bilan!C66,Conj!$O$10:$U$39,7,FALSE),"")</f>
        <v/>
      </c>
      <c r="I66" s="199"/>
      <c r="J66" s="112" t="str">
        <f>IF(AND($J$45=Dictée!$M$6,Bilan!$E$40=Dictée!$Q$1),VLOOKUP(Bilan!C66,Dictée!$O$10:$U$39,7,FALSE),"")</f>
        <v/>
      </c>
      <c r="K66" s="112"/>
      <c r="L66" s="112" t="str">
        <f>IF(AND($L$45=Poésie!$M$6,Bilan!$E$40=Poésie!$Q$1),VLOOKUP(Bilan!C66,Poésie!$O$10:$U$39,7,FALSE),"")</f>
        <v/>
      </c>
      <c r="M66" s="123"/>
      <c r="N66" s="124" t="str">
        <f t="shared" si="31"/>
        <v/>
      </c>
      <c r="O66" s="125"/>
      <c r="P66" s="113" t="str">
        <f>IF(AND($P$45=Num!$M$6,Bilan!$E$40=Num!$Q$1),VLOOKUP(Bilan!C66,Num!$O$10:$U$39,7,FALSE),"")</f>
        <v/>
      </c>
      <c r="Q66" s="109"/>
      <c r="R66" s="112" t="str">
        <f>IF(AND($R$45=Calcul!$M$6,Bilan!$E$40=Calcul!$Q$1),VLOOKUP(Bilan!C66,Calcul!$O$10:$U$39,7,FALSE),"")</f>
        <v/>
      </c>
      <c r="S66" s="112"/>
      <c r="T66" s="112" t="str">
        <f>IF(AND($T$45=Grandeurs_et_mesures!$M$6,Bilan!$E$40=Grandeurs_et_mesures!$Q$1),VLOOKUP(Bilan!C66,Grandeurs_et_mesures!$O$10:$U$39,7,FALSE),"")</f>
        <v/>
      </c>
      <c r="U66" s="112"/>
      <c r="V66" s="112" t="str">
        <f>IF(AND($V$45=Problèmes!$M$6,Bilan!$E$40=Problèmes!$Q$1),VLOOKUP(Bilan!C66,Problèmes!$O$10:$U$39,7,FALSE),"")</f>
        <v/>
      </c>
      <c r="W66" s="112"/>
      <c r="X66" s="112" t="str">
        <f>IF(AND($X$45=Calcul_mental!$M$6,Bilan!$E$40=Calcul_mental!$Q$1),VLOOKUP(Bilan!C66,Calcul_mental!$O$10:$U$39,7,FALSE),"")</f>
        <v/>
      </c>
      <c r="Y66" s="123"/>
      <c r="Z66" s="124" t="str">
        <f t="shared" si="32"/>
        <v/>
      </c>
      <c r="AA66" s="125"/>
      <c r="AB66" s="113" t="str">
        <f>IF(AND($AB$45=Histoire!$M$6,Bilan!$E$40=Histoire!$Q$1),VLOOKUP(Bilan!C66,Histoire!$O$10:$U$39,7,FALSE),"")</f>
        <v/>
      </c>
      <c r="AC66" s="109"/>
      <c r="AD66" s="112" t="str">
        <f>IF(AND($AD$45=Géographie!$M$6,Bilan!$E$40=Géographie!$Q$1),VLOOKUP(Bilan!C66,Géographie!$O$10:$U$39,7,FALSE),"")</f>
        <v/>
      </c>
      <c r="AE66" s="112"/>
      <c r="AF66" s="112" t="str">
        <f>IF(AND($AF$45=Sciences!$M$6,Bilan!$E$40=Sciences!$Q$1),VLOOKUP(Bilan!C66,Sciences!$O$10:$U$39,7,FALSE),"")</f>
        <v/>
      </c>
      <c r="AG66" s="112"/>
      <c r="AH66" s="112" t="str">
        <f>IF(AND($AH$45=Anglais!$M$6,Bilan!$E$40=Anglais!$Q$1),VLOOKUP(Bilan!C66,Anglais!$O$10:$U$39,7,FALSE),"")</f>
        <v/>
      </c>
      <c r="AI66" s="112"/>
      <c r="AJ66" s="112" t="str">
        <f>IF(AND($AJ$45=Histoire_de_l_art!$M$6,Bilan!$E$40=Histoire_de_l_art!$Q$1),VLOOKUP(Bilan!C66,Histoire_de_l_art!$O$10:$U$39,7,FALSE),"")</f>
        <v/>
      </c>
      <c r="AK66" s="112"/>
      <c r="AL66" s="112" t="str">
        <f>IF(AND($AL$45=Instruction_civique!$M$6,Bilan!$E$40=Instruction_civique!$Q$1),VLOOKUP(Bilan!C66,Instruction_civique!$O$10:$U$39,7,FALSE),"")</f>
        <v/>
      </c>
      <c r="AM66" s="123"/>
      <c r="AN66" s="135" t="str">
        <f t="shared" si="33"/>
        <v/>
      </c>
      <c r="AO66" s="125"/>
      <c r="AP66" s="136" t="str">
        <f t="shared" si="34"/>
        <v/>
      </c>
      <c r="AQ66" s="137"/>
      <c r="AR66" s="16"/>
      <c r="AS66" s="16">
        <f t="shared" si="35"/>
        <v>0</v>
      </c>
      <c r="AT66" s="16">
        <f t="shared" si="36"/>
        <v>0</v>
      </c>
      <c r="AU66" s="16">
        <f t="shared" si="37"/>
        <v>0</v>
      </c>
      <c r="AV66" s="16">
        <f t="shared" si="38"/>
        <v>0</v>
      </c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  <c r="BS66" s="16"/>
      <c r="BT66" s="16"/>
      <c r="BU66" s="16"/>
      <c r="BV66" s="16"/>
      <c r="BW66" s="16"/>
      <c r="BX66" s="16"/>
      <c r="BY66" s="16"/>
      <c r="BZ66" s="16"/>
      <c r="CA66" s="16"/>
      <c r="CB66" s="16"/>
      <c r="CC66" s="16"/>
      <c r="CD66" s="16"/>
    </row>
    <row r="67" spans="1:82" x14ac:dyDescent="0.25">
      <c r="A67" s="58" t="str">
        <f t="shared" ref="A67:C67" si="57">A28</f>
        <v>NOM 21</v>
      </c>
      <c r="B67" s="9" t="str">
        <f t="shared" si="57"/>
        <v>Prénom 21</v>
      </c>
      <c r="C67" s="59" t="str">
        <f t="shared" si="57"/>
        <v>NOM 21 Prénom 21</v>
      </c>
      <c r="D67" s="108" t="str">
        <f>IF(AND($D$45=Grammaire!$M$6,Bilan!$E$40=Grammaire!$Q$1),VLOOKUP(Bilan!C67,Grammaire!$O$10:$U$39,7,FALSE),"")</f>
        <v/>
      </c>
      <c r="E67" s="109"/>
      <c r="F67" s="112" t="str">
        <f>IF(AND($F$45=Orth!$M$6,Bilan!$E$40=Orth!$Q$1),VLOOKUP(Bilan!C67,Orth!$O$10:$U$39,7,FALSE),"")</f>
        <v/>
      </c>
      <c r="G67" s="112"/>
      <c r="H67" s="198" t="str">
        <f>IF(AND($H$45=Conj!$M$6,Bilan!$E$40=Conj!$Q$1),VLOOKUP(Bilan!C67,Conj!$O$10:$U$39,7,FALSE),"")</f>
        <v/>
      </c>
      <c r="I67" s="199"/>
      <c r="J67" s="112" t="str">
        <f>IF(AND($J$45=Dictée!$M$6,Bilan!$E$40=Dictée!$Q$1),VLOOKUP(Bilan!C67,Dictée!$O$10:$U$39,7,FALSE),"")</f>
        <v/>
      </c>
      <c r="K67" s="112"/>
      <c r="L67" s="112" t="str">
        <f>IF(AND($L$45=Poésie!$M$6,Bilan!$E$40=Poésie!$Q$1),VLOOKUP(Bilan!C67,Poésie!$O$10:$U$39,7,FALSE),"")</f>
        <v/>
      </c>
      <c r="M67" s="123"/>
      <c r="N67" s="124" t="str">
        <f t="shared" si="31"/>
        <v/>
      </c>
      <c r="O67" s="125"/>
      <c r="P67" s="113" t="str">
        <f>IF(AND($P$45=Num!$M$6,Bilan!$E$40=Num!$Q$1),VLOOKUP(Bilan!C67,Num!$O$10:$U$39,7,FALSE),"")</f>
        <v/>
      </c>
      <c r="Q67" s="109"/>
      <c r="R67" s="112" t="str">
        <f>IF(AND($R$45=Calcul!$M$6,Bilan!$E$40=Calcul!$Q$1),VLOOKUP(Bilan!C67,Calcul!$O$10:$U$39,7,FALSE),"")</f>
        <v/>
      </c>
      <c r="S67" s="112"/>
      <c r="T67" s="112" t="str">
        <f>IF(AND($T$45=Grandeurs_et_mesures!$M$6,Bilan!$E$40=Grandeurs_et_mesures!$Q$1),VLOOKUP(Bilan!C67,Grandeurs_et_mesures!$O$10:$U$39,7,FALSE),"")</f>
        <v/>
      </c>
      <c r="U67" s="112"/>
      <c r="V67" s="112" t="str">
        <f>IF(AND($V$45=Problèmes!$M$6,Bilan!$E$40=Problèmes!$Q$1),VLOOKUP(Bilan!C67,Problèmes!$O$10:$U$39,7,FALSE),"")</f>
        <v/>
      </c>
      <c r="W67" s="112"/>
      <c r="X67" s="112" t="str">
        <f>IF(AND($X$45=Calcul_mental!$M$6,Bilan!$E$40=Calcul_mental!$Q$1),VLOOKUP(Bilan!C67,Calcul_mental!$O$10:$U$39,7,FALSE),"")</f>
        <v/>
      </c>
      <c r="Y67" s="123"/>
      <c r="Z67" s="124" t="str">
        <f t="shared" si="32"/>
        <v/>
      </c>
      <c r="AA67" s="125"/>
      <c r="AB67" s="113" t="str">
        <f>IF(AND($AB$45=Histoire!$M$6,Bilan!$E$40=Histoire!$Q$1),VLOOKUP(Bilan!C67,Histoire!$O$10:$U$39,7,FALSE),"")</f>
        <v/>
      </c>
      <c r="AC67" s="109"/>
      <c r="AD67" s="112" t="str">
        <f>IF(AND($AD$45=Géographie!$M$6,Bilan!$E$40=Géographie!$Q$1),VLOOKUP(Bilan!C67,Géographie!$O$10:$U$39,7,FALSE),"")</f>
        <v/>
      </c>
      <c r="AE67" s="112"/>
      <c r="AF67" s="112" t="str">
        <f>IF(AND($AF$45=Sciences!$M$6,Bilan!$E$40=Sciences!$Q$1),VLOOKUP(Bilan!C67,Sciences!$O$10:$U$39,7,FALSE),"")</f>
        <v/>
      </c>
      <c r="AG67" s="112"/>
      <c r="AH67" s="112" t="str">
        <f>IF(AND($AH$45=Anglais!$M$6,Bilan!$E$40=Anglais!$Q$1),VLOOKUP(Bilan!C67,Anglais!$O$10:$U$39,7,FALSE),"")</f>
        <v/>
      </c>
      <c r="AI67" s="112"/>
      <c r="AJ67" s="112" t="str">
        <f>IF(AND($AJ$45=Histoire_de_l_art!$M$6,Bilan!$E$40=Histoire_de_l_art!$Q$1),VLOOKUP(Bilan!C67,Histoire_de_l_art!$O$10:$U$39,7,FALSE),"")</f>
        <v/>
      </c>
      <c r="AK67" s="112"/>
      <c r="AL67" s="112" t="str">
        <f>IF(AND($AL$45=Instruction_civique!$M$6,Bilan!$E$40=Instruction_civique!$Q$1),VLOOKUP(Bilan!C67,Instruction_civique!$O$10:$U$39,7,FALSE),"")</f>
        <v/>
      </c>
      <c r="AM67" s="123"/>
      <c r="AN67" s="135" t="str">
        <f t="shared" si="33"/>
        <v/>
      </c>
      <c r="AO67" s="125"/>
      <c r="AP67" s="136" t="str">
        <f t="shared" si="34"/>
        <v/>
      </c>
      <c r="AQ67" s="137"/>
      <c r="AR67" s="16"/>
      <c r="AS67" s="16">
        <f t="shared" si="35"/>
        <v>0</v>
      </c>
      <c r="AT67" s="16">
        <f t="shared" si="36"/>
        <v>0</v>
      </c>
      <c r="AU67" s="16">
        <f t="shared" si="37"/>
        <v>0</v>
      </c>
      <c r="AV67" s="16">
        <f t="shared" si="38"/>
        <v>0</v>
      </c>
      <c r="AW67" s="16"/>
      <c r="AX67" s="16"/>
      <c r="AY67" s="16"/>
      <c r="AZ67" s="16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  <c r="BQ67" s="16"/>
      <c r="BR67" s="16"/>
      <c r="BS67" s="16"/>
      <c r="BT67" s="16"/>
      <c r="BU67" s="16"/>
      <c r="BV67" s="16"/>
      <c r="BW67" s="16"/>
      <c r="BX67" s="16"/>
      <c r="BY67" s="16"/>
      <c r="BZ67" s="16"/>
      <c r="CA67" s="16"/>
      <c r="CB67" s="16"/>
      <c r="CC67" s="16"/>
      <c r="CD67" s="16"/>
    </row>
    <row r="68" spans="1:82" x14ac:dyDescent="0.25">
      <c r="A68" s="58" t="str">
        <f t="shared" ref="A68:C68" si="58">A29</f>
        <v>NOM 22</v>
      </c>
      <c r="B68" s="9" t="str">
        <f t="shared" si="58"/>
        <v>Prénom 22</v>
      </c>
      <c r="C68" s="59" t="str">
        <f t="shared" si="58"/>
        <v>NOM 22 Prénom 22</v>
      </c>
      <c r="D68" s="108" t="str">
        <f>IF(AND($D$45=Grammaire!$M$6,Bilan!$E$40=Grammaire!$Q$1),VLOOKUP(Bilan!C68,Grammaire!$O$10:$U$39,7,FALSE),"")</f>
        <v/>
      </c>
      <c r="E68" s="109"/>
      <c r="F68" s="112" t="str">
        <f>IF(AND($F$45=Orth!$M$6,Bilan!$E$40=Orth!$Q$1),VLOOKUP(Bilan!C68,Orth!$O$10:$U$39,7,FALSE),"")</f>
        <v/>
      </c>
      <c r="G68" s="112"/>
      <c r="H68" s="198" t="str">
        <f>IF(AND($H$45=Conj!$M$6,Bilan!$E$40=Conj!$Q$1),VLOOKUP(Bilan!C68,Conj!$O$10:$U$39,7,FALSE),"")</f>
        <v/>
      </c>
      <c r="I68" s="199"/>
      <c r="J68" s="112" t="str">
        <f>IF(AND($J$45=Dictée!$M$6,Bilan!$E$40=Dictée!$Q$1),VLOOKUP(Bilan!C68,Dictée!$O$10:$U$39,7,FALSE),"")</f>
        <v/>
      </c>
      <c r="K68" s="112"/>
      <c r="L68" s="112" t="str">
        <f>IF(AND($L$45=Poésie!$M$6,Bilan!$E$40=Poésie!$Q$1),VLOOKUP(Bilan!C68,Poésie!$O$10:$U$39,7,FALSE),"")</f>
        <v/>
      </c>
      <c r="M68" s="123"/>
      <c r="N68" s="124" t="str">
        <f t="shared" si="31"/>
        <v/>
      </c>
      <c r="O68" s="125"/>
      <c r="P68" s="113" t="str">
        <f>IF(AND($P$45=Num!$M$6,Bilan!$E$40=Num!$Q$1),VLOOKUP(Bilan!C68,Num!$O$10:$U$39,7,FALSE),"")</f>
        <v/>
      </c>
      <c r="Q68" s="109"/>
      <c r="R68" s="112" t="str">
        <f>IF(AND($R$45=Calcul!$M$6,Bilan!$E$40=Calcul!$Q$1),VLOOKUP(Bilan!C68,Calcul!$O$10:$U$39,7,FALSE),"")</f>
        <v/>
      </c>
      <c r="S68" s="112"/>
      <c r="T68" s="112" t="str">
        <f>IF(AND($T$45=Grandeurs_et_mesures!$M$6,Bilan!$E$40=Grandeurs_et_mesures!$Q$1),VLOOKUP(Bilan!C68,Grandeurs_et_mesures!$O$10:$U$39,7,FALSE),"")</f>
        <v/>
      </c>
      <c r="U68" s="112"/>
      <c r="V68" s="112" t="str">
        <f>IF(AND($V$45=Problèmes!$M$6,Bilan!$E$40=Problèmes!$Q$1),VLOOKUP(Bilan!C68,Problèmes!$O$10:$U$39,7,FALSE),"")</f>
        <v/>
      </c>
      <c r="W68" s="112"/>
      <c r="X68" s="112" t="str">
        <f>IF(AND($X$45=Calcul_mental!$M$6,Bilan!$E$40=Calcul_mental!$Q$1),VLOOKUP(Bilan!C68,Calcul_mental!$O$10:$U$39,7,FALSE),"")</f>
        <v/>
      </c>
      <c r="Y68" s="123"/>
      <c r="Z68" s="124" t="str">
        <f t="shared" si="32"/>
        <v/>
      </c>
      <c r="AA68" s="125"/>
      <c r="AB68" s="113" t="str">
        <f>IF(AND($AB$45=Histoire!$M$6,Bilan!$E$40=Histoire!$Q$1),VLOOKUP(Bilan!C68,Histoire!$O$10:$U$39,7,FALSE),"")</f>
        <v/>
      </c>
      <c r="AC68" s="109"/>
      <c r="AD68" s="112" t="str">
        <f>IF(AND($AD$45=Géographie!$M$6,Bilan!$E$40=Géographie!$Q$1),VLOOKUP(Bilan!C68,Géographie!$O$10:$U$39,7,FALSE),"")</f>
        <v/>
      </c>
      <c r="AE68" s="112"/>
      <c r="AF68" s="112" t="str">
        <f>IF(AND($AF$45=Sciences!$M$6,Bilan!$E$40=Sciences!$Q$1),VLOOKUP(Bilan!C68,Sciences!$O$10:$U$39,7,FALSE),"")</f>
        <v/>
      </c>
      <c r="AG68" s="112"/>
      <c r="AH68" s="112" t="str">
        <f>IF(AND($AH$45=Anglais!$M$6,Bilan!$E$40=Anglais!$Q$1),VLOOKUP(Bilan!C68,Anglais!$O$10:$U$39,7,FALSE),"")</f>
        <v/>
      </c>
      <c r="AI68" s="112"/>
      <c r="AJ68" s="112" t="str">
        <f>IF(AND($AJ$45=Histoire_de_l_art!$M$6,Bilan!$E$40=Histoire_de_l_art!$Q$1),VLOOKUP(Bilan!C68,Histoire_de_l_art!$O$10:$U$39,7,FALSE),"")</f>
        <v/>
      </c>
      <c r="AK68" s="112"/>
      <c r="AL68" s="112" t="str">
        <f>IF(AND($AL$45=Instruction_civique!$M$6,Bilan!$E$40=Instruction_civique!$Q$1),VLOOKUP(Bilan!C68,Instruction_civique!$O$10:$U$39,7,FALSE),"")</f>
        <v/>
      </c>
      <c r="AM68" s="123"/>
      <c r="AN68" s="135" t="str">
        <f t="shared" si="33"/>
        <v/>
      </c>
      <c r="AO68" s="125"/>
      <c r="AP68" s="136" t="str">
        <f t="shared" si="34"/>
        <v/>
      </c>
      <c r="AQ68" s="137"/>
      <c r="AR68" s="16"/>
      <c r="AS68" s="16">
        <f t="shared" si="35"/>
        <v>0</v>
      </c>
      <c r="AT68" s="16">
        <f t="shared" si="36"/>
        <v>0</v>
      </c>
      <c r="AU68" s="16">
        <f t="shared" si="37"/>
        <v>0</v>
      </c>
      <c r="AV68" s="16">
        <f t="shared" si="38"/>
        <v>0</v>
      </c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  <c r="BQ68" s="16"/>
      <c r="BR68" s="16"/>
      <c r="BS68" s="16"/>
      <c r="BT68" s="16"/>
      <c r="BU68" s="16"/>
      <c r="BV68" s="16"/>
      <c r="BW68" s="16"/>
      <c r="BX68" s="16"/>
      <c r="BY68" s="16"/>
      <c r="BZ68" s="16"/>
      <c r="CA68" s="16"/>
      <c r="CB68" s="16"/>
      <c r="CC68" s="16"/>
      <c r="CD68" s="16"/>
    </row>
    <row r="69" spans="1:82" x14ac:dyDescent="0.25">
      <c r="A69" s="58" t="str">
        <f t="shared" ref="A69:C69" si="59">A30</f>
        <v>NOM 23</v>
      </c>
      <c r="B69" s="9" t="str">
        <f t="shared" si="59"/>
        <v>Prénom 23</v>
      </c>
      <c r="C69" s="59" t="str">
        <f t="shared" si="59"/>
        <v>NOM 23 Prénom 23</v>
      </c>
      <c r="D69" s="108" t="str">
        <f>IF(AND($D$45=Grammaire!$M$6,Bilan!$E$40=Grammaire!$Q$1),VLOOKUP(Bilan!C69,Grammaire!$O$10:$U$39,7,FALSE),"")</f>
        <v/>
      </c>
      <c r="E69" s="109"/>
      <c r="F69" s="112" t="str">
        <f>IF(AND($F$45=Orth!$M$6,Bilan!$E$40=Orth!$Q$1),VLOOKUP(Bilan!C69,Orth!$O$10:$U$39,7,FALSE),"")</f>
        <v/>
      </c>
      <c r="G69" s="112"/>
      <c r="H69" s="198" t="str">
        <f>IF(AND($H$45=Conj!$M$6,Bilan!$E$40=Conj!$Q$1),VLOOKUP(Bilan!C69,Conj!$O$10:$U$39,7,FALSE),"")</f>
        <v/>
      </c>
      <c r="I69" s="199"/>
      <c r="J69" s="112" t="str">
        <f>IF(AND($J$45=Dictée!$M$6,Bilan!$E$40=Dictée!$Q$1),VLOOKUP(Bilan!C69,Dictée!$O$10:$U$39,7,FALSE),"")</f>
        <v/>
      </c>
      <c r="K69" s="112"/>
      <c r="L69" s="112" t="str">
        <f>IF(AND($L$45=Poésie!$M$6,Bilan!$E$40=Poésie!$Q$1),VLOOKUP(Bilan!C69,Poésie!$O$10:$U$39,7,FALSE),"")</f>
        <v/>
      </c>
      <c r="M69" s="123"/>
      <c r="N69" s="124" t="str">
        <f t="shared" si="31"/>
        <v/>
      </c>
      <c r="O69" s="125"/>
      <c r="P69" s="113" t="str">
        <f>IF(AND($P$45=Num!$M$6,Bilan!$E$40=Num!$Q$1),VLOOKUP(Bilan!C69,Num!$O$10:$U$39,7,FALSE),"")</f>
        <v/>
      </c>
      <c r="Q69" s="109"/>
      <c r="R69" s="112" t="str">
        <f>IF(AND($R$45=Calcul!$M$6,Bilan!$E$40=Calcul!$Q$1),VLOOKUP(Bilan!C69,Calcul!$O$10:$U$39,7,FALSE),"")</f>
        <v/>
      </c>
      <c r="S69" s="112"/>
      <c r="T69" s="112" t="str">
        <f>IF(AND($T$45=Grandeurs_et_mesures!$M$6,Bilan!$E$40=Grandeurs_et_mesures!$Q$1),VLOOKUP(Bilan!C69,Grandeurs_et_mesures!$O$10:$U$39,7,FALSE),"")</f>
        <v/>
      </c>
      <c r="U69" s="112"/>
      <c r="V69" s="112" t="str">
        <f>IF(AND($V$45=Problèmes!$M$6,Bilan!$E$40=Problèmes!$Q$1),VLOOKUP(Bilan!C69,Problèmes!$O$10:$U$39,7,FALSE),"")</f>
        <v/>
      </c>
      <c r="W69" s="112"/>
      <c r="X69" s="112" t="str">
        <f>IF(AND($X$45=Calcul_mental!$M$6,Bilan!$E$40=Calcul_mental!$Q$1),VLOOKUP(Bilan!C69,Calcul_mental!$O$10:$U$39,7,FALSE),"")</f>
        <v/>
      </c>
      <c r="Y69" s="123"/>
      <c r="Z69" s="124" t="str">
        <f t="shared" si="32"/>
        <v/>
      </c>
      <c r="AA69" s="125"/>
      <c r="AB69" s="113" t="str">
        <f>IF(AND($AB$45=Histoire!$M$6,Bilan!$E$40=Histoire!$Q$1),VLOOKUP(Bilan!C69,Histoire!$O$10:$U$39,7,FALSE),"")</f>
        <v/>
      </c>
      <c r="AC69" s="109"/>
      <c r="AD69" s="112" t="str">
        <f>IF(AND($AD$45=Géographie!$M$6,Bilan!$E$40=Géographie!$Q$1),VLOOKUP(Bilan!C69,Géographie!$O$10:$U$39,7,FALSE),"")</f>
        <v/>
      </c>
      <c r="AE69" s="112"/>
      <c r="AF69" s="112" t="str">
        <f>IF(AND($AF$45=Sciences!$M$6,Bilan!$E$40=Sciences!$Q$1),VLOOKUP(Bilan!C69,Sciences!$O$10:$U$39,7,FALSE),"")</f>
        <v/>
      </c>
      <c r="AG69" s="112"/>
      <c r="AH69" s="112" t="str">
        <f>IF(AND($AH$45=Anglais!$M$6,Bilan!$E$40=Anglais!$Q$1),VLOOKUP(Bilan!C69,Anglais!$O$10:$U$39,7,FALSE),"")</f>
        <v/>
      </c>
      <c r="AI69" s="112"/>
      <c r="AJ69" s="112" t="str">
        <f>IF(AND($AJ$45=Histoire_de_l_art!$M$6,Bilan!$E$40=Histoire_de_l_art!$Q$1),VLOOKUP(Bilan!C69,Histoire_de_l_art!$O$10:$U$39,7,FALSE),"")</f>
        <v/>
      </c>
      <c r="AK69" s="112"/>
      <c r="AL69" s="112" t="str">
        <f>IF(AND($AL$45=Instruction_civique!$M$6,Bilan!$E$40=Instruction_civique!$Q$1),VLOOKUP(Bilan!C69,Instruction_civique!$O$10:$U$39,7,FALSE),"")</f>
        <v/>
      </c>
      <c r="AM69" s="123"/>
      <c r="AN69" s="135" t="str">
        <f t="shared" si="33"/>
        <v/>
      </c>
      <c r="AO69" s="125"/>
      <c r="AP69" s="136" t="str">
        <f t="shared" si="34"/>
        <v/>
      </c>
      <c r="AQ69" s="137"/>
      <c r="AR69" s="16"/>
      <c r="AS69" s="16">
        <f t="shared" si="35"/>
        <v>0</v>
      </c>
      <c r="AT69" s="16">
        <f t="shared" si="36"/>
        <v>0</v>
      </c>
      <c r="AU69" s="16">
        <f t="shared" si="37"/>
        <v>0</v>
      </c>
      <c r="AV69" s="16">
        <f t="shared" si="38"/>
        <v>0</v>
      </c>
      <c r="AW69" s="16"/>
      <c r="AX69" s="16"/>
      <c r="AY69" s="16"/>
      <c r="AZ69" s="16"/>
      <c r="BA69" s="16"/>
      <c r="BB69" s="16"/>
      <c r="BC69" s="16"/>
      <c r="BD69" s="16"/>
      <c r="BE69" s="16"/>
      <c r="BF69" s="16"/>
      <c r="BG69" s="16"/>
      <c r="BH69" s="16"/>
      <c r="BI69" s="16"/>
      <c r="BJ69" s="16"/>
      <c r="BK69" s="16"/>
      <c r="BL69" s="16"/>
      <c r="BM69" s="16"/>
      <c r="BN69" s="16"/>
      <c r="BO69" s="16"/>
      <c r="BP69" s="16"/>
      <c r="BQ69" s="16"/>
      <c r="BR69" s="16"/>
      <c r="BS69" s="16"/>
      <c r="BT69" s="16"/>
      <c r="BU69" s="16"/>
      <c r="BV69" s="16"/>
      <c r="BW69" s="16"/>
      <c r="BX69" s="16"/>
      <c r="BY69" s="16"/>
      <c r="BZ69" s="16"/>
      <c r="CA69" s="16"/>
      <c r="CB69" s="16"/>
      <c r="CC69" s="16"/>
      <c r="CD69" s="16"/>
    </row>
    <row r="70" spans="1:82" x14ac:dyDescent="0.25">
      <c r="A70" s="58" t="str">
        <f t="shared" ref="A70:C70" si="60">A31</f>
        <v>NOM 24</v>
      </c>
      <c r="B70" s="9" t="str">
        <f t="shared" si="60"/>
        <v>Prénom 24</v>
      </c>
      <c r="C70" s="59" t="str">
        <f t="shared" si="60"/>
        <v>NOM 24 Prénom 24</v>
      </c>
      <c r="D70" s="108" t="str">
        <f>IF(AND($D$45=Grammaire!$M$6,Bilan!$E$40=Grammaire!$Q$1),VLOOKUP(Bilan!C70,Grammaire!$O$10:$U$39,7,FALSE),"")</f>
        <v/>
      </c>
      <c r="E70" s="109"/>
      <c r="F70" s="112" t="str">
        <f>IF(AND($F$45=Orth!$M$6,Bilan!$E$40=Orth!$Q$1),VLOOKUP(Bilan!C70,Orth!$O$10:$U$39,7,FALSE),"")</f>
        <v/>
      </c>
      <c r="G70" s="112"/>
      <c r="H70" s="198" t="str">
        <f>IF(AND($H$45=Conj!$M$6,Bilan!$E$40=Conj!$Q$1),VLOOKUP(Bilan!C70,Conj!$O$10:$U$39,7,FALSE),"")</f>
        <v/>
      </c>
      <c r="I70" s="199"/>
      <c r="J70" s="112" t="str">
        <f>IF(AND($J$45=Dictée!$M$6,Bilan!$E$40=Dictée!$Q$1),VLOOKUP(Bilan!C70,Dictée!$O$10:$U$39,7,FALSE),"")</f>
        <v/>
      </c>
      <c r="K70" s="112"/>
      <c r="L70" s="112" t="str">
        <f>IF(AND($L$45=Poésie!$M$6,Bilan!$E$40=Poésie!$Q$1),VLOOKUP(Bilan!C70,Poésie!$O$10:$U$39,7,FALSE),"")</f>
        <v/>
      </c>
      <c r="M70" s="123"/>
      <c r="N70" s="124" t="str">
        <f t="shared" si="31"/>
        <v/>
      </c>
      <c r="O70" s="125"/>
      <c r="P70" s="113" t="str">
        <f>IF(AND($P$45=Num!$M$6,Bilan!$E$40=Num!$Q$1),VLOOKUP(Bilan!C70,Num!$O$10:$U$39,7,FALSE),"")</f>
        <v/>
      </c>
      <c r="Q70" s="109"/>
      <c r="R70" s="112" t="str">
        <f>IF(AND($R$45=Calcul!$M$6,Bilan!$E$40=Calcul!$Q$1),VLOOKUP(Bilan!C70,Calcul!$O$10:$U$39,7,FALSE),"")</f>
        <v/>
      </c>
      <c r="S70" s="112"/>
      <c r="T70" s="112" t="str">
        <f>IF(AND($T$45=Grandeurs_et_mesures!$M$6,Bilan!$E$40=Grandeurs_et_mesures!$Q$1),VLOOKUP(Bilan!C70,Grandeurs_et_mesures!$O$10:$U$39,7,FALSE),"")</f>
        <v/>
      </c>
      <c r="U70" s="112"/>
      <c r="V70" s="112" t="str">
        <f>IF(AND($V$45=Problèmes!$M$6,Bilan!$E$40=Problèmes!$Q$1),VLOOKUP(Bilan!C70,Problèmes!$O$10:$U$39,7,FALSE),"")</f>
        <v/>
      </c>
      <c r="W70" s="112"/>
      <c r="X70" s="112" t="str">
        <f>IF(AND($X$45=Calcul_mental!$M$6,Bilan!$E$40=Calcul_mental!$Q$1),VLOOKUP(Bilan!C70,Calcul_mental!$O$10:$U$39,7,FALSE),"")</f>
        <v/>
      </c>
      <c r="Y70" s="123"/>
      <c r="Z70" s="124" t="str">
        <f t="shared" si="32"/>
        <v/>
      </c>
      <c r="AA70" s="125"/>
      <c r="AB70" s="113" t="str">
        <f>IF(AND($AB$45=Histoire!$M$6,Bilan!$E$40=Histoire!$Q$1),VLOOKUP(Bilan!C70,Histoire!$O$10:$U$39,7,FALSE),"")</f>
        <v/>
      </c>
      <c r="AC70" s="109"/>
      <c r="AD70" s="112" t="str">
        <f>IF(AND($AD$45=Géographie!$M$6,Bilan!$E$40=Géographie!$Q$1),VLOOKUP(Bilan!C70,Géographie!$O$10:$U$39,7,FALSE),"")</f>
        <v/>
      </c>
      <c r="AE70" s="112"/>
      <c r="AF70" s="112" t="str">
        <f>IF(AND($AF$45=Sciences!$M$6,Bilan!$E$40=Sciences!$Q$1),VLOOKUP(Bilan!C70,Sciences!$O$10:$U$39,7,FALSE),"")</f>
        <v/>
      </c>
      <c r="AG70" s="112"/>
      <c r="AH70" s="112" t="str">
        <f>IF(AND($AH$45=Anglais!$M$6,Bilan!$E$40=Anglais!$Q$1),VLOOKUP(Bilan!C70,Anglais!$O$10:$U$39,7,FALSE),"")</f>
        <v/>
      </c>
      <c r="AI70" s="112"/>
      <c r="AJ70" s="112" t="str">
        <f>IF(AND($AJ$45=Histoire_de_l_art!$M$6,Bilan!$E$40=Histoire_de_l_art!$Q$1),VLOOKUP(Bilan!C70,Histoire_de_l_art!$O$10:$U$39,7,FALSE),"")</f>
        <v/>
      </c>
      <c r="AK70" s="112"/>
      <c r="AL70" s="112" t="str">
        <f>IF(AND($AL$45=Instruction_civique!$M$6,Bilan!$E$40=Instruction_civique!$Q$1),VLOOKUP(Bilan!C70,Instruction_civique!$O$10:$U$39,7,FALSE),"")</f>
        <v/>
      </c>
      <c r="AM70" s="123"/>
      <c r="AN70" s="135" t="str">
        <f t="shared" si="33"/>
        <v/>
      </c>
      <c r="AO70" s="125"/>
      <c r="AP70" s="136" t="str">
        <f t="shared" si="34"/>
        <v/>
      </c>
      <c r="AQ70" s="137"/>
      <c r="AR70" s="16"/>
      <c r="AS70" s="16">
        <f t="shared" si="35"/>
        <v>0</v>
      </c>
      <c r="AT70" s="16">
        <f t="shared" si="36"/>
        <v>0</v>
      </c>
      <c r="AU70" s="16">
        <f t="shared" si="37"/>
        <v>0</v>
      </c>
      <c r="AV70" s="16">
        <f t="shared" si="38"/>
        <v>0</v>
      </c>
      <c r="AW70" s="16"/>
      <c r="AX70" s="16"/>
      <c r="AY70" s="16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  <c r="BQ70" s="16"/>
      <c r="BR70" s="16"/>
      <c r="BS70" s="16"/>
      <c r="BT70" s="16"/>
      <c r="BU70" s="16"/>
      <c r="BV70" s="16"/>
      <c r="BW70" s="16"/>
      <c r="BX70" s="16"/>
      <c r="BY70" s="16"/>
      <c r="BZ70" s="16"/>
      <c r="CA70" s="16"/>
      <c r="CB70" s="16"/>
      <c r="CC70" s="16"/>
      <c r="CD70" s="16"/>
    </row>
    <row r="71" spans="1:82" x14ac:dyDescent="0.25">
      <c r="A71" s="58" t="str">
        <f t="shared" ref="A71:C71" si="61">A32</f>
        <v>NOM 25</v>
      </c>
      <c r="B71" s="9" t="str">
        <f t="shared" si="61"/>
        <v>Prénom 25</v>
      </c>
      <c r="C71" s="59" t="str">
        <f t="shared" si="61"/>
        <v>NOM 25 Prénom 25</v>
      </c>
      <c r="D71" s="108" t="str">
        <f>IF(AND($D$45=Grammaire!$M$6,Bilan!$E$40=Grammaire!$Q$1),VLOOKUP(Bilan!C71,Grammaire!$O$10:$U$39,7,FALSE),"")</f>
        <v/>
      </c>
      <c r="E71" s="109"/>
      <c r="F71" s="112" t="str">
        <f>IF(AND($F$45=Orth!$M$6,Bilan!$E$40=Orth!$Q$1),VLOOKUP(Bilan!C71,Orth!$O$10:$U$39,7,FALSE),"")</f>
        <v/>
      </c>
      <c r="G71" s="112"/>
      <c r="H71" s="198" t="str">
        <f>IF(AND($H$45=Conj!$M$6,Bilan!$E$40=Conj!$Q$1),VLOOKUP(Bilan!C71,Conj!$O$10:$U$39,7,FALSE),"")</f>
        <v/>
      </c>
      <c r="I71" s="199"/>
      <c r="J71" s="112" t="str">
        <f>IF(AND($J$45=Dictée!$M$6,Bilan!$E$40=Dictée!$Q$1),VLOOKUP(Bilan!C71,Dictée!$O$10:$U$39,7,FALSE),"")</f>
        <v/>
      </c>
      <c r="K71" s="112"/>
      <c r="L71" s="112" t="str">
        <f>IF(AND($L$45=Poésie!$M$6,Bilan!$E$40=Poésie!$Q$1),VLOOKUP(Bilan!C71,Poésie!$O$10:$U$39,7,FALSE),"")</f>
        <v/>
      </c>
      <c r="M71" s="123"/>
      <c r="N71" s="124" t="str">
        <f t="shared" si="31"/>
        <v/>
      </c>
      <c r="O71" s="125"/>
      <c r="P71" s="113" t="str">
        <f>IF(AND($P$45=Num!$M$6,Bilan!$E$40=Num!$Q$1),VLOOKUP(Bilan!C71,Num!$O$10:$U$39,7,FALSE),"")</f>
        <v/>
      </c>
      <c r="Q71" s="109"/>
      <c r="R71" s="112" t="str">
        <f>IF(AND($R$45=Calcul!$M$6,Bilan!$E$40=Calcul!$Q$1),VLOOKUP(Bilan!C71,Calcul!$O$10:$U$39,7,FALSE),"")</f>
        <v/>
      </c>
      <c r="S71" s="112"/>
      <c r="T71" s="112" t="str">
        <f>IF(AND($T$45=Grandeurs_et_mesures!$M$6,Bilan!$E$40=Grandeurs_et_mesures!$Q$1),VLOOKUP(Bilan!C71,Grandeurs_et_mesures!$O$10:$U$39,7,FALSE),"")</f>
        <v/>
      </c>
      <c r="U71" s="112"/>
      <c r="V71" s="112" t="str">
        <f>IF(AND($V$45=Problèmes!$M$6,Bilan!$E$40=Problèmes!$Q$1),VLOOKUP(Bilan!C71,Problèmes!$O$10:$U$39,7,FALSE),"")</f>
        <v/>
      </c>
      <c r="W71" s="112"/>
      <c r="X71" s="112" t="str">
        <f>IF(AND($X$45=Calcul_mental!$M$6,Bilan!$E$40=Calcul_mental!$Q$1),VLOOKUP(Bilan!C71,Calcul_mental!$O$10:$U$39,7,FALSE),"")</f>
        <v/>
      </c>
      <c r="Y71" s="123"/>
      <c r="Z71" s="124" t="str">
        <f t="shared" si="32"/>
        <v/>
      </c>
      <c r="AA71" s="125"/>
      <c r="AB71" s="113" t="str">
        <f>IF(AND($AB$45=Histoire!$M$6,Bilan!$E$40=Histoire!$Q$1),VLOOKUP(Bilan!C71,Histoire!$O$10:$U$39,7,FALSE),"")</f>
        <v/>
      </c>
      <c r="AC71" s="109"/>
      <c r="AD71" s="112" t="str">
        <f>IF(AND($AD$45=Géographie!$M$6,Bilan!$E$40=Géographie!$Q$1),VLOOKUP(Bilan!C71,Géographie!$O$10:$U$39,7,FALSE),"")</f>
        <v/>
      </c>
      <c r="AE71" s="112"/>
      <c r="AF71" s="112" t="str">
        <f>IF(AND($AF$45=Sciences!$M$6,Bilan!$E$40=Sciences!$Q$1),VLOOKUP(Bilan!C71,Sciences!$O$10:$U$39,7,FALSE),"")</f>
        <v/>
      </c>
      <c r="AG71" s="112"/>
      <c r="AH71" s="112" t="str">
        <f>IF(AND($AH$45=Anglais!$M$6,Bilan!$E$40=Anglais!$Q$1),VLOOKUP(Bilan!C71,Anglais!$O$10:$U$39,7,FALSE),"")</f>
        <v/>
      </c>
      <c r="AI71" s="112"/>
      <c r="AJ71" s="112" t="str">
        <f>IF(AND($AJ$45=Histoire_de_l_art!$M$6,Bilan!$E$40=Histoire_de_l_art!$Q$1),VLOOKUP(Bilan!C71,Histoire_de_l_art!$O$10:$U$39,7,FALSE),"")</f>
        <v/>
      </c>
      <c r="AK71" s="112"/>
      <c r="AL71" s="112" t="str">
        <f>IF(AND($AL$45=Instruction_civique!$M$6,Bilan!$E$40=Instruction_civique!$Q$1),VLOOKUP(Bilan!C71,Instruction_civique!$O$10:$U$39,7,FALSE),"")</f>
        <v/>
      </c>
      <c r="AM71" s="123"/>
      <c r="AN71" s="135" t="str">
        <f t="shared" si="33"/>
        <v/>
      </c>
      <c r="AO71" s="125"/>
      <c r="AP71" s="136" t="str">
        <f t="shared" si="34"/>
        <v/>
      </c>
      <c r="AQ71" s="137"/>
      <c r="AR71" s="16"/>
      <c r="AS71" s="16">
        <f t="shared" si="35"/>
        <v>0</v>
      </c>
      <c r="AT71" s="16">
        <f t="shared" si="36"/>
        <v>0</v>
      </c>
      <c r="AU71" s="16">
        <f t="shared" si="37"/>
        <v>0</v>
      </c>
      <c r="AV71" s="16">
        <f t="shared" si="38"/>
        <v>0</v>
      </c>
      <c r="AW71" s="16"/>
      <c r="AX71" s="16"/>
      <c r="AY71" s="16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  <c r="BQ71" s="16"/>
      <c r="BR71" s="16"/>
      <c r="BS71" s="16"/>
      <c r="BT71" s="16"/>
      <c r="BU71" s="16"/>
      <c r="BV71" s="16"/>
      <c r="BW71" s="16"/>
      <c r="BX71" s="16"/>
      <c r="BY71" s="16"/>
      <c r="BZ71" s="16"/>
      <c r="CA71" s="16"/>
      <c r="CB71" s="16"/>
      <c r="CC71" s="16"/>
      <c r="CD71" s="16"/>
    </row>
    <row r="72" spans="1:82" x14ac:dyDescent="0.25">
      <c r="A72" s="58" t="str">
        <f t="shared" ref="A72:C72" si="62">A33</f>
        <v>NOM 26</v>
      </c>
      <c r="B72" s="9" t="str">
        <f t="shared" si="62"/>
        <v>Prénom 26</v>
      </c>
      <c r="C72" s="59" t="str">
        <f t="shared" si="62"/>
        <v>NOM 26 Prénom 26</v>
      </c>
      <c r="D72" s="108" t="str">
        <f>IF(AND($D$45=Grammaire!$M$6,Bilan!$E$40=Grammaire!$Q$1),VLOOKUP(Bilan!C72,Grammaire!$O$10:$U$39,7,FALSE),"")</f>
        <v/>
      </c>
      <c r="E72" s="109"/>
      <c r="F72" s="112" t="str">
        <f>IF(AND($F$45=Orth!$M$6,Bilan!$E$40=Orth!$Q$1),VLOOKUP(Bilan!C72,Orth!$O$10:$U$39,7,FALSE),"")</f>
        <v/>
      </c>
      <c r="G72" s="112"/>
      <c r="H72" s="198" t="str">
        <f>IF(AND($H$45=Conj!$M$6,Bilan!$E$40=Conj!$Q$1),VLOOKUP(Bilan!C72,Conj!$O$10:$U$39,7,FALSE),"")</f>
        <v/>
      </c>
      <c r="I72" s="199"/>
      <c r="J72" s="112" t="str">
        <f>IF(AND($J$45=Dictée!$M$6,Bilan!$E$40=Dictée!$Q$1),VLOOKUP(Bilan!C72,Dictée!$O$10:$U$39,7,FALSE),"")</f>
        <v/>
      </c>
      <c r="K72" s="112"/>
      <c r="L72" s="112" t="str">
        <f>IF(AND($L$45=Poésie!$M$6,Bilan!$E$40=Poésie!$Q$1),VLOOKUP(Bilan!C72,Poésie!$O$10:$U$39,7,FALSE),"")</f>
        <v/>
      </c>
      <c r="M72" s="123"/>
      <c r="N72" s="124" t="str">
        <f t="shared" si="31"/>
        <v/>
      </c>
      <c r="O72" s="125"/>
      <c r="P72" s="113" t="str">
        <f>IF(AND($P$45=Num!$M$6,Bilan!$E$40=Num!$Q$1),VLOOKUP(Bilan!C72,Num!$O$10:$U$39,7,FALSE),"")</f>
        <v/>
      </c>
      <c r="Q72" s="109"/>
      <c r="R72" s="112" t="str">
        <f>IF(AND($R$45=Calcul!$M$6,Bilan!$E$40=Calcul!$Q$1),VLOOKUP(Bilan!C72,Calcul!$O$10:$U$39,7,FALSE),"")</f>
        <v/>
      </c>
      <c r="S72" s="112"/>
      <c r="T72" s="112" t="str">
        <f>IF(AND($T$45=Grandeurs_et_mesures!$M$6,Bilan!$E$40=Grandeurs_et_mesures!$Q$1),VLOOKUP(Bilan!C72,Grandeurs_et_mesures!$O$10:$U$39,7,FALSE),"")</f>
        <v/>
      </c>
      <c r="U72" s="112"/>
      <c r="V72" s="112" t="str">
        <f>IF(AND($V$45=Problèmes!$M$6,Bilan!$E$40=Problèmes!$Q$1),VLOOKUP(Bilan!C72,Problèmes!$O$10:$U$39,7,FALSE),"")</f>
        <v/>
      </c>
      <c r="W72" s="112"/>
      <c r="X72" s="112" t="str">
        <f>IF(AND($X$45=Calcul_mental!$M$6,Bilan!$E$40=Calcul_mental!$Q$1),VLOOKUP(Bilan!C72,Calcul_mental!$O$10:$U$39,7,FALSE),"")</f>
        <v/>
      </c>
      <c r="Y72" s="123"/>
      <c r="Z72" s="124" t="str">
        <f t="shared" si="32"/>
        <v/>
      </c>
      <c r="AA72" s="125"/>
      <c r="AB72" s="113" t="str">
        <f>IF(AND($AB$45=Histoire!$M$6,Bilan!$E$40=Histoire!$Q$1),VLOOKUP(Bilan!C72,Histoire!$O$10:$U$39,7,FALSE),"")</f>
        <v/>
      </c>
      <c r="AC72" s="109"/>
      <c r="AD72" s="112" t="str">
        <f>IF(AND($AD$45=Géographie!$M$6,Bilan!$E$40=Géographie!$Q$1),VLOOKUP(Bilan!C72,Géographie!$O$10:$U$39,7,FALSE),"")</f>
        <v/>
      </c>
      <c r="AE72" s="112"/>
      <c r="AF72" s="112" t="str">
        <f>IF(AND($AF$45=Sciences!$M$6,Bilan!$E$40=Sciences!$Q$1),VLOOKUP(Bilan!C72,Sciences!$O$10:$U$39,7,FALSE),"")</f>
        <v/>
      </c>
      <c r="AG72" s="112"/>
      <c r="AH72" s="112" t="str">
        <f>IF(AND($AH$45=Anglais!$M$6,Bilan!$E$40=Anglais!$Q$1),VLOOKUP(Bilan!C72,Anglais!$O$10:$U$39,7,FALSE),"")</f>
        <v/>
      </c>
      <c r="AI72" s="112"/>
      <c r="AJ72" s="112" t="str">
        <f>IF(AND($AJ$45=Histoire_de_l_art!$M$6,Bilan!$E$40=Histoire_de_l_art!$Q$1),VLOOKUP(Bilan!C72,Histoire_de_l_art!$O$10:$U$39,7,FALSE),"")</f>
        <v/>
      </c>
      <c r="AK72" s="112"/>
      <c r="AL72" s="112" t="str">
        <f>IF(AND($AL$45=Instruction_civique!$M$6,Bilan!$E$40=Instruction_civique!$Q$1),VLOOKUP(Bilan!C72,Instruction_civique!$O$10:$U$39,7,FALSE),"")</f>
        <v/>
      </c>
      <c r="AM72" s="123"/>
      <c r="AN72" s="135" t="str">
        <f t="shared" si="33"/>
        <v/>
      </c>
      <c r="AO72" s="125"/>
      <c r="AP72" s="136" t="str">
        <f t="shared" si="34"/>
        <v/>
      </c>
      <c r="AQ72" s="137"/>
      <c r="AR72" s="16"/>
      <c r="AS72" s="16">
        <f t="shared" si="35"/>
        <v>0</v>
      </c>
      <c r="AT72" s="16">
        <f t="shared" si="36"/>
        <v>0</v>
      </c>
      <c r="AU72" s="16">
        <f t="shared" si="37"/>
        <v>0</v>
      </c>
      <c r="AV72" s="16">
        <f t="shared" si="38"/>
        <v>0</v>
      </c>
      <c r="AW72" s="16"/>
      <c r="AX72" s="16"/>
      <c r="AY72" s="16"/>
      <c r="AZ72" s="16"/>
      <c r="BA72" s="16"/>
      <c r="BB72" s="16"/>
      <c r="BC72" s="16"/>
      <c r="BD72" s="16"/>
      <c r="BE72" s="16"/>
      <c r="BF72" s="16"/>
      <c r="BG72" s="16"/>
      <c r="BH72" s="16"/>
      <c r="BI72" s="16"/>
      <c r="BJ72" s="16"/>
      <c r="BK72" s="16"/>
      <c r="BL72" s="16"/>
      <c r="BM72" s="16"/>
      <c r="BN72" s="16"/>
      <c r="BO72" s="16"/>
      <c r="BP72" s="16"/>
      <c r="BQ72" s="16"/>
      <c r="BR72" s="16"/>
      <c r="BS72" s="16"/>
      <c r="BT72" s="16"/>
      <c r="BU72" s="16"/>
      <c r="BV72" s="16"/>
      <c r="BW72" s="16"/>
      <c r="BX72" s="16"/>
      <c r="BY72" s="16"/>
      <c r="BZ72" s="16"/>
      <c r="CA72" s="16"/>
      <c r="CB72" s="16"/>
      <c r="CC72" s="16"/>
      <c r="CD72" s="16"/>
    </row>
    <row r="73" spans="1:82" x14ac:dyDescent="0.25">
      <c r="A73" s="58" t="str">
        <f t="shared" ref="A73:C73" si="63">A34</f>
        <v>NOM 27</v>
      </c>
      <c r="B73" s="9" t="str">
        <f t="shared" si="63"/>
        <v>Prénom 27</v>
      </c>
      <c r="C73" s="59" t="str">
        <f t="shared" si="63"/>
        <v>NOM 27 Prénom 27</v>
      </c>
      <c r="D73" s="108" t="str">
        <f>IF(AND($D$45=Grammaire!$M$6,Bilan!$E$40=Grammaire!$Q$1),VLOOKUP(Bilan!C73,Grammaire!$O$10:$U$39,7,FALSE),"")</f>
        <v/>
      </c>
      <c r="E73" s="109"/>
      <c r="F73" s="112" t="str">
        <f>IF(AND($F$45=Orth!$M$6,Bilan!$E$40=Orth!$Q$1),VLOOKUP(Bilan!C73,Orth!$O$10:$U$39,7,FALSE),"")</f>
        <v/>
      </c>
      <c r="G73" s="112"/>
      <c r="H73" s="198" t="str">
        <f>IF(AND($H$45=Conj!$M$6,Bilan!$E$40=Conj!$Q$1),VLOOKUP(Bilan!C73,Conj!$O$10:$U$39,7,FALSE),"")</f>
        <v/>
      </c>
      <c r="I73" s="199"/>
      <c r="J73" s="112" t="str">
        <f>IF(AND($J$45=Dictée!$M$6,Bilan!$E$40=Dictée!$Q$1),VLOOKUP(Bilan!C73,Dictée!$O$10:$U$39,7,FALSE),"")</f>
        <v/>
      </c>
      <c r="K73" s="112"/>
      <c r="L73" s="112" t="str">
        <f>IF(AND($L$45=Poésie!$M$6,Bilan!$E$40=Poésie!$Q$1),VLOOKUP(Bilan!C73,Poésie!$O$10:$U$39,7,FALSE),"")</f>
        <v/>
      </c>
      <c r="M73" s="123"/>
      <c r="N73" s="124" t="str">
        <f t="shared" si="31"/>
        <v/>
      </c>
      <c r="O73" s="125"/>
      <c r="P73" s="113" t="str">
        <f>IF(AND($P$45=Num!$M$6,Bilan!$E$40=Num!$Q$1),VLOOKUP(Bilan!C73,Num!$O$10:$U$39,7,FALSE),"")</f>
        <v/>
      </c>
      <c r="Q73" s="109"/>
      <c r="R73" s="112" t="str">
        <f>IF(AND($R$45=Calcul!$M$6,Bilan!$E$40=Calcul!$Q$1),VLOOKUP(Bilan!C73,Calcul!$O$10:$U$39,7,FALSE),"")</f>
        <v/>
      </c>
      <c r="S73" s="112"/>
      <c r="T73" s="112" t="str">
        <f>IF(AND($T$45=Grandeurs_et_mesures!$M$6,Bilan!$E$40=Grandeurs_et_mesures!$Q$1),VLOOKUP(Bilan!C73,Grandeurs_et_mesures!$O$10:$U$39,7,FALSE),"")</f>
        <v/>
      </c>
      <c r="U73" s="112"/>
      <c r="V73" s="112" t="str">
        <f>IF(AND($V$45=Problèmes!$M$6,Bilan!$E$40=Problèmes!$Q$1),VLOOKUP(Bilan!C73,Problèmes!$O$10:$U$39,7,FALSE),"")</f>
        <v/>
      </c>
      <c r="W73" s="112"/>
      <c r="X73" s="112" t="str">
        <f>IF(AND($X$45=Calcul_mental!$M$6,Bilan!$E$40=Calcul_mental!$Q$1),VLOOKUP(Bilan!C73,Calcul_mental!$O$10:$U$39,7,FALSE),"")</f>
        <v/>
      </c>
      <c r="Y73" s="123"/>
      <c r="Z73" s="124" t="str">
        <f t="shared" si="32"/>
        <v/>
      </c>
      <c r="AA73" s="125"/>
      <c r="AB73" s="113" t="str">
        <f>IF(AND($AB$45=Histoire!$M$6,Bilan!$E$40=Histoire!$Q$1),VLOOKUP(Bilan!C73,Histoire!$O$10:$U$39,7,FALSE),"")</f>
        <v/>
      </c>
      <c r="AC73" s="109"/>
      <c r="AD73" s="112" t="str">
        <f>IF(AND($AD$45=Géographie!$M$6,Bilan!$E$40=Géographie!$Q$1),VLOOKUP(Bilan!C73,Géographie!$O$10:$U$39,7,FALSE),"")</f>
        <v/>
      </c>
      <c r="AE73" s="112"/>
      <c r="AF73" s="112" t="str">
        <f>IF(AND($AF$45=Sciences!$M$6,Bilan!$E$40=Sciences!$Q$1),VLOOKUP(Bilan!C73,Sciences!$O$10:$U$39,7,FALSE),"")</f>
        <v/>
      </c>
      <c r="AG73" s="112"/>
      <c r="AH73" s="112" t="str">
        <f>IF(AND($AH$45=Anglais!$M$6,Bilan!$E$40=Anglais!$Q$1),VLOOKUP(Bilan!C73,Anglais!$O$10:$U$39,7,FALSE),"")</f>
        <v/>
      </c>
      <c r="AI73" s="112"/>
      <c r="AJ73" s="112" t="str">
        <f>IF(AND($AJ$45=Histoire_de_l_art!$M$6,Bilan!$E$40=Histoire_de_l_art!$Q$1),VLOOKUP(Bilan!C73,Histoire_de_l_art!$O$10:$U$39,7,FALSE),"")</f>
        <v/>
      </c>
      <c r="AK73" s="112"/>
      <c r="AL73" s="112" t="str">
        <f>IF(AND($AL$45=Instruction_civique!$M$6,Bilan!$E$40=Instruction_civique!$Q$1),VLOOKUP(Bilan!C73,Instruction_civique!$O$10:$U$39,7,FALSE),"")</f>
        <v/>
      </c>
      <c r="AM73" s="123"/>
      <c r="AN73" s="135" t="str">
        <f t="shared" si="33"/>
        <v/>
      </c>
      <c r="AO73" s="125"/>
      <c r="AP73" s="136" t="str">
        <f t="shared" si="34"/>
        <v/>
      </c>
      <c r="AQ73" s="137"/>
      <c r="AR73" s="16"/>
      <c r="AS73" s="16">
        <f t="shared" si="35"/>
        <v>0</v>
      </c>
      <c r="AT73" s="16">
        <f t="shared" si="36"/>
        <v>0</v>
      </c>
      <c r="AU73" s="16">
        <f t="shared" si="37"/>
        <v>0</v>
      </c>
      <c r="AV73" s="16">
        <f t="shared" si="38"/>
        <v>0</v>
      </c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6"/>
      <c r="BV73" s="16"/>
      <c r="BW73" s="16"/>
      <c r="BX73" s="16"/>
      <c r="BY73" s="16"/>
      <c r="BZ73" s="16"/>
      <c r="CA73" s="16"/>
      <c r="CB73" s="16"/>
      <c r="CC73" s="16"/>
      <c r="CD73" s="16"/>
    </row>
    <row r="74" spans="1:82" x14ac:dyDescent="0.25">
      <c r="A74" s="58" t="str">
        <f t="shared" ref="A74:C74" si="64">A35</f>
        <v>NOM 28</v>
      </c>
      <c r="B74" s="9" t="str">
        <f t="shared" si="64"/>
        <v>Prénom 28</v>
      </c>
      <c r="C74" s="59" t="str">
        <f t="shared" si="64"/>
        <v>NOM 28 Prénom 28</v>
      </c>
      <c r="D74" s="108" t="str">
        <f>IF(AND($D$45=Grammaire!$M$6,Bilan!$E$40=Grammaire!$Q$1),VLOOKUP(Bilan!C74,Grammaire!$O$10:$U$39,7,FALSE),"")</f>
        <v/>
      </c>
      <c r="E74" s="109"/>
      <c r="F74" s="112" t="str">
        <f>IF(AND($F$45=Orth!$M$6,Bilan!$E$40=Orth!$Q$1),VLOOKUP(Bilan!C74,Orth!$O$10:$U$39,7,FALSE),"")</f>
        <v/>
      </c>
      <c r="G74" s="112"/>
      <c r="H74" s="198" t="str">
        <f>IF(AND($H$45=Conj!$M$6,Bilan!$E$40=Conj!$Q$1),VLOOKUP(Bilan!C74,Conj!$O$10:$U$39,7,FALSE),"")</f>
        <v/>
      </c>
      <c r="I74" s="199"/>
      <c r="J74" s="112" t="str">
        <f>IF(AND($J$45=Dictée!$M$6,Bilan!$E$40=Dictée!$Q$1),VLOOKUP(Bilan!C74,Dictée!$O$10:$U$39,7,FALSE),"")</f>
        <v/>
      </c>
      <c r="K74" s="112"/>
      <c r="L74" s="112" t="str">
        <f>IF(AND($L$45=Poésie!$M$6,Bilan!$E$40=Poésie!$Q$1),VLOOKUP(Bilan!C74,Poésie!$O$10:$U$39,7,FALSE),"")</f>
        <v/>
      </c>
      <c r="M74" s="123"/>
      <c r="N74" s="124" t="str">
        <f t="shared" si="31"/>
        <v/>
      </c>
      <c r="O74" s="125"/>
      <c r="P74" s="113" t="str">
        <f>IF(AND($P$45=Num!$M$6,Bilan!$E$40=Num!$Q$1),VLOOKUP(Bilan!C74,Num!$O$10:$U$39,7,FALSE),"")</f>
        <v/>
      </c>
      <c r="Q74" s="109"/>
      <c r="R74" s="112" t="str">
        <f>IF(AND($R$45=Calcul!$M$6,Bilan!$E$40=Calcul!$Q$1),VLOOKUP(Bilan!C74,Calcul!$O$10:$U$39,7,FALSE),"")</f>
        <v/>
      </c>
      <c r="S74" s="112"/>
      <c r="T74" s="112" t="str">
        <f>IF(AND($T$45=Grandeurs_et_mesures!$M$6,Bilan!$E$40=Grandeurs_et_mesures!$Q$1),VLOOKUP(Bilan!C74,Grandeurs_et_mesures!$O$10:$U$39,7,FALSE),"")</f>
        <v/>
      </c>
      <c r="U74" s="112"/>
      <c r="V74" s="112" t="str">
        <f>IF(AND($V$45=Problèmes!$M$6,Bilan!$E$40=Problèmes!$Q$1),VLOOKUP(Bilan!C74,Problèmes!$O$10:$U$39,7,FALSE),"")</f>
        <v/>
      </c>
      <c r="W74" s="112"/>
      <c r="X74" s="112" t="str">
        <f>IF(AND($X$45=Calcul_mental!$M$6,Bilan!$E$40=Calcul_mental!$Q$1),VLOOKUP(Bilan!C74,Calcul_mental!$O$10:$U$39,7,FALSE),"")</f>
        <v/>
      </c>
      <c r="Y74" s="123"/>
      <c r="Z74" s="124" t="str">
        <f t="shared" si="32"/>
        <v/>
      </c>
      <c r="AA74" s="125"/>
      <c r="AB74" s="113" t="str">
        <f>IF(AND($AB$45=Histoire!$M$6,Bilan!$E$40=Histoire!$Q$1),VLOOKUP(Bilan!C74,Histoire!$O$10:$U$39,7,FALSE),"")</f>
        <v/>
      </c>
      <c r="AC74" s="109"/>
      <c r="AD74" s="112" t="str">
        <f>IF(AND($AD$45=Géographie!$M$6,Bilan!$E$40=Géographie!$Q$1),VLOOKUP(Bilan!C74,Géographie!$O$10:$U$39,7,FALSE),"")</f>
        <v/>
      </c>
      <c r="AE74" s="112"/>
      <c r="AF74" s="112" t="str">
        <f>IF(AND($AF$45=Sciences!$M$6,Bilan!$E$40=Sciences!$Q$1),VLOOKUP(Bilan!C74,Sciences!$O$10:$U$39,7,FALSE),"")</f>
        <v/>
      </c>
      <c r="AG74" s="112"/>
      <c r="AH74" s="112" t="str">
        <f>IF(AND($AH$45=Anglais!$M$6,Bilan!$E$40=Anglais!$Q$1),VLOOKUP(Bilan!C74,Anglais!$O$10:$U$39,7,FALSE),"")</f>
        <v/>
      </c>
      <c r="AI74" s="112"/>
      <c r="AJ74" s="112" t="str">
        <f>IF(AND($AJ$45=Histoire_de_l_art!$M$6,Bilan!$E$40=Histoire_de_l_art!$Q$1),VLOOKUP(Bilan!C74,Histoire_de_l_art!$O$10:$U$39,7,FALSE),"")</f>
        <v/>
      </c>
      <c r="AK74" s="112"/>
      <c r="AL74" s="112" t="str">
        <f>IF(AND($AL$45=Instruction_civique!$M$6,Bilan!$E$40=Instruction_civique!$Q$1),VLOOKUP(Bilan!C74,Instruction_civique!$O$10:$U$39,7,FALSE),"")</f>
        <v/>
      </c>
      <c r="AM74" s="123"/>
      <c r="AN74" s="135" t="str">
        <f t="shared" si="33"/>
        <v/>
      </c>
      <c r="AO74" s="125"/>
      <c r="AP74" s="136" t="str">
        <f t="shared" si="34"/>
        <v/>
      </c>
      <c r="AQ74" s="137"/>
      <c r="AR74" s="16"/>
      <c r="AS74" s="16">
        <f t="shared" si="35"/>
        <v>0</v>
      </c>
      <c r="AT74" s="16">
        <f t="shared" si="36"/>
        <v>0</v>
      </c>
      <c r="AU74" s="16">
        <f t="shared" si="37"/>
        <v>0</v>
      </c>
      <c r="AV74" s="16">
        <f t="shared" si="38"/>
        <v>0</v>
      </c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6"/>
      <c r="BV74" s="16"/>
      <c r="BW74" s="16"/>
      <c r="BX74" s="16"/>
      <c r="BY74" s="16"/>
      <c r="BZ74" s="16"/>
      <c r="CA74" s="16"/>
      <c r="CB74" s="16"/>
      <c r="CC74" s="16"/>
      <c r="CD74" s="16"/>
    </row>
    <row r="75" spans="1:82" x14ac:dyDescent="0.25">
      <c r="A75" s="58" t="str">
        <f t="shared" ref="A75:C75" si="65">A36</f>
        <v>NOM 29</v>
      </c>
      <c r="B75" s="9" t="str">
        <f t="shared" si="65"/>
        <v>Prénom 29</v>
      </c>
      <c r="C75" s="59" t="str">
        <f t="shared" si="65"/>
        <v>NOM 29 Prénom 29</v>
      </c>
      <c r="D75" s="108" t="str">
        <f>IF(AND($D$45=Grammaire!$M$6,Bilan!$E$40=Grammaire!$Q$1),VLOOKUP(Bilan!C75,Grammaire!$O$10:$U$39,7,FALSE),"")</f>
        <v/>
      </c>
      <c r="E75" s="109"/>
      <c r="F75" s="112" t="str">
        <f>IF(AND($F$45=Orth!$M$6,Bilan!$E$40=Orth!$Q$1),VLOOKUP(Bilan!C75,Orth!$O$10:$U$39,7,FALSE),"")</f>
        <v/>
      </c>
      <c r="G75" s="112"/>
      <c r="H75" s="198" t="str">
        <f>IF(AND($H$45=Conj!$M$6,Bilan!$E$40=Conj!$Q$1),VLOOKUP(Bilan!C75,Conj!$O$10:$U$39,7,FALSE),"")</f>
        <v/>
      </c>
      <c r="I75" s="199"/>
      <c r="J75" s="112" t="str">
        <f>IF(AND($J$45=Dictée!$M$6,Bilan!$E$40=Dictée!$Q$1),VLOOKUP(Bilan!C75,Dictée!$O$10:$U$39,7,FALSE),"")</f>
        <v/>
      </c>
      <c r="K75" s="112"/>
      <c r="L75" s="112" t="str">
        <f>IF(AND($L$45=Poésie!$M$6,Bilan!$E$40=Poésie!$Q$1),VLOOKUP(Bilan!C75,Poésie!$O$10:$U$39,7,FALSE),"")</f>
        <v/>
      </c>
      <c r="M75" s="123"/>
      <c r="N75" s="124" t="str">
        <f t="shared" si="31"/>
        <v/>
      </c>
      <c r="O75" s="125"/>
      <c r="P75" s="113" t="str">
        <f>IF(AND($P$45=Num!$M$6,Bilan!$E$40=Num!$Q$1),VLOOKUP(Bilan!C75,Num!$O$10:$U$39,7,FALSE),"")</f>
        <v/>
      </c>
      <c r="Q75" s="109"/>
      <c r="R75" s="112" t="str">
        <f>IF(AND($R$45=Calcul!$M$6,Bilan!$E$40=Calcul!$Q$1),VLOOKUP(Bilan!C75,Calcul!$O$10:$U$39,7,FALSE),"")</f>
        <v/>
      </c>
      <c r="S75" s="112"/>
      <c r="T75" s="112" t="str">
        <f>IF(AND($T$45=Grandeurs_et_mesures!$M$6,Bilan!$E$40=Grandeurs_et_mesures!$Q$1),VLOOKUP(Bilan!C75,Grandeurs_et_mesures!$O$10:$U$39,7,FALSE),"")</f>
        <v/>
      </c>
      <c r="U75" s="112"/>
      <c r="V75" s="112" t="str">
        <f>IF(AND($V$45=Problèmes!$M$6,Bilan!$E$40=Problèmes!$Q$1),VLOOKUP(Bilan!C75,Problèmes!$O$10:$U$39,7,FALSE),"")</f>
        <v/>
      </c>
      <c r="W75" s="112"/>
      <c r="X75" s="112" t="str">
        <f>IF(AND($X$45=Calcul_mental!$M$6,Bilan!$E$40=Calcul_mental!$Q$1),VLOOKUP(Bilan!C75,Calcul_mental!$O$10:$U$39,7,FALSE),"")</f>
        <v/>
      </c>
      <c r="Y75" s="123"/>
      <c r="Z75" s="124" t="str">
        <f t="shared" si="32"/>
        <v/>
      </c>
      <c r="AA75" s="125"/>
      <c r="AB75" s="113" t="str">
        <f>IF(AND($AB$45=Histoire!$M$6,Bilan!$E$40=Histoire!$Q$1),VLOOKUP(Bilan!C75,Histoire!$O$10:$U$39,7,FALSE),"")</f>
        <v/>
      </c>
      <c r="AC75" s="109"/>
      <c r="AD75" s="112" t="str">
        <f>IF(AND($AD$45=Géographie!$M$6,Bilan!$E$40=Géographie!$Q$1),VLOOKUP(Bilan!C75,Géographie!$O$10:$U$39,7,FALSE),"")</f>
        <v/>
      </c>
      <c r="AE75" s="112"/>
      <c r="AF75" s="112" t="str">
        <f>IF(AND($AF$45=Sciences!$M$6,Bilan!$E$40=Sciences!$Q$1),VLOOKUP(Bilan!C75,Sciences!$O$10:$U$39,7,FALSE),"")</f>
        <v/>
      </c>
      <c r="AG75" s="112"/>
      <c r="AH75" s="112" t="str">
        <f>IF(AND($AH$45=Anglais!$M$6,Bilan!$E$40=Anglais!$Q$1),VLOOKUP(Bilan!C75,Anglais!$O$10:$U$39,7,FALSE),"")</f>
        <v/>
      </c>
      <c r="AI75" s="112"/>
      <c r="AJ75" s="112" t="str">
        <f>IF(AND($AJ$45=Histoire_de_l_art!$M$6,Bilan!$E$40=Histoire_de_l_art!$Q$1),VLOOKUP(Bilan!C75,Histoire_de_l_art!$O$10:$U$39,7,FALSE),"")</f>
        <v/>
      </c>
      <c r="AK75" s="112"/>
      <c r="AL75" s="112" t="str">
        <f>IF(AND($AL$45=Instruction_civique!$M$6,Bilan!$E$40=Instruction_civique!$Q$1),VLOOKUP(Bilan!C75,Instruction_civique!$O$10:$U$39,7,FALSE),"")</f>
        <v/>
      </c>
      <c r="AM75" s="123"/>
      <c r="AN75" s="135" t="str">
        <f t="shared" si="33"/>
        <v/>
      </c>
      <c r="AO75" s="125"/>
      <c r="AP75" s="136" t="str">
        <f t="shared" si="34"/>
        <v/>
      </c>
      <c r="AQ75" s="137"/>
      <c r="AR75" s="16"/>
      <c r="AS75" s="16">
        <f t="shared" si="35"/>
        <v>0</v>
      </c>
      <c r="AT75" s="16">
        <f t="shared" si="36"/>
        <v>0</v>
      </c>
      <c r="AU75" s="16">
        <f t="shared" si="37"/>
        <v>0</v>
      </c>
      <c r="AV75" s="16">
        <f t="shared" si="38"/>
        <v>0</v>
      </c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6"/>
      <c r="BV75" s="16"/>
      <c r="BW75" s="16"/>
      <c r="BX75" s="16"/>
      <c r="BY75" s="16"/>
      <c r="BZ75" s="16"/>
      <c r="CA75" s="16"/>
      <c r="CB75" s="16"/>
      <c r="CC75" s="16"/>
      <c r="CD75" s="16"/>
    </row>
    <row r="76" spans="1:82" ht="15.75" thickBot="1" x14ac:dyDescent="0.3">
      <c r="A76" s="60" t="str">
        <f t="shared" ref="A76:C76" si="66">A37</f>
        <v>NOM 30</v>
      </c>
      <c r="B76" s="6" t="str">
        <f t="shared" si="66"/>
        <v>Prénom 30</v>
      </c>
      <c r="C76" s="61" t="str">
        <f t="shared" si="66"/>
        <v>NOM 30 Prénom 30</v>
      </c>
      <c r="D76" s="108" t="str">
        <f>IF(AND($D$45=Grammaire!$M$6,Bilan!$E$40=Grammaire!$Q$1),VLOOKUP(Bilan!C76,Grammaire!$O$10:$U$39,7,FALSE),"")</f>
        <v/>
      </c>
      <c r="E76" s="109"/>
      <c r="F76" s="200" t="str">
        <f>IF(AND($F$45=Orth!$M$6,Bilan!$E$40=Orth!$Q$1),VLOOKUP(Bilan!C76,Orth!$O$10:$U$39,7,FALSE),"")</f>
        <v/>
      </c>
      <c r="G76" s="200"/>
      <c r="H76" s="201" t="str">
        <f>IF(AND($H$45=Conj!$M$6,Bilan!$E$40=Conj!$Q$1),VLOOKUP(Bilan!C76,Conj!$O$10:$U$39,7,FALSE),"")</f>
        <v/>
      </c>
      <c r="I76" s="202"/>
      <c r="J76" s="200" t="str">
        <f>IF(AND($J$45=Dictée!$M$6,Bilan!$E$40=Dictée!$Q$1),VLOOKUP(Bilan!C76,Dictée!$O$10:$U$39,7,FALSE),"")</f>
        <v/>
      </c>
      <c r="K76" s="200"/>
      <c r="L76" s="112" t="str">
        <f>IF(AND($L$45=Poésie!$M$6,Bilan!$E$40=Poésie!$Q$1),VLOOKUP(Bilan!C76,Poésie!$O$10:$U$39,7,FALSE),"")</f>
        <v/>
      </c>
      <c r="M76" s="123"/>
      <c r="N76" s="126" t="str">
        <f t="shared" si="31"/>
        <v/>
      </c>
      <c r="O76" s="127"/>
      <c r="P76" s="113" t="str">
        <f>IF(AND($P$45=Num!$M$6,Bilan!$E$40=Num!$Q$1),VLOOKUP(Bilan!C76,Num!$O$10:$U$39,7,FALSE),"")</f>
        <v/>
      </c>
      <c r="Q76" s="109"/>
      <c r="R76" s="200" t="str">
        <f>IF(AND($R$45=Calcul!$M$6,Bilan!$E$40=Calcul!$Q$1),VLOOKUP(Bilan!C76,Calcul!$O$10:$U$39,7,FALSE),"")</f>
        <v/>
      </c>
      <c r="S76" s="200"/>
      <c r="T76" s="200" t="str">
        <f>IF(AND($T$45=Grandeurs_et_mesures!$M$6,Bilan!$E$40=Grandeurs_et_mesures!$Q$1),VLOOKUP(Bilan!C76,Grandeurs_et_mesures!$O$10:$U$39,7,FALSE),"")</f>
        <v/>
      </c>
      <c r="U76" s="200"/>
      <c r="V76" s="200" t="str">
        <f>IF(AND($V$45=Problèmes!$M$6,Bilan!$E$40=Problèmes!$Q$1),VLOOKUP(Bilan!C76,Problèmes!$O$10:$U$39,7,FALSE),"")</f>
        <v/>
      </c>
      <c r="W76" s="200"/>
      <c r="X76" s="112" t="str">
        <f>IF(AND($X$45=Calcul_mental!$M$6,Bilan!$E$40=Calcul_mental!$Q$1),VLOOKUP(Bilan!C76,Calcul_mental!$O$10:$U$39,7,FALSE),"")</f>
        <v/>
      </c>
      <c r="Y76" s="123"/>
      <c r="Z76" s="132" t="str">
        <f t="shared" si="32"/>
        <v/>
      </c>
      <c r="AA76" s="133"/>
      <c r="AB76" s="113" t="str">
        <f>IF(AND($AB$45=Histoire!$M$6,Bilan!$E$40=Histoire!$Q$1),VLOOKUP(Bilan!C76,Histoire!$O$10:$U$39,7,FALSE),"")</f>
        <v/>
      </c>
      <c r="AC76" s="109"/>
      <c r="AD76" s="200" t="str">
        <f>IF(AND($AD$45=Géographie!$M$6,Bilan!$E$40=Géographie!$Q$1),VLOOKUP(Bilan!C76,Géographie!$O$10:$U$39,7,FALSE),"")</f>
        <v/>
      </c>
      <c r="AE76" s="200"/>
      <c r="AF76" s="200" t="str">
        <f>IF(AND($AF$45=Sciences!$M$6,Bilan!$E$40=Sciences!$Q$1),VLOOKUP(Bilan!C76,Sciences!$O$10:$U$39,7,FALSE),"")</f>
        <v/>
      </c>
      <c r="AG76" s="200"/>
      <c r="AH76" s="200" t="str">
        <f>IF(AND($AH$45=Anglais!$M$6,Bilan!$E$40=Anglais!$Q$1),VLOOKUP(Bilan!C76,Anglais!$O$10:$U$39,7,FALSE),"")</f>
        <v/>
      </c>
      <c r="AI76" s="200"/>
      <c r="AJ76" s="200" t="str">
        <f>IF(AND($AJ$45=Histoire_de_l_art!$M$6,Bilan!$E$40=Histoire_de_l_art!$Q$1),VLOOKUP(Bilan!C76,Histoire_de_l_art!$O$10:$U$39,7,FALSE),"")</f>
        <v/>
      </c>
      <c r="AK76" s="200"/>
      <c r="AL76" s="112" t="str">
        <f>IF(AND($AL$45=Instruction_civique!$M$6,Bilan!$E$40=Instruction_civique!$Q$1),VLOOKUP(Bilan!C76,Instruction_civique!$O$10:$U$39,7,FALSE),"")</f>
        <v/>
      </c>
      <c r="AM76" s="123"/>
      <c r="AN76" s="138" t="str">
        <f t="shared" si="33"/>
        <v/>
      </c>
      <c r="AO76" s="127"/>
      <c r="AP76" s="139" t="str">
        <f t="shared" si="34"/>
        <v/>
      </c>
      <c r="AQ76" s="140"/>
      <c r="AR76" s="16"/>
      <c r="AS76" s="16">
        <f t="shared" si="35"/>
        <v>0</v>
      </c>
      <c r="AT76" s="16">
        <f t="shared" si="36"/>
        <v>0</v>
      </c>
      <c r="AU76" s="16">
        <f t="shared" si="37"/>
        <v>0</v>
      </c>
      <c r="AV76" s="16">
        <f t="shared" si="38"/>
        <v>0</v>
      </c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  <c r="BS76" s="16"/>
      <c r="BT76" s="16"/>
      <c r="BU76" s="16"/>
      <c r="BV76" s="16"/>
      <c r="BW76" s="16"/>
      <c r="BX76" s="16"/>
      <c r="BY76" s="16"/>
      <c r="BZ76" s="16"/>
      <c r="CA76" s="16"/>
      <c r="CB76" s="16"/>
      <c r="CC76" s="16"/>
      <c r="CD76" s="16"/>
    </row>
    <row r="77" spans="1:82" ht="20.100000000000001" customHeight="1" thickBot="1" x14ac:dyDescent="0.3">
      <c r="A77" s="15"/>
      <c r="B77" s="15"/>
      <c r="C77" s="15"/>
      <c r="D77" s="115" t="str">
        <f>IF(COUNT(D47:E76)&gt;0,AVERAGE(D47:E76),"")</f>
        <v/>
      </c>
      <c r="E77" s="102"/>
      <c r="F77" s="102" t="str">
        <f t="shared" ref="F77" si="67">IF(COUNT(F47:G76)&gt;0,AVERAGE(F47:G76),"")</f>
        <v/>
      </c>
      <c r="G77" s="102"/>
      <c r="H77" s="102" t="str">
        <f t="shared" ref="H77" si="68">IF(COUNT(H47:I76)&gt;0,AVERAGE(H47:I76),"")</f>
        <v/>
      </c>
      <c r="I77" s="102"/>
      <c r="J77" s="102" t="str">
        <f t="shared" ref="J77" si="69">IF(COUNT(J47:K76)&gt;0,AVERAGE(J47:K76),"")</f>
        <v/>
      </c>
      <c r="K77" s="102"/>
      <c r="L77" s="102" t="str">
        <f t="shared" ref="L77" si="70">IF(COUNT(L47:M76)&gt;0,AVERAGE(L47:M76),"")</f>
        <v/>
      </c>
      <c r="M77" s="103"/>
      <c r="N77" s="104" t="str">
        <f t="shared" ref="N77" si="71">IF(COUNT(N47:O76)&gt;0,AVERAGE(N47:O76),"")</f>
        <v/>
      </c>
      <c r="O77" s="105"/>
      <c r="P77" s="106" t="str">
        <f t="shared" ref="P77" si="72">IF(COUNT(P47:Q76)&gt;0,AVERAGE(P47:Q76),"")</f>
        <v/>
      </c>
      <c r="Q77" s="102"/>
      <c r="R77" s="102" t="str">
        <f t="shared" ref="R77" si="73">IF(COUNT(R47:S76)&gt;0,AVERAGE(R47:S76),"")</f>
        <v/>
      </c>
      <c r="S77" s="102"/>
      <c r="T77" s="102" t="str">
        <f t="shared" ref="T77" si="74">IF(COUNT(T47:U76)&gt;0,AVERAGE(T47:U76),"")</f>
        <v/>
      </c>
      <c r="U77" s="102"/>
      <c r="V77" s="102" t="str">
        <f t="shared" ref="V77" si="75">IF(COUNT(V47:W76)&gt;0,AVERAGE(V47:W76),"")</f>
        <v/>
      </c>
      <c r="W77" s="102"/>
      <c r="X77" s="102" t="str">
        <f t="shared" ref="X77" si="76">IF(COUNT(X47:Y76)&gt;0,AVERAGE(X47:Y76),"")</f>
        <v/>
      </c>
      <c r="Y77" s="103"/>
      <c r="Z77" s="104" t="str">
        <f t="shared" ref="Z77" si="77">IF(COUNT(Z47:AA76)&gt;0,AVERAGE(Z47:AA76),"")</f>
        <v/>
      </c>
      <c r="AA77" s="105"/>
      <c r="AB77" s="106" t="str">
        <f t="shared" ref="AB77" si="78">IF(COUNT(AB47:AC76)&gt;0,AVERAGE(AB47:AC76),"")</f>
        <v/>
      </c>
      <c r="AC77" s="102"/>
      <c r="AD77" s="102" t="str">
        <f t="shared" ref="AD77" si="79">IF(COUNT(AD47:AE76)&gt;0,AVERAGE(AD47:AE76),"")</f>
        <v/>
      </c>
      <c r="AE77" s="102"/>
      <c r="AF77" s="102" t="str">
        <f t="shared" ref="AF77" si="80">IF(COUNT(AF47:AG76)&gt;0,AVERAGE(AF47:AG76),"")</f>
        <v/>
      </c>
      <c r="AG77" s="102"/>
      <c r="AH77" s="102" t="str">
        <f t="shared" ref="AH77" si="81">IF(COUNT(AH47:AI76)&gt;0,AVERAGE(AH47:AI76),"")</f>
        <v/>
      </c>
      <c r="AI77" s="102"/>
      <c r="AJ77" s="102" t="str">
        <f t="shared" ref="AJ77" si="82">IF(COUNT(AJ47:AK76)&gt;0,AVERAGE(AJ47:AK76),"")</f>
        <v/>
      </c>
      <c r="AK77" s="102"/>
      <c r="AL77" s="102" t="str">
        <f t="shared" ref="AL77" si="83">IF(COUNT(AL47:AM76)&gt;0,AVERAGE(AL47:AM76),"")</f>
        <v/>
      </c>
      <c r="AM77" s="103"/>
      <c r="AN77" s="107" t="str">
        <f t="shared" ref="AN77" si="84">IF(COUNT(AN47:AO76)&gt;0,AVERAGE(AN47:AO76),"")</f>
        <v/>
      </c>
      <c r="AO77" s="105"/>
      <c r="AP77" s="100" t="str">
        <f t="shared" ref="AP77" si="85">IF(COUNT(AP47:AQ76)&gt;0,AVERAGE(AP47:AQ76),"")</f>
        <v/>
      </c>
      <c r="AQ77" s="101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5"/>
      <c r="BM77" s="15"/>
      <c r="BN77" s="15"/>
      <c r="BO77" s="15"/>
      <c r="BP77" s="15"/>
      <c r="BQ77" s="15"/>
      <c r="BR77" s="15"/>
      <c r="BS77" s="15"/>
      <c r="BT77" s="15"/>
      <c r="BU77" s="15"/>
      <c r="BV77" s="15"/>
      <c r="BW77" s="15"/>
      <c r="BX77" s="15"/>
      <c r="BY77" s="15"/>
      <c r="BZ77" s="15"/>
      <c r="CA77" s="15"/>
      <c r="CB77" s="15"/>
      <c r="CC77" s="15"/>
      <c r="CD77" s="15"/>
    </row>
    <row r="78" spans="1:82" ht="15.75" thickBot="1" x14ac:dyDescent="0.3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5"/>
      <c r="BM78" s="15"/>
      <c r="BN78" s="15"/>
      <c r="BO78" s="15"/>
      <c r="BP78" s="15"/>
      <c r="BQ78" s="15"/>
      <c r="BR78" s="15"/>
      <c r="BS78" s="15"/>
      <c r="BT78" s="15"/>
      <c r="BU78" s="15"/>
      <c r="BV78" s="15"/>
      <c r="BW78" s="15"/>
      <c r="BX78" s="15"/>
      <c r="BY78" s="15"/>
      <c r="BZ78" s="15"/>
      <c r="CA78" s="15"/>
      <c r="CB78" s="15"/>
      <c r="CC78" s="15"/>
      <c r="CD78" s="15"/>
    </row>
    <row r="79" spans="1:82" ht="15" customHeight="1" thickBot="1" x14ac:dyDescent="0.3">
      <c r="A79" s="189" t="str">
        <f>A1</f>
        <v>NOM DE LA CLASSE</v>
      </c>
      <c r="B79" s="190"/>
      <c r="C79" s="191"/>
      <c r="D79" s="10"/>
      <c r="E79" s="174" t="s">
        <v>114</v>
      </c>
      <c r="F79" s="175"/>
      <c r="G79" s="175"/>
      <c r="H79" s="175"/>
      <c r="I79" s="175"/>
      <c r="J79" s="175"/>
      <c r="K79" s="176"/>
      <c r="L79" s="10"/>
      <c r="M79" s="185" t="s">
        <v>4</v>
      </c>
      <c r="N79" s="186"/>
      <c r="O79" s="114" t="s">
        <v>5</v>
      </c>
      <c r="P79" s="114"/>
      <c r="Q79" s="114" t="s">
        <v>6</v>
      </c>
      <c r="R79" s="114"/>
      <c r="S79" s="114" t="s">
        <v>12</v>
      </c>
      <c r="T79" s="114"/>
      <c r="U79" s="114" t="s">
        <v>9</v>
      </c>
      <c r="V79" s="114"/>
      <c r="W79" s="114" t="s">
        <v>7</v>
      </c>
      <c r="X79" s="114"/>
      <c r="Y79" s="114" t="s">
        <v>10</v>
      </c>
      <c r="Z79" s="114"/>
      <c r="AA79" s="114" t="s">
        <v>8</v>
      </c>
      <c r="AB79" s="114"/>
      <c r="AC79" s="187" t="s">
        <v>11</v>
      </c>
      <c r="AD79" s="188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6"/>
      <c r="BV79" s="16"/>
      <c r="BW79" s="16"/>
      <c r="BX79" s="16"/>
      <c r="BY79" s="16"/>
      <c r="BZ79" s="16"/>
      <c r="CA79" s="16"/>
      <c r="CB79" s="16"/>
      <c r="CC79" s="16"/>
      <c r="CD79" s="16"/>
    </row>
    <row r="80" spans="1:82" ht="15" customHeight="1" thickBot="1" x14ac:dyDescent="0.3">
      <c r="A80" s="192"/>
      <c r="B80" s="193"/>
      <c r="C80" s="194"/>
      <c r="D80" s="10"/>
      <c r="E80" s="177"/>
      <c r="F80" s="178"/>
      <c r="G80" s="178"/>
      <c r="H80" s="178"/>
      <c r="I80" s="178"/>
      <c r="J80" s="178"/>
      <c r="K80" s="179"/>
      <c r="L80" s="10"/>
      <c r="M80" s="185"/>
      <c r="N80" s="186"/>
      <c r="O80" s="114"/>
      <c r="P80" s="114"/>
      <c r="Q80" s="114"/>
      <c r="R80" s="114"/>
      <c r="S80" s="114"/>
      <c r="T80" s="114"/>
      <c r="U80" s="114"/>
      <c r="V80" s="114"/>
      <c r="W80" s="114"/>
      <c r="X80" s="114"/>
      <c r="Y80" s="114"/>
      <c r="Z80" s="114"/>
      <c r="AA80" s="114"/>
      <c r="AB80" s="114"/>
      <c r="AC80" s="187"/>
      <c r="AD80" s="188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/>
      <c r="BT80" s="16"/>
      <c r="BU80" s="16"/>
      <c r="BV80" s="16"/>
      <c r="BW80" s="16"/>
      <c r="BX80" s="16"/>
      <c r="BY80" s="16"/>
      <c r="BZ80" s="16"/>
      <c r="CA80" s="16"/>
      <c r="CB80" s="16"/>
      <c r="CC80" s="16"/>
      <c r="CD80" s="16"/>
    </row>
    <row r="81" spans="1:82" ht="15.75" customHeight="1" thickBot="1" x14ac:dyDescent="0.3">
      <c r="A81" s="192"/>
      <c r="B81" s="193"/>
      <c r="C81" s="194"/>
      <c r="D81" s="10"/>
      <c r="E81" s="177"/>
      <c r="F81" s="178"/>
      <c r="G81" s="178"/>
      <c r="H81" s="178"/>
      <c r="I81" s="178"/>
      <c r="J81" s="178"/>
      <c r="K81" s="179"/>
      <c r="L81" s="10"/>
      <c r="M81" s="120">
        <f>COUNTA(A86:A115)</f>
        <v>30</v>
      </c>
      <c r="N81" s="121"/>
      <c r="O81" s="122" t="str">
        <f>IF(COUNT(AP86:AQ115)&gt;0,AVERAGE(AP86:AQ115),"")</f>
        <v/>
      </c>
      <c r="P81" s="122"/>
      <c r="Q81" s="122" t="str">
        <f>IF(COUNT(AP86:AQ115)&gt;1,STDEV(AP86:AQ115),"")</f>
        <v/>
      </c>
      <c r="R81" s="122"/>
      <c r="S81" s="117">
        <f>SUM(AS86:AS115)</f>
        <v>0</v>
      </c>
      <c r="T81" s="117"/>
      <c r="U81" s="118">
        <f>SUM(AT86:AT115)</f>
        <v>0</v>
      </c>
      <c r="V81" s="118"/>
      <c r="W81" s="119">
        <f>SUM(AU86:AU115)</f>
        <v>0</v>
      </c>
      <c r="X81" s="119"/>
      <c r="Y81" s="183">
        <f>SUM(AV86:AV115)</f>
        <v>0</v>
      </c>
      <c r="Z81" s="183"/>
      <c r="AA81" s="122">
        <f>MAX(AP86:AQ115)</f>
        <v>0</v>
      </c>
      <c r="AB81" s="122"/>
      <c r="AC81" s="122">
        <f>MIN(AP86:AQ115)</f>
        <v>0</v>
      </c>
      <c r="AD81" s="184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6"/>
      <c r="BV81" s="16"/>
      <c r="BW81" s="16"/>
      <c r="BX81" s="16"/>
      <c r="BY81" s="16"/>
      <c r="BZ81" s="16"/>
      <c r="CA81" s="16"/>
      <c r="CB81" s="16"/>
      <c r="CC81" s="16"/>
      <c r="CD81" s="16"/>
    </row>
    <row r="82" spans="1:82" ht="15.75" customHeight="1" thickBot="1" x14ac:dyDescent="0.3">
      <c r="A82" s="195"/>
      <c r="B82" s="196"/>
      <c r="C82" s="197"/>
      <c r="D82" s="10"/>
      <c r="E82" s="180"/>
      <c r="F82" s="181"/>
      <c r="G82" s="181"/>
      <c r="H82" s="181"/>
      <c r="I82" s="181"/>
      <c r="J82" s="181"/>
      <c r="K82" s="182"/>
      <c r="L82" s="10"/>
      <c r="M82" s="120"/>
      <c r="N82" s="121"/>
      <c r="O82" s="122"/>
      <c r="P82" s="122"/>
      <c r="Q82" s="122"/>
      <c r="R82" s="122"/>
      <c r="S82" s="117"/>
      <c r="T82" s="117"/>
      <c r="U82" s="118"/>
      <c r="V82" s="118"/>
      <c r="W82" s="119"/>
      <c r="X82" s="119"/>
      <c r="Y82" s="183"/>
      <c r="Z82" s="183"/>
      <c r="AA82" s="122"/>
      <c r="AB82" s="122"/>
      <c r="AC82" s="122"/>
      <c r="AD82" s="184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6"/>
      <c r="BV82" s="16"/>
      <c r="BW82" s="16"/>
      <c r="BX82" s="16"/>
      <c r="BY82" s="16"/>
      <c r="BZ82" s="16"/>
      <c r="CA82" s="16"/>
      <c r="CB82" s="16"/>
      <c r="CC82" s="16"/>
      <c r="CD82" s="16"/>
    </row>
    <row r="83" spans="1:82" ht="15.75" customHeight="1" thickBot="1" x14ac:dyDescent="0.3">
      <c r="A83" s="10"/>
      <c r="B83" s="10"/>
      <c r="C83" s="10"/>
      <c r="D83" s="10"/>
      <c r="E83" s="12"/>
      <c r="F83" s="12"/>
      <c r="G83" s="12"/>
      <c r="H83" s="12"/>
      <c r="I83" s="12"/>
      <c r="J83" s="12"/>
      <c r="K83" s="12"/>
      <c r="L83" s="10"/>
      <c r="M83" s="13"/>
      <c r="N83" s="13"/>
      <c r="O83" s="14"/>
      <c r="P83" s="14"/>
      <c r="Q83" s="14"/>
      <c r="R83" s="14"/>
      <c r="S83" s="13"/>
      <c r="T83" s="13"/>
      <c r="U83" s="13"/>
      <c r="V83" s="13"/>
      <c r="W83" s="13"/>
      <c r="X83" s="13"/>
      <c r="Y83" s="13"/>
      <c r="Z83" s="13"/>
      <c r="AA83" s="14"/>
      <c r="AB83" s="14"/>
      <c r="AC83" s="14"/>
      <c r="AD83" s="14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  <c r="BU83" s="16"/>
      <c r="BV83" s="16"/>
      <c r="BW83" s="16"/>
      <c r="BX83" s="16"/>
      <c r="BY83" s="16"/>
      <c r="BZ83" s="16"/>
      <c r="CA83" s="16"/>
      <c r="CB83" s="16"/>
      <c r="CC83" s="16"/>
      <c r="CD83" s="16"/>
    </row>
    <row r="84" spans="1:82" ht="15.75" thickBot="1" x14ac:dyDescent="0.3">
      <c r="A84" s="11"/>
      <c r="B84" s="11"/>
      <c r="C84" s="11"/>
      <c r="D84" s="141" t="s">
        <v>78</v>
      </c>
      <c r="E84" s="142"/>
      <c r="F84" s="142" t="s">
        <v>76</v>
      </c>
      <c r="G84" s="142"/>
      <c r="H84" s="142" t="s">
        <v>77</v>
      </c>
      <c r="I84" s="142"/>
      <c r="J84" s="142" t="s">
        <v>79</v>
      </c>
      <c r="K84" s="142"/>
      <c r="L84" s="142" t="s">
        <v>80</v>
      </c>
      <c r="M84" s="145"/>
      <c r="N84" s="147" t="s">
        <v>86</v>
      </c>
      <c r="O84" s="148"/>
      <c r="P84" s="151" t="s">
        <v>81</v>
      </c>
      <c r="Q84" s="142"/>
      <c r="R84" s="142" t="s">
        <v>82</v>
      </c>
      <c r="S84" s="142"/>
      <c r="T84" s="142" t="s">
        <v>83</v>
      </c>
      <c r="U84" s="142"/>
      <c r="V84" s="142" t="s">
        <v>84</v>
      </c>
      <c r="W84" s="142"/>
      <c r="X84" s="142" t="s">
        <v>85</v>
      </c>
      <c r="Y84" s="145"/>
      <c r="Z84" s="172" t="s">
        <v>87</v>
      </c>
      <c r="AA84" s="156"/>
      <c r="AB84" s="151" t="s">
        <v>88</v>
      </c>
      <c r="AC84" s="142"/>
      <c r="AD84" s="142" t="s">
        <v>89</v>
      </c>
      <c r="AE84" s="142"/>
      <c r="AF84" s="142" t="s">
        <v>90</v>
      </c>
      <c r="AG84" s="142"/>
      <c r="AH84" s="142" t="s">
        <v>91</v>
      </c>
      <c r="AI84" s="142"/>
      <c r="AJ84" s="142" t="s">
        <v>92</v>
      </c>
      <c r="AK84" s="142"/>
      <c r="AL84" s="142" t="s">
        <v>93</v>
      </c>
      <c r="AM84" s="145"/>
      <c r="AN84" s="155" t="s">
        <v>94</v>
      </c>
      <c r="AO84" s="156"/>
      <c r="AP84" s="159" t="s">
        <v>95</v>
      </c>
      <c r="AQ84" s="160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  <c r="BU84" s="16"/>
      <c r="BV84" s="16"/>
      <c r="BW84" s="16"/>
      <c r="BX84" s="16"/>
      <c r="BY84" s="16"/>
      <c r="BZ84" s="16"/>
      <c r="CA84" s="16"/>
      <c r="CB84" s="16"/>
      <c r="CC84" s="16"/>
      <c r="CD84" s="16"/>
    </row>
    <row r="85" spans="1:82" ht="15.75" thickBot="1" x14ac:dyDescent="0.3">
      <c r="A85" s="27" t="s">
        <v>13</v>
      </c>
      <c r="B85" s="28" t="s">
        <v>14</v>
      </c>
      <c r="C85" s="30" t="s">
        <v>15</v>
      </c>
      <c r="D85" s="143"/>
      <c r="E85" s="144"/>
      <c r="F85" s="144"/>
      <c r="G85" s="144"/>
      <c r="H85" s="144"/>
      <c r="I85" s="144"/>
      <c r="J85" s="144"/>
      <c r="K85" s="144"/>
      <c r="L85" s="144"/>
      <c r="M85" s="146"/>
      <c r="N85" s="149"/>
      <c r="O85" s="150"/>
      <c r="P85" s="152"/>
      <c r="Q85" s="144"/>
      <c r="R85" s="144"/>
      <c r="S85" s="144"/>
      <c r="T85" s="144"/>
      <c r="U85" s="144"/>
      <c r="V85" s="144"/>
      <c r="W85" s="144"/>
      <c r="X85" s="144"/>
      <c r="Y85" s="146"/>
      <c r="Z85" s="173"/>
      <c r="AA85" s="158"/>
      <c r="AB85" s="152"/>
      <c r="AC85" s="144"/>
      <c r="AD85" s="144"/>
      <c r="AE85" s="144"/>
      <c r="AF85" s="144"/>
      <c r="AG85" s="144"/>
      <c r="AH85" s="144"/>
      <c r="AI85" s="144"/>
      <c r="AJ85" s="144"/>
      <c r="AK85" s="144"/>
      <c r="AL85" s="144"/>
      <c r="AM85" s="146"/>
      <c r="AN85" s="157"/>
      <c r="AO85" s="158"/>
      <c r="AP85" s="161"/>
      <c r="AQ85" s="162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  <c r="BS85" s="16"/>
      <c r="BT85" s="16"/>
      <c r="BU85" s="16"/>
      <c r="BV85" s="16"/>
      <c r="BW85" s="16"/>
      <c r="BX85" s="16"/>
      <c r="BY85" s="16"/>
      <c r="BZ85" s="16"/>
      <c r="CA85" s="16"/>
      <c r="CB85" s="16"/>
      <c r="CC85" s="16"/>
      <c r="CD85" s="16"/>
    </row>
    <row r="86" spans="1:82" x14ac:dyDescent="0.25">
      <c r="A86" s="58" t="str">
        <f>A8</f>
        <v>NOM 01</v>
      </c>
      <c r="B86" s="18" t="str">
        <f t="shared" ref="B86:C86" si="86">B8</f>
        <v>Prénom 01</v>
      </c>
      <c r="C86" s="59" t="str">
        <f t="shared" si="86"/>
        <v>NOM 01 Prénom 01</v>
      </c>
      <c r="D86" s="108" t="str">
        <f>IF(AND($D$84=Grammaire!$Y$6,Bilan!$E$79=Grammaire!$AC$1),VLOOKUP(Bilan!C86,Grammaire!$AA$10:$AG$39,7,FALSE),"")</f>
        <v/>
      </c>
      <c r="E86" s="109"/>
      <c r="F86" s="116" t="str">
        <f>IF(AND($F$84=Orth!$Y$6,Bilan!$E$79=Orth!$AC$1),VLOOKUP(Bilan!C86,Orth!$AA$10:$AG$39,7,FALSE),"")</f>
        <v/>
      </c>
      <c r="G86" s="116"/>
      <c r="H86" s="116" t="str">
        <f>IF(AND($H$84=Conj!$Y$6,Bilan!$E$79=Conj!$AC$1),VLOOKUP(Bilan!C86,Conj!$AA$10:$AG$39,7,FALSE),"")</f>
        <v/>
      </c>
      <c r="I86" s="116"/>
      <c r="J86" s="116" t="str">
        <f>IF(AND($J$84=Dictée!$Y$6,Bilan!$E$79=Dictée!$AC$1),VLOOKUP(Bilan!C86,Dictée!$AA$10:$AG$39,7,FALSE),"")</f>
        <v/>
      </c>
      <c r="K86" s="116"/>
      <c r="L86" s="116" t="str">
        <f>IF(AND($L$84=Poésie!$Y$6,Bilan!$E$79=Poésie!$AC$1),VLOOKUP(Bilan!C86,Poésie!$AA$10:$AG$39,7,FALSE),"")</f>
        <v/>
      </c>
      <c r="M86" s="203"/>
      <c r="N86" s="128" t="str">
        <f>IF(COUNT(D86:M86)&gt;0,AVERAGE(D86:M86),"")</f>
        <v/>
      </c>
      <c r="O86" s="129"/>
      <c r="P86" s="113" t="str">
        <f>IF(AND($P$84=Num!$Y$6,Bilan!$E$79=Num!$AC$1),VLOOKUP(Bilan!C86,Num!$AA$10:$AG$39,7,FALSE),"")</f>
        <v/>
      </c>
      <c r="Q86" s="109"/>
      <c r="R86" s="116" t="str">
        <f>IF(AND($R$84=Calcul!$Y$6,Bilan!$E$79=Calcul!$AC$1),VLOOKUP(Bilan!C86,Calcul!$AA$10:$AG$39,7,FALSE),"")</f>
        <v/>
      </c>
      <c r="S86" s="116"/>
      <c r="T86" s="116" t="str">
        <f>IF(AND($T$84=Grandeurs_et_mesures!$Y$6,Bilan!$E$79=Grandeurs_et_mesures!$AC$1),VLOOKUP(Bilan!C86,Grandeurs_et_mesures!$AA$10:$AG$39,7,FALSE),"")</f>
        <v/>
      </c>
      <c r="U86" s="116"/>
      <c r="V86" s="116" t="str">
        <f>IF(AND($V$84=Problèmes!$Y$6,Bilan!$E$79=Problèmes!$AC$1),VLOOKUP(Bilan!C86,Problèmes!$AA$10:$AG$39,7,FALSE),"")</f>
        <v/>
      </c>
      <c r="W86" s="116"/>
      <c r="X86" s="116" t="str">
        <f>IF(AND($X$84=Calcul_mental!$Y$6,Bilan!$E$79=Calcul_mental!$AC$1),VLOOKUP(Bilan!C86,Calcul_mental!$AA$10:$AG$39,7,FALSE),"")</f>
        <v/>
      </c>
      <c r="Y86" s="203"/>
      <c r="Z86" s="130" t="str">
        <f>IF(COUNT(P86:Y86)&gt;0,AVERAGE(P86:Y86),"")</f>
        <v/>
      </c>
      <c r="AA86" s="131"/>
      <c r="AB86" s="113" t="str">
        <f>IF(AND($AB$84=Histoire!$Y$6,Bilan!$E$79=Histoire!$AC$1),VLOOKUP(Bilan!C86,Histoire!$AA$10:$AG$39,7,FALSE),"")</f>
        <v/>
      </c>
      <c r="AC86" s="109"/>
      <c r="AD86" s="116" t="str">
        <f>IF(AND($AD$84=Géographie!$Y$6,Bilan!$E$79=Géographie!$AC$1),VLOOKUP(Bilan!C86,Géographie!$AA$10:$AG$39,7,FALSE),"")</f>
        <v/>
      </c>
      <c r="AE86" s="116"/>
      <c r="AF86" s="116" t="str">
        <f>IF(AND($AF$84=Sciences!$Y$6,Bilan!$E$79=Sciences!$AC$1),VLOOKUP(Bilan!C86,Sciences!$AA$10:$AG$39,7,FALSE),"")</f>
        <v/>
      </c>
      <c r="AG86" s="116"/>
      <c r="AH86" s="116" t="str">
        <f>IF(AND($AH$84=Anglais!$Y$6,Bilan!$E$79=Anglais!$AC$1),VLOOKUP(Bilan!C86,Anglais!$AA$10:$AG$39,7,FALSE),"")</f>
        <v/>
      </c>
      <c r="AI86" s="116"/>
      <c r="AJ86" s="116" t="str">
        <f>IF(AND($AJ$84=Histoire_de_l_art!$Y$6,Bilan!$E$79=Histoire_de_l_art!$AC$1),VLOOKUP(Bilan!C86,Histoire_de_l_art!$AA$10:$AG$39,7,FALSE),"")</f>
        <v/>
      </c>
      <c r="AK86" s="116"/>
      <c r="AL86" s="112" t="str">
        <f>IF(AND($AL$84=Instruction_civique!$Y$6,Bilan!$E$79=Instruction_civique!$AC$1),VLOOKUP(Bilan!C86,Instruction_civique!$AA$10:$AG$39,7,FALSE),"")</f>
        <v/>
      </c>
      <c r="AM86" s="123"/>
      <c r="AN86" s="134" t="str">
        <f>IF(COUNT(AB86:AM86)&gt;0,AVERAGE(AB86:AM86),"")</f>
        <v/>
      </c>
      <c r="AO86" s="129"/>
      <c r="AP86" s="153" t="str">
        <f>IF(COUNT(N86,Z86,AN86)&gt;0,AVERAGE(N86,Z86,AN86),"")</f>
        <v/>
      </c>
      <c r="AQ86" s="154"/>
      <c r="AR86" s="16"/>
      <c r="AS86" s="16">
        <f>IF(AP86=" ","",IF(AP86&lt;8,1,0))</f>
        <v>0</v>
      </c>
      <c r="AT86" s="16">
        <f>IF(AP86=" ","",IF(AND(AP86&gt;=8,AP86&lt;12),1,0))</f>
        <v>0</v>
      </c>
      <c r="AU86" s="16">
        <f>IF(AP86=" ","",IF(AND(AP86&gt;=12,AP86&lt;16),1,0))</f>
        <v>0</v>
      </c>
      <c r="AV86" s="16">
        <f>IF(AP86=" ","",IF(AND(AP86&gt;=16,AP86&lt;=20),1,0))</f>
        <v>0</v>
      </c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  <c r="BU86" s="16"/>
      <c r="BV86" s="16"/>
      <c r="BW86" s="16"/>
      <c r="BX86" s="16"/>
      <c r="BY86" s="16"/>
      <c r="BZ86" s="16"/>
      <c r="CA86" s="16"/>
      <c r="CB86" s="16"/>
      <c r="CC86" s="16"/>
      <c r="CD86" s="16"/>
    </row>
    <row r="87" spans="1:82" x14ac:dyDescent="0.25">
      <c r="A87" s="58" t="str">
        <f t="shared" ref="A87:C87" si="87">A9</f>
        <v>NOM 02</v>
      </c>
      <c r="B87" s="9" t="str">
        <f t="shared" si="87"/>
        <v>Prénom 02</v>
      </c>
      <c r="C87" s="59" t="str">
        <f t="shared" si="87"/>
        <v>NOM 02 Prénom 02</v>
      </c>
      <c r="D87" s="108" t="str">
        <f>IF(AND($D$84=Grammaire!$Y$6,Bilan!$E$79=Grammaire!$AC$1),VLOOKUP(Bilan!C87,Grammaire!$AA$10:$AG$39,7,FALSE),"")</f>
        <v/>
      </c>
      <c r="E87" s="109"/>
      <c r="F87" s="112" t="str">
        <f>IF(AND($F$84=Orth!$Y$6,Bilan!$E$79=Orth!$AC$1),VLOOKUP(Bilan!C87,Orth!$AA$10:$AG$39,7,FALSE),"")</f>
        <v/>
      </c>
      <c r="G87" s="112"/>
      <c r="H87" s="112" t="str">
        <f>IF(AND($H$84=Conj!$Y$6,Bilan!$E$79=Conj!$AC$1),VLOOKUP(Bilan!C87,Conj!$AA$10:$AG$39,7,FALSE),"")</f>
        <v/>
      </c>
      <c r="I87" s="112"/>
      <c r="J87" s="112" t="str">
        <f>IF(AND($J$84=Dictée!$Y$6,Bilan!$E$79=Dictée!$AC$1),VLOOKUP(Bilan!C87,Dictée!$AA$10:$AG$39,7,FALSE),"")</f>
        <v/>
      </c>
      <c r="K87" s="112"/>
      <c r="L87" s="112" t="str">
        <f>IF(AND($L$84=Poésie!$Y$6,Bilan!$E$79=Poésie!$AC$1),VLOOKUP(Bilan!C87,Poésie!$AA$10:$AG$39,7,FALSE),"")</f>
        <v/>
      </c>
      <c r="M87" s="123"/>
      <c r="N87" s="124" t="str">
        <f t="shared" ref="N87:N115" si="88">IF(COUNT(D87:M87)&gt;0,AVERAGE(D87:M87),"")</f>
        <v/>
      </c>
      <c r="O87" s="125"/>
      <c r="P87" s="113" t="str">
        <f>IF(AND($P$84=Num!$Y$6,Bilan!$E$79=Num!$AC$1),VLOOKUP(Bilan!C87,Num!$AA$10:$AG$39,7,FALSE),"")</f>
        <v/>
      </c>
      <c r="Q87" s="109"/>
      <c r="R87" s="112" t="str">
        <f>IF(AND($R$84=Calcul!$Y$6,Bilan!$E$79=Calcul!$AC$1),VLOOKUP(Bilan!C87,Calcul!$AA$10:$AG$39,7,FALSE),"")</f>
        <v/>
      </c>
      <c r="S87" s="112"/>
      <c r="T87" s="112" t="str">
        <f>IF(AND($T$84=Grandeurs_et_mesures!$Y$6,Bilan!$E$79=Grandeurs_et_mesures!$AC$1),VLOOKUP(Bilan!C87,Grandeurs_et_mesures!$AA$10:$AG$39,7,FALSE),"")</f>
        <v/>
      </c>
      <c r="U87" s="112"/>
      <c r="V87" s="112" t="str">
        <f>IF(AND($V$84=Problèmes!$Y$6,Bilan!$E$79=Problèmes!$AC$1),VLOOKUP(Bilan!C87,Problèmes!$AA$10:$AG$39,7,FALSE),"")</f>
        <v/>
      </c>
      <c r="W87" s="112"/>
      <c r="X87" s="112" t="str">
        <f>IF(AND($X$84=Calcul_mental!$Y$6,Bilan!$E$79=Calcul_mental!$AC$1),VLOOKUP(Bilan!C87,Calcul_mental!$AA$10:$AG$39,7,FALSE),"")</f>
        <v/>
      </c>
      <c r="Y87" s="123"/>
      <c r="Z87" s="124" t="str">
        <f t="shared" ref="Z87:Z115" si="89">IF(COUNT(P87:Y87)&gt;0,AVERAGE(P87:Y87),"")</f>
        <v/>
      </c>
      <c r="AA87" s="125"/>
      <c r="AB87" s="113" t="str">
        <f>IF(AND($AB$84=Histoire!$Y$6,Bilan!$E$79=Histoire!$AC$1),VLOOKUP(Bilan!C87,Histoire!$AA$10:$AG$39,7,FALSE),"")</f>
        <v/>
      </c>
      <c r="AC87" s="109"/>
      <c r="AD87" s="112" t="str">
        <f>IF(AND($AD$84=Géographie!$Y$6,Bilan!$E$79=Géographie!$AC$1),VLOOKUP(Bilan!C87,Géographie!$AA$10:$AG$39,7,FALSE),"")</f>
        <v/>
      </c>
      <c r="AE87" s="112"/>
      <c r="AF87" s="112" t="str">
        <f>IF(AND($AF$84=Sciences!$Y$6,Bilan!$E$79=Sciences!$AC$1),VLOOKUP(Bilan!C87,Sciences!$AA$10:$AG$39,7,FALSE),"")</f>
        <v/>
      </c>
      <c r="AG87" s="112"/>
      <c r="AH87" s="112" t="str">
        <f>IF(AND($AH$84=Anglais!$Y$6,Bilan!$E$79=Anglais!$AC$1),VLOOKUP(Bilan!C87,Anglais!$AA$10:$AG$39,7,FALSE),"")</f>
        <v/>
      </c>
      <c r="AI87" s="112"/>
      <c r="AJ87" s="112" t="str">
        <f>IF(AND($AJ$84=Histoire_de_l_art!$Y$6,Bilan!$E$79=Histoire_de_l_art!$AC$1),VLOOKUP(Bilan!C87,Histoire_de_l_art!$AA$10:$AG$39,7,FALSE),"")</f>
        <v/>
      </c>
      <c r="AK87" s="112"/>
      <c r="AL87" s="112" t="str">
        <f>IF(AND($AL$84=Instruction_civique!$Y$6,Bilan!$E$79=Instruction_civique!$AC$1),VLOOKUP(Bilan!C87,Instruction_civique!$AA$10:$AG$39,7,FALSE),"")</f>
        <v/>
      </c>
      <c r="AM87" s="123"/>
      <c r="AN87" s="135" t="str">
        <f t="shared" ref="AN87:AN115" si="90">IF(COUNT(AB87:AM87)&gt;0,AVERAGE(AB87:AM87),"")</f>
        <v/>
      </c>
      <c r="AO87" s="125"/>
      <c r="AP87" s="136" t="str">
        <f t="shared" ref="AP87:AP115" si="91">IF(COUNT(N87,Z87,AN87)&gt;0,AVERAGE(N87,Z87,AN87),"")</f>
        <v/>
      </c>
      <c r="AQ87" s="137"/>
      <c r="AR87" s="16"/>
      <c r="AS87" s="16">
        <f t="shared" ref="AS87:AS115" si="92">IF(AP87=" ","",IF(AP87&lt;8,1,0))</f>
        <v>0</v>
      </c>
      <c r="AT87" s="16">
        <f t="shared" ref="AT87:AT115" si="93">IF(AP87=" ","",IF(AND(AP87&gt;=8,AP87&lt;12),1,0))</f>
        <v>0</v>
      </c>
      <c r="AU87" s="16">
        <f t="shared" ref="AU87:AU115" si="94">IF(AP87=" ","",IF(AND(AP87&gt;=12,AP87&lt;16),1,0))</f>
        <v>0</v>
      </c>
      <c r="AV87" s="16">
        <f t="shared" ref="AV87:AV115" si="95">IF(AP87=" ","",IF(AND(AP87&gt;=16,AP87&lt;=20),1,0))</f>
        <v>0</v>
      </c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  <c r="BS87" s="16"/>
      <c r="BT87" s="16"/>
      <c r="BU87" s="16"/>
      <c r="BV87" s="16"/>
      <c r="BW87" s="16"/>
      <c r="BX87" s="16"/>
      <c r="BY87" s="16"/>
      <c r="BZ87" s="16"/>
      <c r="CA87" s="16"/>
      <c r="CB87" s="16"/>
      <c r="CC87" s="16"/>
      <c r="CD87" s="16"/>
    </row>
    <row r="88" spans="1:82" x14ac:dyDescent="0.25">
      <c r="A88" s="58" t="str">
        <f t="shared" ref="A88:C88" si="96">A10</f>
        <v>NOM 03</v>
      </c>
      <c r="B88" s="9" t="str">
        <f t="shared" si="96"/>
        <v>Prénom 03</v>
      </c>
      <c r="C88" s="59" t="str">
        <f t="shared" si="96"/>
        <v>NOM 03 Prénom 03</v>
      </c>
      <c r="D88" s="108" t="str">
        <f>IF(AND($D$84=Grammaire!$Y$6,Bilan!$E$79=Grammaire!$AC$1),VLOOKUP(Bilan!C88,Grammaire!$AA$10:$AG$39,7,FALSE),"")</f>
        <v/>
      </c>
      <c r="E88" s="109"/>
      <c r="F88" s="112" t="str">
        <f>IF(AND($F$84=Orth!$Y$6,Bilan!$E$79=Orth!$AC$1),VLOOKUP(Bilan!C88,Orth!$AA$10:$AG$39,7,FALSE),"")</f>
        <v/>
      </c>
      <c r="G88" s="112"/>
      <c r="H88" s="112" t="str">
        <f>IF(AND($H$84=Conj!$Y$6,Bilan!$E$79=Conj!$AC$1),VLOOKUP(Bilan!C88,Conj!$AA$10:$AG$39,7,FALSE),"")</f>
        <v/>
      </c>
      <c r="I88" s="112"/>
      <c r="J88" s="112" t="str">
        <f>IF(AND($J$84=Dictée!$Y$6,Bilan!$E$79=Dictée!$AC$1),VLOOKUP(Bilan!C88,Dictée!$AA$10:$AG$39,7,FALSE),"")</f>
        <v/>
      </c>
      <c r="K88" s="112"/>
      <c r="L88" s="112" t="str">
        <f>IF(AND($L$84=Poésie!$Y$6,Bilan!$E$79=Poésie!$AC$1),VLOOKUP(Bilan!C88,Poésie!$AA$10:$AG$39,7,FALSE),"")</f>
        <v/>
      </c>
      <c r="M88" s="123"/>
      <c r="N88" s="124" t="str">
        <f t="shared" si="88"/>
        <v/>
      </c>
      <c r="O88" s="125"/>
      <c r="P88" s="113" t="str">
        <f>IF(AND($P$84=Num!$Y$6,Bilan!$E$79=Num!$AC$1),VLOOKUP(Bilan!C88,Num!$AA$10:$AG$39,7,FALSE),"")</f>
        <v/>
      </c>
      <c r="Q88" s="109"/>
      <c r="R88" s="112" t="str">
        <f>IF(AND($R$84=Calcul!$Y$6,Bilan!$E$79=Calcul!$AC$1),VLOOKUP(Bilan!C88,Calcul!$AA$10:$AG$39,7,FALSE),"")</f>
        <v/>
      </c>
      <c r="S88" s="112"/>
      <c r="T88" s="112" t="str">
        <f>IF(AND($T$84=Grandeurs_et_mesures!$Y$6,Bilan!$E$79=Grandeurs_et_mesures!$AC$1),VLOOKUP(Bilan!C88,Grandeurs_et_mesures!$AA$10:$AG$39,7,FALSE),"")</f>
        <v/>
      </c>
      <c r="U88" s="112"/>
      <c r="V88" s="112" t="str">
        <f>IF(AND($V$84=Problèmes!$Y$6,Bilan!$E$79=Problèmes!$AC$1),VLOOKUP(Bilan!C88,Problèmes!$AA$10:$AG$39,7,FALSE),"")</f>
        <v/>
      </c>
      <c r="W88" s="112"/>
      <c r="X88" s="112" t="str">
        <f>IF(AND($X$84=Calcul_mental!$Y$6,Bilan!$E$79=Calcul_mental!$AC$1),VLOOKUP(Bilan!C88,Calcul_mental!$AA$10:$AG$39,7,FALSE),"")</f>
        <v/>
      </c>
      <c r="Y88" s="123"/>
      <c r="Z88" s="124" t="str">
        <f t="shared" si="89"/>
        <v/>
      </c>
      <c r="AA88" s="125"/>
      <c r="AB88" s="113" t="str">
        <f>IF(AND($AB$84=Histoire!$Y$6,Bilan!$E$79=Histoire!$AC$1),VLOOKUP(Bilan!C88,Histoire!$AA$10:$AG$39,7,FALSE),"")</f>
        <v/>
      </c>
      <c r="AC88" s="109"/>
      <c r="AD88" s="112" t="str">
        <f>IF(AND($AD$84=Géographie!$Y$6,Bilan!$E$79=Géographie!$AC$1),VLOOKUP(Bilan!C88,Géographie!$AA$10:$AG$39,7,FALSE),"")</f>
        <v/>
      </c>
      <c r="AE88" s="112"/>
      <c r="AF88" s="112" t="str">
        <f>IF(AND($AF$84=Sciences!$Y$6,Bilan!$E$79=Sciences!$AC$1),VLOOKUP(Bilan!C88,Sciences!$AA$10:$AG$39,7,FALSE),"")</f>
        <v/>
      </c>
      <c r="AG88" s="112"/>
      <c r="AH88" s="112" t="str">
        <f>IF(AND($AH$84=Anglais!$Y$6,Bilan!$E$79=Anglais!$AC$1),VLOOKUP(Bilan!C88,Anglais!$AA$10:$AG$39,7,FALSE),"")</f>
        <v/>
      </c>
      <c r="AI88" s="112"/>
      <c r="AJ88" s="112" t="str">
        <f>IF(AND($AJ$84=Histoire_de_l_art!$Y$6,Bilan!$E$79=Histoire_de_l_art!$AC$1),VLOOKUP(Bilan!C88,Histoire_de_l_art!$AA$10:$AG$39,7,FALSE),"")</f>
        <v/>
      </c>
      <c r="AK88" s="112"/>
      <c r="AL88" s="112" t="str">
        <f>IF(AND($AL$84=Instruction_civique!$Y$6,Bilan!$E$79=Instruction_civique!$AC$1),VLOOKUP(Bilan!C88,Instruction_civique!$AA$10:$AG$39,7,FALSE),"")</f>
        <v/>
      </c>
      <c r="AM88" s="123"/>
      <c r="AN88" s="135" t="str">
        <f t="shared" si="90"/>
        <v/>
      </c>
      <c r="AO88" s="125"/>
      <c r="AP88" s="136" t="str">
        <f t="shared" si="91"/>
        <v/>
      </c>
      <c r="AQ88" s="137"/>
      <c r="AR88" s="16"/>
      <c r="AS88" s="16">
        <f t="shared" si="92"/>
        <v>0</v>
      </c>
      <c r="AT88" s="16">
        <f t="shared" si="93"/>
        <v>0</v>
      </c>
      <c r="AU88" s="16">
        <f t="shared" si="94"/>
        <v>0</v>
      </c>
      <c r="AV88" s="16">
        <f t="shared" si="95"/>
        <v>0</v>
      </c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  <c r="BQ88" s="16"/>
      <c r="BR88" s="16"/>
      <c r="BS88" s="16"/>
      <c r="BT88" s="16"/>
      <c r="BU88" s="16"/>
      <c r="BV88" s="16"/>
      <c r="BW88" s="16"/>
      <c r="BX88" s="16"/>
      <c r="BY88" s="16"/>
      <c r="BZ88" s="16"/>
      <c r="CA88" s="16"/>
      <c r="CB88" s="16"/>
      <c r="CC88" s="16"/>
      <c r="CD88" s="16"/>
    </row>
    <row r="89" spans="1:82" x14ac:dyDescent="0.25">
      <c r="A89" s="58" t="str">
        <f t="shared" ref="A89:C89" si="97">A11</f>
        <v>NOM 04</v>
      </c>
      <c r="B89" s="9" t="str">
        <f t="shared" si="97"/>
        <v>Prénom 04</v>
      </c>
      <c r="C89" s="59" t="str">
        <f t="shared" si="97"/>
        <v>NOM 04 Prénom 04</v>
      </c>
      <c r="D89" s="108" t="str">
        <f>IF(AND($D$84=Grammaire!$Y$6,Bilan!$E$79=Grammaire!$AC$1),VLOOKUP(Bilan!C89,Grammaire!$AA$10:$AG$39,7,FALSE),"")</f>
        <v/>
      </c>
      <c r="E89" s="109"/>
      <c r="F89" s="112" t="str">
        <f>IF(AND($F$84=Orth!$Y$6,Bilan!$E$79=Orth!$AC$1),VLOOKUP(Bilan!C89,Orth!$AA$10:$AG$39,7,FALSE),"")</f>
        <v/>
      </c>
      <c r="G89" s="112"/>
      <c r="H89" s="112" t="str">
        <f>IF(AND($H$84=Conj!$Y$6,Bilan!$E$79=Conj!$AC$1),VLOOKUP(Bilan!C89,Conj!$AA$10:$AG$39,7,FALSE),"")</f>
        <v/>
      </c>
      <c r="I89" s="112"/>
      <c r="J89" s="112" t="str">
        <f>IF(AND($J$84=Dictée!$Y$6,Bilan!$E$79=Dictée!$AC$1),VLOOKUP(Bilan!C89,Dictée!$AA$10:$AG$39,7,FALSE),"")</f>
        <v/>
      </c>
      <c r="K89" s="112"/>
      <c r="L89" s="112" t="str">
        <f>IF(AND($L$84=Poésie!$Y$6,Bilan!$E$79=Poésie!$AC$1),VLOOKUP(Bilan!C89,Poésie!$AA$10:$AG$39,7,FALSE),"")</f>
        <v/>
      </c>
      <c r="M89" s="123"/>
      <c r="N89" s="124" t="str">
        <f t="shared" si="88"/>
        <v/>
      </c>
      <c r="O89" s="125"/>
      <c r="P89" s="113" t="str">
        <f>IF(AND($P$84=Num!$Y$6,Bilan!$E$79=Num!$AC$1),VLOOKUP(Bilan!C89,Num!$AA$10:$AG$39,7,FALSE),"")</f>
        <v/>
      </c>
      <c r="Q89" s="109"/>
      <c r="R89" s="112" t="str">
        <f>IF(AND($R$84=Calcul!$Y$6,Bilan!$E$79=Calcul!$AC$1),VLOOKUP(Bilan!C89,Calcul!$AA$10:$AG$39,7,FALSE),"")</f>
        <v/>
      </c>
      <c r="S89" s="112"/>
      <c r="T89" s="112" t="str">
        <f>IF(AND($T$84=Grandeurs_et_mesures!$Y$6,Bilan!$E$79=Grandeurs_et_mesures!$AC$1),VLOOKUP(Bilan!C89,Grandeurs_et_mesures!$AA$10:$AG$39,7,FALSE),"")</f>
        <v/>
      </c>
      <c r="U89" s="112"/>
      <c r="V89" s="112" t="str">
        <f>IF(AND($V$84=Problèmes!$Y$6,Bilan!$E$79=Problèmes!$AC$1),VLOOKUP(Bilan!C89,Problèmes!$AA$10:$AG$39,7,FALSE),"")</f>
        <v/>
      </c>
      <c r="W89" s="112"/>
      <c r="X89" s="112" t="str">
        <f>IF(AND($X$84=Calcul_mental!$Y$6,Bilan!$E$79=Calcul_mental!$AC$1),VLOOKUP(Bilan!C89,Calcul_mental!$AA$10:$AG$39,7,FALSE),"")</f>
        <v/>
      </c>
      <c r="Y89" s="123"/>
      <c r="Z89" s="124" t="str">
        <f t="shared" si="89"/>
        <v/>
      </c>
      <c r="AA89" s="125"/>
      <c r="AB89" s="113" t="str">
        <f>IF(AND($AB$84=Histoire!$Y$6,Bilan!$E$79=Histoire!$AC$1),VLOOKUP(Bilan!C89,Histoire!$AA$10:$AG$39,7,FALSE),"")</f>
        <v/>
      </c>
      <c r="AC89" s="109"/>
      <c r="AD89" s="112" t="str">
        <f>IF(AND($AD$84=Géographie!$Y$6,Bilan!$E$79=Géographie!$AC$1),VLOOKUP(Bilan!C89,Géographie!$AA$10:$AG$39,7,FALSE),"")</f>
        <v/>
      </c>
      <c r="AE89" s="112"/>
      <c r="AF89" s="112" t="str">
        <f>IF(AND($AF$84=Sciences!$Y$6,Bilan!$E$79=Sciences!$AC$1),VLOOKUP(Bilan!C89,Sciences!$AA$10:$AG$39,7,FALSE),"")</f>
        <v/>
      </c>
      <c r="AG89" s="112"/>
      <c r="AH89" s="112" t="str">
        <f>IF(AND($AH$84=Anglais!$Y$6,Bilan!$E$79=Anglais!$AC$1),VLOOKUP(Bilan!C89,Anglais!$AA$10:$AG$39,7,FALSE),"")</f>
        <v/>
      </c>
      <c r="AI89" s="112"/>
      <c r="AJ89" s="112" t="str">
        <f>IF(AND($AJ$84=Histoire_de_l_art!$Y$6,Bilan!$E$79=Histoire_de_l_art!$AC$1),VLOOKUP(Bilan!C89,Histoire_de_l_art!$AA$10:$AG$39,7,FALSE),"")</f>
        <v/>
      </c>
      <c r="AK89" s="112"/>
      <c r="AL89" s="112" t="str">
        <f>IF(AND($AL$84=Instruction_civique!$Y$6,Bilan!$E$79=Instruction_civique!$AC$1),VLOOKUP(Bilan!C89,Instruction_civique!$AA$10:$AG$39,7,FALSE),"")</f>
        <v/>
      </c>
      <c r="AM89" s="123"/>
      <c r="AN89" s="135" t="str">
        <f t="shared" si="90"/>
        <v/>
      </c>
      <c r="AO89" s="125"/>
      <c r="AP89" s="136" t="str">
        <f t="shared" si="91"/>
        <v/>
      </c>
      <c r="AQ89" s="137"/>
      <c r="AR89" s="16"/>
      <c r="AS89" s="16">
        <f t="shared" si="92"/>
        <v>0</v>
      </c>
      <c r="AT89" s="16">
        <f t="shared" si="93"/>
        <v>0</v>
      </c>
      <c r="AU89" s="16">
        <f t="shared" si="94"/>
        <v>0</v>
      </c>
      <c r="AV89" s="16">
        <f t="shared" si="95"/>
        <v>0</v>
      </c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  <c r="BS89" s="16"/>
      <c r="BT89" s="16"/>
      <c r="BU89" s="16"/>
      <c r="BV89" s="16"/>
      <c r="BW89" s="16"/>
      <c r="BX89" s="16"/>
      <c r="BY89" s="16"/>
      <c r="BZ89" s="16"/>
      <c r="CA89" s="16"/>
      <c r="CB89" s="16"/>
      <c r="CC89" s="16"/>
      <c r="CD89" s="16"/>
    </row>
    <row r="90" spans="1:82" x14ac:dyDescent="0.25">
      <c r="A90" s="58" t="str">
        <f t="shared" ref="A90:C90" si="98">A12</f>
        <v>NOM 05</v>
      </c>
      <c r="B90" s="9" t="str">
        <f t="shared" si="98"/>
        <v>Prénom 05</v>
      </c>
      <c r="C90" s="59" t="str">
        <f t="shared" si="98"/>
        <v>NOM 05 Prénom 05</v>
      </c>
      <c r="D90" s="108" t="str">
        <f>IF(AND($D$84=Grammaire!$Y$6,Bilan!$E$79=Grammaire!$AC$1),VLOOKUP(Bilan!C90,Grammaire!$AA$10:$AG$39,7,FALSE),"")</f>
        <v/>
      </c>
      <c r="E90" s="109"/>
      <c r="F90" s="112" t="str">
        <f>IF(AND($F$84=Orth!$Y$6,Bilan!$E$79=Orth!$AC$1),VLOOKUP(Bilan!C90,Orth!$AA$10:$AG$39,7,FALSE),"")</f>
        <v/>
      </c>
      <c r="G90" s="112"/>
      <c r="H90" s="112" t="str">
        <f>IF(AND($H$84=Conj!$Y$6,Bilan!$E$79=Conj!$AC$1),VLOOKUP(Bilan!C90,Conj!$AA$10:$AG$39,7,FALSE),"")</f>
        <v/>
      </c>
      <c r="I90" s="112"/>
      <c r="J90" s="112" t="str">
        <f>IF(AND($J$84=Dictée!$Y$6,Bilan!$E$79=Dictée!$AC$1),VLOOKUP(Bilan!C90,Dictée!$AA$10:$AG$39,7,FALSE),"")</f>
        <v/>
      </c>
      <c r="K90" s="112"/>
      <c r="L90" s="112" t="str">
        <f>IF(AND($L$84=Poésie!$Y$6,Bilan!$E$79=Poésie!$AC$1),VLOOKUP(Bilan!C90,Poésie!$AA$10:$AG$39,7,FALSE),"")</f>
        <v/>
      </c>
      <c r="M90" s="123"/>
      <c r="N90" s="124" t="str">
        <f t="shared" si="88"/>
        <v/>
      </c>
      <c r="O90" s="125"/>
      <c r="P90" s="113" t="str">
        <f>IF(AND($P$84=Num!$Y$6,Bilan!$E$79=Num!$AC$1),VLOOKUP(Bilan!C90,Num!$AA$10:$AG$39,7,FALSE),"")</f>
        <v/>
      </c>
      <c r="Q90" s="109"/>
      <c r="R90" s="112" t="str">
        <f>IF(AND($R$84=Calcul!$Y$6,Bilan!$E$79=Calcul!$AC$1),VLOOKUP(Bilan!C90,Calcul!$AA$10:$AG$39,7,FALSE),"")</f>
        <v/>
      </c>
      <c r="S90" s="112"/>
      <c r="T90" s="112" t="str">
        <f>IF(AND($T$84=Grandeurs_et_mesures!$Y$6,Bilan!$E$79=Grandeurs_et_mesures!$AC$1),VLOOKUP(Bilan!C90,Grandeurs_et_mesures!$AA$10:$AG$39,7,FALSE),"")</f>
        <v/>
      </c>
      <c r="U90" s="112"/>
      <c r="V90" s="112" t="str">
        <f>IF(AND($V$84=Problèmes!$Y$6,Bilan!$E$79=Problèmes!$AC$1),VLOOKUP(Bilan!C90,Problèmes!$AA$10:$AG$39,7,FALSE),"")</f>
        <v/>
      </c>
      <c r="W90" s="112"/>
      <c r="X90" s="112" t="str">
        <f>IF(AND($X$84=Calcul_mental!$Y$6,Bilan!$E$79=Calcul_mental!$AC$1),VLOOKUP(Bilan!C90,Calcul_mental!$AA$10:$AG$39,7,FALSE),"")</f>
        <v/>
      </c>
      <c r="Y90" s="123"/>
      <c r="Z90" s="124" t="str">
        <f t="shared" si="89"/>
        <v/>
      </c>
      <c r="AA90" s="125"/>
      <c r="AB90" s="113" t="str">
        <f>IF(AND($AB$84=Histoire!$Y$6,Bilan!$E$79=Histoire!$AC$1),VLOOKUP(Bilan!C90,Histoire!$AA$10:$AG$39,7,FALSE),"")</f>
        <v/>
      </c>
      <c r="AC90" s="109"/>
      <c r="AD90" s="112" t="str">
        <f>IF(AND($AD$84=Géographie!$Y$6,Bilan!$E$79=Géographie!$AC$1),VLOOKUP(Bilan!C90,Géographie!$AA$10:$AG$39,7,FALSE),"")</f>
        <v/>
      </c>
      <c r="AE90" s="112"/>
      <c r="AF90" s="112" t="str">
        <f>IF(AND($AF$84=Sciences!$Y$6,Bilan!$E$79=Sciences!$AC$1),VLOOKUP(Bilan!C90,Sciences!$AA$10:$AG$39,7,FALSE),"")</f>
        <v/>
      </c>
      <c r="AG90" s="112"/>
      <c r="AH90" s="112" t="str">
        <f>IF(AND($AH$84=Anglais!$Y$6,Bilan!$E$79=Anglais!$AC$1),VLOOKUP(Bilan!C90,Anglais!$AA$10:$AG$39,7,FALSE),"")</f>
        <v/>
      </c>
      <c r="AI90" s="112"/>
      <c r="AJ90" s="112" t="str">
        <f>IF(AND($AJ$84=Histoire_de_l_art!$Y$6,Bilan!$E$79=Histoire_de_l_art!$AC$1),VLOOKUP(Bilan!C90,Histoire_de_l_art!$AA$10:$AG$39,7,FALSE),"")</f>
        <v/>
      </c>
      <c r="AK90" s="112"/>
      <c r="AL90" s="112" t="str">
        <f>IF(AND($AL$84=Instruction_civique!$Y$6,Bilan!$E$79=Instruction_civique!$AC$1),VLOOKUP(Bilan!C90,Instruction_civique!$AA$10:$AG$39,7,FALSE),"")</f>
        <v/>
      </c>
      <c r="AM90" s="123"/>
      <c r="AN90" s="135" t="str">
        <f t="shared" si="90"/>
        <v/>
      </c>
      <c r="AO90" s="125"/>
      <c r="AP90" s="136" t="str">
        <f t="shared" si="91"/>
        <v/>
      </c>
      <c r="AQ90" s="137"/>
      <c r="AR90" s="16"/>
      <c r="AS90" s="16">
        <f t="shared" si="92"/>
        <v>0</v>
      </c>
      <c r="AT90" s="16">
        <f t="shared" si="93"/>
        <v>0</v>
      </c>
      <c r="AU90" s="16">
        <f t="shared" si="94"/>
        <v>0</v>
      </c>
      <c r="AV90" s="16">
        <f t="shared" si="95"/>
        <v>0</v>
      </c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  <c r="BU90" s="16"/>
      <c r="BV90" s="16"/>
      <c r="BW90" s="16"/>
      <c r="BX90" s="16"/>
      <c r="BY90" s="16"/>
      <c r="BZ90" s="16"/>
      <c r="CA90" s="16"/>
      <c r="CB90" s="16"/>
      <c r="CC90" s="16"/>
      <c r="CD90" s="16"/>
    </row>
    <row r="91" spans="1:82" x14ac:dyDescent="0.25">
      <c r="A91" s="58" t="str">
        <f t="shared" ref="A91:C91" si="99">A13</f>
        <v>NOM 06</v>
      </c>
      <c r="B91" s="9" t="str">
        <f t="shared" si="99"/>
        <v>Prénom 06</v>
      </c>
      <c r="C91" s="59" t="str">
        <f t="shared" si="99"/>
        <v>NOM 06 Prénom 06</v>
      </c>
      <c r="D91" s="108" t="str">
        <f>IF(AND($D$84=Grammaire!$Y$6,Bilan!$E$79=Grammaire!$AC$1),VLOOKUP(Bilan!C91,Grammaire!$AA$10:$AG$39,7,FALSE),"")</f>
        <v/>
      </c>
      <c r="E91" s="109"/>
      <c r="F91" s="112" t="str">
        <f>IF(AND($F$84=Orth!$Y$6,Bilan!$E$79=Orth!$AC$1),VLOOKUP(Bilan!C91,Orth!$AA$10:$AG$39,7,FALSE),"")</f>
        <v/>
      </c>
      <c r="G91" s="112"/>
      <c r="H91" s="112" t="str">
        <f>IF(AND($H$84=Conj!$Y$6,Bilan!$E$79=Conj!$AC$1),VLOOKUP(Bilan!C91,Conj!$AA$10:$AG$39,7,FALSE),"")</f>
        <v/>
      </c>
      <c r="I91" s="112"/>
      <c r="J91" s="112" t="str">
        <f>IF(AND($J$84=Dictée!$Y$6,Bilan!$E$79=Dictée!$AC$1),VLOOKUP(Bilan!C91,Dictée!$AA$10:$AG$39,7,FALSE),"")</f>
        <v/>
      </c>
      <c r="K91" s="112"/>
      <c r="L91" s="112" t="str">
        <f>IF(AND($L$84=Poésie!$Y$6,Bilan!$E$79=Poésie!$AC$1),VLOOKUP(Bilan!C91,Poésie!$AA$10:$AG$39,7,FALSE),"")</f>
        <v/>
      </c>
      <c r="M91" s="123"/>
      <c r="N91" s="124" t="str">
        <f t="shared" si="88"/>
        <v/>
      </c>
      <c r="O91" s="125"/>
      <c r="P91" s="113" t="str">
        <f>IF(AND($P$84=Num!$Y$6,Bilan!$E$79=Num!$AC$1),VLOOKUP(Bilan!C91,Num!$AA$10:$AG$39,7,FALSE),"")</f>
        <v/>
      </c>
      <c r="Q91" s="109"/>
      <c r="R91" s="112" t="str">
        <f>IF(AND($R$84=Calcul!$Y$6,Bilan!$E$79=Calcul!$AC$1),VLOOKUP(Bilan!C91,Calcul!$AA$10:$AG$39,7,FALSE),"")</f>
        <v/>
      </c>
      <c r="S91" s="112"/>
      <c r="T91" s="112" t="str">
        <f>IF(AND($T$84=Grandeurs_et_mesures!$Y$6,Bilan!$E$79=Grandeurs_et_mesures!$AC$1),VLOOKUP(Bilan!C91,Grandeurs_et_mesures!$AA$10:$AG$39,7,FALSE),"")</f>
        <v/>
      </c>
      <c r="U91" s="112"/>
      <c r="V91" s="112" t="str">
        <f>IF(AND($V$84=Problèmes!$Y$6,Bilan!$E$79=Problèmes!$AC$1),VLOOKUP(Bilan!C91,Problèmes!$AA$10:$AG$39,7,FALSE),"")</f>
        <v/>
      </c>
      <c r="W91" s="112"/>
      <c r="X91" s="112" t="str">
        <f>IF(AND($X$84=Calcul_mental!$Y$6,Bilan!$E$79=Calcul_mental!$AC$1),VLOOKUP(Bilan!C91,Calcul_mental!$AA$10:$AG$39,7,FALSE),"")</f>
        <v/>
      </c>
      <c r="Y91" s="123"/>
      <c r="Z91" s="124" t="str">
        <f t="shared" si="89"/>
        <v/>
      </c>
      <c r="AA91" s="125"/>
      <c r="AB91" s="113" t="str">
        <f>IF(AND($AB$84=Histoire!$Y$6,Bilan!$E$79=Histoire!$AC$1),VLOOKUP(Bilan!C91,Histoire!$AA$10:$AG$39,7,FALSE),"")</f>
        <v/>
      </c>
      <c r="AC91" s="109"/>
      <c r="AD91" s="112" t="str">
        <f>IF(AND($AD$84=Géographie!$Y$6,Bilan!$E$79=Géographie!$AC$1),VLOOKUP(Bilan!C91,Géographie!$AA$10:$AG$39,7,FALSE),"")</f>
        <v/>
      </c>
      <c r="AE91" s="112"/>
      <c r="AF91" s="112" t="str">
        <f>IF(AND($AF$84=Sciences!$Y$6,Bilan!$E$79=Sciences!$AC$1),VLOOKUP(Bilan!C91,Sciences!$AA$10:$AG$39,7,FALSE),"")</f>
        <v/>
      </c>
      <c r="AG91" s="112"/>
      <c r="AH91" s="112" t="str">
        <f>IF(AND($AH$84=Anglais!$Y$6,Bilan!$E$79=Anglais!$AC$1),VLOOKUP(Bilan!C91,Anglais!$AA$10:$AG$39,7,FALSE),"")</f>
        <v/>
      </c>
      <c r="AI91" s="112"/>
      <c r="AJ91" s="112" t="str">
        <f>IF(AND($AJ$84=Histoire_de_l_art!$Y$6,Bilan!$E$79=Histoire_de_l_art!$AC$1),VLOOKUP(Bilan!C91,Histoire_de_l_art!$AA$10:$AG$39,7,FALSE),"")</f>
        <v/>
      </c>
      <c r="AK91" s="112"/>
      <c r="AL91" s="112" t="str">
        <f>IF(AND($AL$84=Instruction_civique!$Y$6,Bilan!$E$79=Instruction_civique!$AC$1),VLOOKUP(Bilan!C91,Instruction_civique!$AA$10:$AG$39,7,FALSE),"")</f>
        <v/>
      </c>
      <c r="AM91" s="123"/>
      <c r="AN91" s="135" t="str">
        <f t="shared" si="90"/>
        <v/>
      </c>
      <c r="AO91" s="125"/>
      <c r="AP91" s="136" t="str">
        <f t="shared" si="91"/>
        <v/>
      </c>
      <c r="AQ91" s="137"/>
      <c r="AR91" s="16"/>
      <c r="AS91" s="16">
        <f t="shared" si="92"/>
        <v>0</v>
      </c>
      <c r="AT91" s="16">
        <f t="shared" si="93"/>
        <v>0</v>
      </c>
      <c r="AU91" s="16">
        <f t="shared" si="94"/>
        <v>0</v>
      </c>
      <c r="AV91" s="16">
        <f t="shared" si="95"/>
        <v>0</v>
      </c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  <c r="BS91" s="16"/>
      <c r="BT91" s="16"/>
      <c r="BU91" s="16"/>
      <c r="BV91" s="16"/>
      <c r="BW91" s="16"/>
      <c r="BX91" s="16"/>
      <c r="BY91" s="16"/>
      <c r="BZ91" s="16"/>
      <c r="CA91" s="16"/>
      <c r="CB91" s="16"/>
      <c r="CC91" s="16"/>
      <c r="CD91" s="16"/>
    </row>
    <row r="92" spans="1:82" x14ac:dyDescent="0.25">
      <c r="A92" s="58" t="str">
        <f t="shared" ref="A92:C92" si="100">A14</f>
        <v>NOM 07</v>
      </c>
      <c r="B92" s="9" t="str">
        <f t="shared" si="100"/>
        <v>Prénom 07</v>
      </c>
      <c r="C92" s="59" t="str">
        <f t="shared" si="100"/>
        <v>NOM 07 Prénom 07</v>
      </c>
      <c r="D92" s="108" t="str">
        <f>IF(AND($D$84=Grammaire!$Y$6,Bilan!$E$79=Grammaire!$AC$1),VLOOKUP(Bilan!C92,Grammaire!$AA$10:$AG$39,7,FALSE),"")</f>
        <v/>
      </c>
      <c r="E92" s="109"/>
      <c r="F92" s="112" t="str">
        <f>IF(AND($F$84=Orth!$Y$6,Bilan!$E$79=Orth!$AC$1),VLOOKUP(Bilan!C92,Orth!$AA$10:$AG$39,7,FALSE),"")</f>
        <v/>
      </c>
      <c r="G92" s="112"/>
      <c r="H92" s="112" t="str">
        <f>IF(AND($H$84=Conj!$Y$6,Bilan!$E$79=Conj!$AC$1),VLOOKUP(Bilan!C92,Conj!$AA$10:$AG$39,7,FALSE),"")</f>
        <v/>
      </c>
      <c r="I92" s="112"/>
      <c r="J92" s="112" t="str">
        <f>IF(AND($J$84=Dictée!$Y$6,Bilan!$E$79=Dictée!$AC$1),VLOOKUP(Bilan!C92,Dictée!$AA$10:$AG$39,7,FALSE),"")</f>
        <v/>
      </c>
      <c r="K92" s="112"/>
      <c r="L92" s="112" t="str">
        <f>IF(AND($L$84=Poésie!$Y$6,Bilan!$E$79=Poésie!$AC$1),VLOOKUP(Bilan!C92,Poésie!$AA$10:$AG$39,7,FALSE),"")</f>
        <v/>
      </c>
      <c r="M92" s="123"/>
      <c r="N92" s="124" t="str">
        <f t="shared" si="88"/>
        <v/>
      </c>
      <c r="O92" s="125"/>
      <c r="P92" s="113" t="str">
        <f>IF(AND($P$84=Num!$Y$6,Bilan!$E$79=Num!$AC$1),VLOOKUP(Bilan!C92,Num!$AA$10:$AG$39,7,FALSE),"")</f>
        <v/>
      </c>
      <c r="Q92" s="109"/>
      <c r="R92" s="112" t="str">
        <f>IF(AND($R$84=Calcul!$Y$6,Bilan!$E$79=Calcul!$AC$1),VLOOKUP(Bilan!C92,Calcul!$AA$10:$AG$39,7,FALSE),"")</f>
        <v/>
      </c>
      <c r="S92" s="112"/>
      <c r="T92" s="112" t="str">
        <f>IF(AND($T$84=Grandeurs_et_mesures!$Y$6,Bilan!$E$79=Grandeurs_et_mesures!$AC$1),VLOOKUP(Bilan!C92,Grandeurs_et_mesures!$AA$10:$AG$39,7,FALSE),"")</f>
        <v/>
      </c>
      <c r="U92" s="112"/>
      <c r="V92" s="112" t="str">
        <f>IF(AND($V$84=Problèmes!$Y$6,Bilan!$E$79=Problèmes!$AC$1),VLOOKUP(Bilan!C92,Problèmes!$AA$10:$AG$39,7,FALSE),"")</f>
        <v/>
      </c>
      <c r="W92" s="112"/>
      <c r="X92" s="112" t="str">
        <f>IF(AND($X$84=Calcul_mental!$Y$6,Bilan!$E$79=Calcul_mental!$AC$1),VLOOKUP(Bilan!C92,Calcul_mental!$AA$10:$AG$39,7,FALSE),"")</f>
        <v/>
      </c>
      <c r="Y92" s="123"/>
      <c r="Z92" s="124" t="str">
        <f t="shared" si="89"/>
        <v/>
      </c>
      <c r="AA92" s="125"/>
      <c r="AB92" s="113" t="str">
        <f>IF(AND($AB$84=Histoire!$Y$6,Bilan!$E$79=Histoire!$AC$1),VLOOKUP(Bilan!C92,Histoire!$AA$10:$AG$39,7,FALSE),"")</f>
        <v/>
      </c>
      <c r="AC92" s="109"/>
      <c r="AD92" s="112" t="str">
        <f>IF(AND($AD$84=Géographie!$Y$6,Bilan!$E$79=Géographie!$AC$1),VLOOKUP(Bilan!C92,Géographie!$AA$10:$AG$39,7,FALSE),"")</f>
        <v/>
      </c>
      <c r="AE92" s="112"/>
      <c r="AF92" s="112" t="str">
        <f>IF(AND($AF$84=Sciences!$Y$6,Bilan!$E$79=Sciences!$AC$1),VLOOKUP(Bilan!C92,Sciences!$AA$10:$AG$39,7,FALSE),"")</f>
        <v/>
      </c>
      <c r="AG92" s="112"/>
      <c r="AH92" s="112" t="str">
        <f>IF(AND($AH$84=Anglais!$Y$6,Bilan!$E$79=Anglais!$AC$1),VLOOKUP(Bilan!C92,Anglais!$AA$10:$AG$39,7,FALSE),"")</f>
        <v/>
      </c>
      <c r="AI92" s="112"/>
      <c r="AJ92" s="112" t="str">
        <f>IF(AND($AJ$84=Histoire_de_l_art!$Y$6,Bilan!$E$79=Histoire_de_l_art!$AC$1),VLOOKUP(Bilan!C92,Histoire_de_l_art!$AA$10:$AG$39,7,FALSE),"")</f>
        <v/>
      </c>
      <c r="AK92" s="112"/>
      <c r="AL92" s="112" t="str">
        <f>IF(AND($AL$84=Instruction_civique!$Y$6,Bilan!$E$79=Instruction_civique!$AC$1),VLOOKUP(Bilan!C92,Instruction_civique!$AA$10:$AG$39,7,FALSE),"")</f>
        <v/>
      </c>
      <c r="AM92" s="123"/>
      <c r="AN92" s="135" t="str">
        <f t="shared" si="90"/>
        <v/>
      </c>
      <c r="AO92" s="125"/>
      <c r="AP92" s="136" t="str">
        <f t="shared" si="91"/>
        <v/>
      </c>
      <c r="AQ92" s="137"/>
      <c r="AR92" s="16"/>
      <c r="AS92" s="16">
        <f t="shared" si="92"/>
        <v>0</v>
      </c>
      <c r="AT92" s="16">
        <f t="shared" si="93"/>
        <v>0</v>
      </c>
      <c r="AU92" s="16">
        <f t="shared" si="94"/>
        <v>0</v>
      </c>
      <c r="AV92" s="16">
        <f t="shared" si="95"/>
        <v>0</v>
      </c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  <c r="BS92" s="16"/>
      <c r="BT92" s="16"/>
      <c r="BU92" s="16"/>
      <c r="BV92" s="16"/>
      <c r="BW92" s="16"/>
      <c r="BX92" s="16"/>
      <c r="BY92" s="16"/>
      <c r="BZ92" s="16"/>
      <c r="CA92" s="16"/>
      <c r="CB92" s="16"/>
      <c r="CC92" s="16"/>
      <c r="CD92" s="16"/>
    </row>
    <row r="93" spans="1:82" x14ac:dyDescent="0.25">
      <c r="A93" s="58" t="str">
        <f t="shared" ref="A93:C93" si="101">A15</f>
        <v>NOM 08</v>
      </c>
      <c r="B93" s="9" t="str">
        <f t="shared" si="101"/>
        <v>Prénom 08</v>
      </c>
      <c r="C93" s="59" t="str">
        <f t="shared" si="101"/>
        <v>NOM 08 Prénom 08</v>
      </c>
      <c r="D93" s="108" t="str">
        <f>IF(AND($D$84=Grammaire!$Y$6,Bilan!$E$79=Grammaire!$AC$1),VLOOKUP(Bilan!C93,Grammaire!$AA$10:$AG$39,7,FALSE),"")</f>
        <v/>
      </c>
      <c r="E93" s="109"/>
      <c r="F93" s="112" t="str">
        <f>IF(AND($F$84=Orth!$Y$6,Bilan!$E$79=Orth!$AC$1),VLOOKUP(Bilan!C93,Orth!$AA$10:$AG$39,7,FALSE),"")</f>
        <v/>
      </c>
      <c r="G93" s="112"/>
      <c r="H93" s="112" t="str">
        <f>IF(AND($H$84=Conj!$Y$6,Bilan!$E$79=Conj!$AC$1),VLOOKUP(Bilan!C93,Conj!$AA$10:$AG$39,7,FALSE),"")</f>
        <v/>
      </c>
      <c r="I93" s="112"/>
      <c r="J93" s="112" t="str">
        <f>IF(AND($J$84=Dictée!$Y$6,Bilan!$E$79=Dictée!$AC$1),VLOOKUP(Bilan!C93,Dictée!$AA$10:$AG$39,7,FALSE),"")</f>
        <v/>
      </c>
      <c r="K93" s="112"/>
      <c r="L93" s="112" t="str">
        <f>IF(AND($L$84=Poésie!$Y$6,Bilan!$E$79=Poésie!$AC$1),VLOOKUP(Bilan!C93,Poésie!$AA$10:$AG$39,7,FALSE),"")</f>
        <v/>
      </c>
      <c r="M93" s="123"/>
      <c r="N93" s="124" t="str">
        <f t="shared" si="88"/>
        <v/>
      </c>
      <c r="O93" s="125"/>
      <c r="P93" s="113" t="str">
        <f>IF(AND($P$84=Num!$Y$6,Bilan!$E$79=Num!$AC$1),VLOOKUP(Bilan!C93,Num!$AA$10:$AG$39,7,FALSE),"")</f>
        <v/>
      </c>
      <c r="Q93" s="109"/>
      <c r="R93" s="112" t="str">
        <f>IF(AND($R$84=Calcul!$Y$6,Bilan!$E$79=Calcul!$AC$1),VLOOKUP(Bilan!C93,Calcul!$AA$10:$AG$39,7,FALSE),"")</f>
        <v/>
      </c>
      <c r="S93" s="112"/>
      <c r="T93" s="112" t="str">
        <f>IF(AND($T$84=Grandeurs_et_mesures!$Y$6,Bilan!$E$79=Grandeurs_et_mesures!$AC$1),VLOOKUP(Bilan!C93,Grandeurs_et_mesures!$AA$10:$AG$39,7,FALSE),"")</f>
        <v/>
      </c>
      <c r="U93" s="112"/>
      <c r="V93" s="112" t="str">
        <f>IF(AND($V$84=Problèmes!$Y$6,Bilan!$E$79=Problèmes!$AC$1),VLOOKUP(Bilan!C93,Problèmes!$AA$10:$AG$39,7,FALSE),"")</f>
        <v/>
      </c>
      <c r="W93" s="112"/>
      <c r="X93" s="112" t="str">
        <f>IF(AND($X$84=Calcul_mental!$Y$6,Bilan!$E$79=Calcul_mental!$AC$1),VLOOKUP(Bilan!C93,Calcul_mental!$AA$10:$AG$39,7,FALSE),"")</f>
        <v/>
      </c>
      <c r="Y93" s="123"/>
      <c r="Z93" s="124" t="str">
        <f t="shared" si="89"/>
        <v/>
      </c>
      <c r="AA93" s="125"/>
      <c r="AB93" s="113" t="str">
        <f>IF(AND($AB$84=Histoire!$Y$6,Bilan!$E$79=Histoire!$AC$1),VLOOKUP(Bilan!C93,Histoire!$AA$10:$AG$39,7,FALSE),"")</f>
        <v/>
      </c>
      <c r="AC93" s="109"/>
      <c r="AD93" s="112" t="str">
        <f>IF(AND($AD$84=Géographie!$Y$6,Bilan!$E$79=Géographie!$AC$1),VLOOKUP(Bilan!C93,Géographie!$AA$10:$AG$39,7,FALSE),"")</f>
        <v/>
      </c>
      <c r="AE93" s="112"/>
      <c r="AF93" s="112" t="str">
        <f>IF(AND($AF$84=Sciences!$Y$6,Bilan!$E$79=Sciences!$AC$1),VLOOKUP(Bilan!C93,Sciences!$AA$10:$AG$39,7,FALSE),"")</f>
        <v/>
      </c>
      <c r="AG93" s="112"/>
      <c r="AH93" s="112" t="str">
        <f>IF(AND($AH$84=Anglais!$Y$6,Bilan!$E$79=Anglais!$AC$1),VLOOKUP(Bilan!C93,Anglais!$AA$10:$AG$39,7,FALSE),"")</f>
        <v/>
      </c>
      <c r="AI93" s="112"/>
      <c r="AJ93" s="112" t="str">
        <f>IF(AND($AJ$84=Histoire_de_l_art!$Y$6,Bilan!$E$79=Histoire_de_l_art!$AC$1),VLOOKUP(Bilan!C93,Histoire_de_l_art!$AA$10:$AG$39,7,FALSE),"")</f>
        <v/>
      </c>
      <c r="AK93" s="112"/>
      <c r="AL93" s="112" t="str">
        <f>IF(AND($AL$84=Instruction_civique!$Y$6,Bilan!$E$79=Instruction_civique!$AC$1),VLOOKUP(Bilan!C93,Instruction_civique!$AA$10:$AG$39,7,FALSE),"")</f>
        <v/>
      </c>
      <c r="AM93" s="123"/>
      <c r="AN93" s="135" t="str">
        <f t="shared" si="90"/>
        <v/>
      </c>
      <c r="AO93" s="125"/>
      <c r="AP93" s="136" t="str">
        <f t="shared" si="91"/>
        <v/>
      </c>
      <c r="AQ93" s="137"/>
      <c r="AR93" s="16"/>
      <c r="AS93" s="16">
        <f t="shared" si="92"/>
        <v>0</v>
      </c>
      <c r="AT93" s="16">
        <f t="shared" si="93"/>
        <v>0</v>
      </c>
      <c r="AU93" s="16">
        <f t="shared" si="94"/>
        <v>0</v>
      </c>
      <c r="AV93" s="16">
        <f t="shared" si="95"/>
        <v>0</v>
      </c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  <c r="BQ93" s="16"/>
      <c r="BR93" s="16"/>
      <c r="BS93" s="16"/>
      <c r="BT93" s="16"/>
      <c r="BU93" s="16"/>
      <c r="BV93" s="16"/>
      <c r="BW93" s="16"/>
      <c r="BX93" s="16"/>
      <c r="BY93" s="16"/>
      <c r="BZ93" s="16"/>
      <c r="CA93" s="16"/>
      <c r="CB93" s="16"/>
      <c r="CC93" s="16"/>
      <c r="CD93" s="16"/>
    </row>
    <row r="94" spans="1:82" x14ac:dyDescent="0.25">
      <c r="A94" s="58" t="str">
        <f t="shared" ref="A94:C94" si="102">A16</f>
        <v>NOM 09</v>
      </c>
      <c r="B94" s="9" t="str">
        <f t="shared" si="102"/>
        <v>Prénom 09</v>
      </c>
      <c r="C94" s="59" t="str">
        <f t="shared" si="102"/>
        <v>NOM 09 Prénom 09</v>
      </c>
      <c r="D94" s="108" t="str">
        <f>IF(AND($D$84=Grammaire!$Y$6,Bilan!$E$79=Grammaire!$AC$1),VLOOKUP(Bilan!C94,Grammaire!$AA$10:$AG$39,7,FALSE),"")</f>
        <v/>
      </c>
      <c r="E94" s="109"/>
      <c r="F94" s="112" t="str">
        <f>IF(AND($F$84=Orth!$Y$6,Bilan!$E$79=Orth!$AC$1),VLOOKUP(Bilan!C94,Orth!$AA$10:$AG$39,7,FALSE),"")</f>
        <v/>
      </c>
      <c r="G94" s="112"/>
      <c r="H94" s="112" t="str">
        <f>IF(AND($H$84=Conj!$Y$6,Bilan!$E$79=Conj!$AC$1),VLOOKUP(Bilan!C94,Conj!$AA$10:$AG$39,7,FALSE),"")</f>
        <v/>
      </c>
      <c r="I94" s="112"/>
      <c r="J94" s="112" t="str">
        <f>IF(AND($J$84=Dictée!$Y$6,Bilan!$E$79=Dictée!$AC$1),VLOOKUP(Bilan!C94,Dictée!$AA$10:$AG$39,7,FALSE),"")</f>
        <v/>
      </c>
      <c r="K94" s="112"/>
      <c r="L94" s="112" t="str">
        <f>IF(AND($L$84=Poésie!$Y$6,Bilan!$E$79=Poésie!$AC$1),VLOOKUP(Bilan!C94,Poésie!$AA$10:$AG$39,7,FALSE),"")</f>
        <v/>
      </c>
      <c r="M94" s="123"/>
      <c r="N94" s="124" t="str">
        <f t="shared" si="88"/>
        <v/>
      </c>
      <c r="O94" s="125"/>
      <c r="P94" s="113" t="str">
        <f>IF(AND($P$84=Num!$Y$6,Bilan!$E$79=Num!$AC$1),VLOOKUP(Bilan!C94,Num!$AA$10:$AG$39,7,FALSE),"")</f>
        <v/>
      </c>
      <c r="Q94" s="109"/>
      <c r="R94" s="112" t="str">
        <f>IF(AND($R$84=Calcul!$Y$6,Bilan!$E$79=Calcul!$AC$1),VLOOKUP(Bilan!C94,Calcul!$AA$10:$AG$39,7,FALSE),"")</f>
        <v/>
      </c>
      <c r="S94" s="112"/>
      <c r="T94" s="112" t="str">
        <f>IF(AND($T$84=Grandeurs_et_mesures!$Y$6,Bilan!$E$79=Grandeurs_et_mesures!$AC$1),VLOOKUP(Bilan!C94,Grandeurs_et_mesures!$AA$10:$AG$39,7,FALSE),"")</f>
        <v/>
      </c>
      <c r="U94" s="112"/>
      <c r="V94" s="112" t="str">
        <f>IF(AND($V$84=Problèmes!$Y$6,Bilan!$E$79=Problèmes!$AC$1),VLOOKUP(Bilan!C94,Problèmes!$AA$10:$AG$39,7,FALSE),"")</f>
        <v/>
      </c>
      <c r="W94" s="112"/>
      <c r="X94" s="112" t="str">
        <f>IF(AND($X$84=Calcul_mental!$Y$6,Bilan!$E$79=Calcul_mental!$AC$1),VLOOKUP(Bilan!C94,Calcul_mental!$AA$10:$AG$39,7,FALSE),"")</f>
        <v/>
      </c>
      <c r="Y94" s="123"/>
      <c r="Z94" s="124" t="str">
        <f t="shared" si="89"/>
        <v/>
      </c>
      <c r="AA94" s="125"/>
      <c r="AB94" s="113" t="str">
        <f>IF(AND($AB$84=Histoire!$Y$6,Bilan!$E$79=Histoire!$AC$1),VLOOKUP(Bilan!C94,Histoire!$AA$10:$AG$39,7,FALSE),"")</f>
        <v/>
      </c>
      <c r="AC94" s="109"/>
      <c r="AD94" s="112" t="str">
        <f>IF(AND($AD$84=Géographie!$Y$6,Bilan!$E$79=Géographie!$AC$1),VLOOKUP(Bilan!C94,Géographie!$AA$10:$AG$39,7,FALSE),"")</f>
        <v/>
      </c>
      <c r="AE94" s="112"/>
      <c r="AF94" s="112" t="str">
        <f>IF(AND($AF$84=Sciences!$Y$6,Bilan!$E$79=Sciences!$AC$1),VLOOKUP(Bilan!C94,Sciences!$AA$10:$AG$39,7,FALSE),"")</f>
        <v/>
      </c>
      <c r="AG94" s="112"/>
      <c r="AH94" s="112" t="str">
        <f>IF(AND($AH$84=Anglais!$Y$6,Bilan!$E$79=Anglais!$AC$1),VLOOKUP(Bilan!C94,Anglais!$AA$10:$AG$39,7,FALSE),"")</f>
        <v/>
      </c>
      <c r="AI94" s="112"/>
      <c r="AJ94" s="112" t="str">
        <f>IF(AND($AJ$84=Histoire_de_l_art!$Y$6,Bilan!$E$79=Histoire_de_l_art!$AC$1),VLOOKUP(Bilan!C94,Histoire_de_l_art!$AA$10:$AG$39,7,FALSE),"")</f>
        <v/>
      </c>
      <c r="AK94" s="112"/>
      <c r="AL94" s="112" t="str">
        <f>IF(AND($AL$84=Instruction_civique!$Y$6,Bilan!$E$79=Instruction_civique!$AC$1),VLOOKUP(Bilan!C94,Instruction_civique!$AA$10:$AG$39,7,FALSE),"")</f>
        <v/>
      </c>
      <c r="AM94" s="123"/>
      <c r="AN94" s="135" t="str">
        <f t="shared" si="90"/>
        <v/>
      </c>
      <c r="AO94" s="125"/>
      <c r="AP94" s="136" t="str">
        <f t="shared" si="91"/>
        <v/>
      </c>
      <c r="AQ94" s="137"/>
      <c r="AR94" s="16"/>
      <c r="AS94" s="16">
        <f t="shared" si="92"/>
        <v>0</v>
      </c>
      <c r="AT94" s="16">
        <f t="shared" si="93"/>
        <v>0</v>
      </c>
      <c r="AU94" s="16">
        <f t="shared" si="94"/>
        <v>0</v>
      </c>
      <c r="AV94" s="16">
        <f t="shared" si="95"/>
        <v>0</v>
      </c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  <c r="BU94" s="16"/>
      <c r="BV94" s="16"/>
      <c r="BW94" s="16"/>
      <c r="BX94" s="16"/>
      <c r="BY94" s="16"/>
      <c r="BZ94" s="16"/>
      <c r="CA94" s="16"/>
      <c r="CB94" s="16"/>
      <c r="CC94" s="16"/>
      <c r="CD94" s="16"/>
    </row>
    <row r="95" spans="1:82" x14ac:dyDescent="0.25">
      <c r="A95" s="58" t="str">
        <f t="shared" ref="A95:C95" si="103">A17</f>
        <v>NOM 10</v>
      </c>
      <c r="B95" s="9" t="str">
        <f t="shared" si="103"/>
        <v>Prénom 10</v>
      </c>
      <c r="C95" s="59" t="str">
        <f t="shared" si="103"/>
        <v>NOM 10 Prénom 10</v>
      </c>
      <c r="D95" s="108" t="str">
        <f>IF(AND($D$84=Grammaire!$Y$6,Bilan!$E$79=Grammaire!$AC$1),VLOOKUP(Bilan!C95,Grammaire!$AA$10:$AG$39,7,FALSE),"")</f>
        <v/>
      </c>
      <c r="E95" s="109"/>
      <c r="F95" s="112" t="str">
        <f>IF(AND($F$84=Orth!$Y$6,Bilan!$E$79=Orth!$AC$1),VLOOKUP(Bilan!C95,Orth!$AA$10:$AG$39,7,FALSE),"")</f>
        <v/>
      </c>
      <c r="G95" s="112"/>
      <c r="H95" s="112" t="str">
        <f>IF(AND($H$84=Conj!$Y$6,Bilan!$E$79=Conj!$AC$1),VLOOKUP(Bilan!C95,Conj!$AA$10:$AG$39,7,FALSE),"")</f>
        <v/>
      </c>
      <c r="I95" s="112"/>
      <c r="J95" s="112" t="str">
        <f>IF(AND($J$84=Dictée!$Y$6,Bilan!$E$79=Dictée!$AC$1),VLOOKUP(Bilan!C95,Dictée!$AA$10:$AG$39,7,FALSE),"")</f>
        <v/>
      </c>
      <c r="K95" s="112"/>
      <c r="L95" s="112" t="str">
        <f>IF(AND($L$84=Poésie!$Y$6,Bilan!$E$79=Poésie!$AC$1),VLOOKUP(Bilan!C95,Poésie!$AA$10:$AG$39,7,FALSE),"")</f>
        <v/>
      </c>
      <c r="M95" s="123"/>
      <c r="N95" s="124" t="str">
        <f t="shared" si="88"/>
        <v/>
      </c>
      <c r="O95" s="125"/>
      <c r="P95" s="113" t="str">
        <f>IF(AND($P$84=Num!$Y$6,Bilan!$E$79=Num!$AC$1),VLOOKUP(Bilan!C95,Num!$AA$10:$AG$39,7,FALSE),"")</f>
        <v/>
      </c>
      <c r="Q95" s="109"/>
      <c r="R95" s="112" t="str">
        <f>IF(AND($R$84=Calcul!$Y$6,Bilan!$E$79=Calcul!$AC$1),VLOOKUP(Bilan!C95,Calcul!$AA$10:$AG$39,7,FALSE),"")</f>
        <v/>
      </c>
      <c r="S95" s="112"/>
      <c r="T95" s="112" t="str">
        <f>IF(AND($T$84=Grandeurs_et_mesures!$Y$6,Bilan!$E$79=Grandeurs_et_mesures!$AC$1),VLOOKUP(Bilan!C95,Grandeurs_et_mesures!$AA$10:$AG$39,7,FALSE),"")</f>
        <v/>
      </c>
      <c r="U95" s="112"/>
      <c r="V95" s="112" t="str">
        <f>IF(AND($V$84=Problèmes!$Y$6,Bilan!$E$79=Problèmes!$AC$1),VLOOKUP(Bilan!C95,Problèmes!$AA$10:$AG$39,7,FALSE),"")</f>
        <v/>
      </c>
      <c r="W95" s="112"/>
      <c r="X95" s="112" t="str">
        <f>IF(AND($X$84=Calcul_mental!$Y$6,Bilan!$E$79=Calcul_mental!$AC$1),VLOOKUP(Bilan!C95,Calcul_mental!$AA$10:$AG$39,7,FALSE),"")</f>
        <v/>
      </c>
      <c r="Y95" s="123"/>
      <c r="Z95" s="124" t="str">
        <f t="shared" si="89"/>
        <v/>
      </c>
      <c r="AA95" s="125"/>
      <c r="AB95" s="113" t="str">
        <f>IF(AND($AB$84=Histoire!$Y$6,Bilan!$E$79=Histoire!$AC$1),VLOOKUP(Bilan!C95,Histoire!$AA$10:$AG$39,7,FALSE),"")</f>
        <v/>
      </c>
      <c r="AC95" s="109"/>
      <c r="AD95" s="112" t="str">
        <f>IF(AND($AD$84=Géographie!$Y$6,Bilan!$E$79=Géographie!$AC$1),VLOOKUP(Bilan!C95,Géographie!$AA$10:$AG$39,7,FALSE),"")</f>
        <v/>
      </c>
      <c r="AE95" s="112"/>
      <c r="AF95" s="112" t="str">
        <f>IF(AND($AF$84=Sciences!$Y$6,Bilan!$E$79=Sciences!$AC$1),VLOOKUP(Bilan!C95,Sciences!$AA$10:$AG$39,7,FALSE),"")</f>
        <v/>
      </c>
      <c r="AG95" s="112"/>
      <c r="AH95" s="112" t="str">
        <f>IF(AND($AH$84=Anglais!$Y$6,Bilan!$E$79=Anglais!$AC$1),VLOOKUP(Bilan!C95,Anglais!$AA$10:$AG$39,7,FALSE),"")</f>
        <v/>
      </c>
      <c r="AI95" s="112"/>
      <c r="AJ95" s="112" t="str">
        <f>IF(AND($AJ$84=Histoire_de_l_art!$Y$6,Bilan!$E$79=Histoire_de_l_art!$AC$1),VLOOKUP(Bilan!C95,Histoire_de_l_art!$AA$10:$AG$39,7,FALSE),"")</f>
        <v/>
      </c>
      <c r="AK95" s="112"/>
      <c r="AL95" s="112" t="str">
        <f>IF(AND($AL$84=Instruction_civique!$Y$6,Bilan!$E$79=Instruction_civique!$AC$1),VLOOKUP(Bilan!C95,Instruction_civique!$AA$10:$AG$39,7,FALSE),"")</f>
        <v/>
      </c>
      <c r="AM95" s="123"/>
      <c r="AN95" s="135" t="str">
        <f t="shared" si="90"/>
        <v/>
      </c>
      <c r="AO95" s="125"/>
      <c r="AP95" s="136" t="str">
        <f t="shared" si="91"/>
        <v/>
      </c>
      <c r="AQ95" s="137"/>
      <c r="AR95" s="16"/>
      <c r="AS95" s="16">
        <f t="shared" si="92"/>
        <v>0</v>
      </c>
      <c r="AT95" s="16">
        <f t="shared" si="93"/>
        <v>0</v>
      </c>
      <c r="AU95" s="16">
        <f t="shared" si="94"/>
        <v>0</v>
      </c>
      <c r="AV95" s="16">
        <f t="shared" si="95"/>
        <v>0</v>
      </c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  <c r="BQ95" s="16"/>
      <c r="BR95" s="16"/>
      <c r="BS95" s="16"/>
      <c r="BT95" s="16"/>
      <c r="BU95" s="16"/>
      <c r="BV95" s="16"/>
      <c r="BW95" s="16"/>
      <c r="BX95" s="16"/>
      <c r="BY95" s="16"/>
      <c r="BZ95" s="16"/>
      <c r="CA95" s="16"/>
      <c r="CB95" s="16"/>
      <c r="CC95" s="16"/>
      <c r="CD95" s="16"/>
    </row>
    <row r="96" spans="1:82" x14ac:dyDescent="0.25">
      <c r="A96" s="58" t="str">
        <f t="shared" ref="A96:C96" si="104">A18</f>
        <v>NOM 11</v>
      </c>
      <c r="B96" s="9" t="str">
        <f t="shared" si="104"/>
        <v>Prénom 11</v>
      </c>
      <c r="C96" s="59" t="str">
        <f t="shared" si="104"/>
        <v>NOM 11 Prénom 11</v>
      </c>
      <c r="D96" s="108" t="str">
        <f>IF(AND($D$84=Grammaire!$Y$6,Bilan!$E$79=Grammaire!$AC$1),VLOOKUP(Bilan!C96,Grammaire!$AA$10:$AG$39,7,FALSE),"")</f>
        <v/>
      </c>
      <c r="E96" s="109"/>
      <c r="F96" s="112" t="str">
        <f>IF(AND($F$84=Orth!$Y$6,Bilan!$E$79=Orth!$AC$1),VLOOKUP(Bilan!C96,Orth!$AA$10:$AG$39,7,FALSE),"")</f>
        <v/>
      </c>
      <c r="G96" s="112"/>
      <c r="H96" s="112" t="str">
        <f>IF(AND($H$84=Conj!$Y$6,Bilan!$E$79=Conj!$AC$1),VLOOKUP(Bilan!C96,Conj!$AA$10:$AG$39,7,FALSE),"")</f>
        <v/>
      </c>
      <c r="I96" s="112"/>
      <c r="J96" s="112" t="str">
        <f>IF(AND($J$84=Dictée!$Y$6,Bilan!$E$79=Dictée!$AC$1),VLOOKUP(Bilan!C96,Dictée!$AA$10:$AG$39,7,FALSE),"")</f>
        <v/>
      </c>
      <c r="K96" s="112"/>
      <c r="L96" s="112" t="str">
        <f>IF(AND($L$84=Poésie!$Y$6,Bilan!$E$79=Poésie!$AC$1),VLOOKUP(Bilan!C96,Poésie!$AA$10:$AG$39,7,FALSE),"")</f>
        <v/>
      </c>
      <c r="M96" s="123"/>
      <c r="N96" s="124" t="str">
        <f t="shared" si="88"/>
        <v/>
      </c>
      <c r="O96" s="125"/>
      <c r="P96" s="113" t="str">
        <f>IF(AND($P$84=Num!$Y$6,Bilan!$E$79=Num!$AC$1),VLOOKUP(Bilan!C96,Num!$AA$10:$AG$39,7,FALSE),"")</f>
        <v/>
      </c>
      <c r="Q96" s="109"/>
      <c r="R96" s="112" t="str">
        <f>IF(AND($R$84=Calcul!$Y$6,Bilan!$E$79=Calcul!$AC$1),VLOOKUP(Bilan!C96,Calcul!$AA$10:$AG$39,7,FALSE),"")</f>
        <v/>
      </c>
      <c r="S96" s="112"/>
      <c r="T96" s="112" t="str">
        <f>IF(AND($T$84=Grandeurs_et_mesures!$Y$6,Bilan!$E$79=Grandeurs_et_mesures!$AC$1),VLOOKUP(Bilan!C96,Grandeurs_et_mesures!$AA$10:$AG$39,7,FALSE),"")</f>
        <v/>
      </c>
      <c r="U96" s="112"/>
      <c r="V96" s="112" t="str">
        <f>IF(AND($V$84=Problèmes!$Y$6,Bilan!$E$79=Problèmes!$AC$1),VLOOKUP(Bilan!C96,Problèmes!$AA$10:$AG$39,7,FALSE),"")</f>
        <v/>
      </c>
      <c r="W96" s="112"/>
      <c r="X96" s="112" t="str">
        <f>IF(AND($X$84=Calcul_mental!$Y$6,Bilan!$E$79=Calcul_mental!$AC$1),VLOOKUP(Bilan!C96,Calcul_mental!$AA$10:$AG$39,7,FALSE),"")</f>
        <v/>
      </c>
      <c r="Y96" s="123"/>
      <c r="Z96" s="124" t="str">
        <f t="shared" si="89"/>
        <v/>
      </c>
      <c r="AA96" s="125"/>
      <c r="AB96" s="113" t="str">
        <f>IF(AND($AB$84=Histoire!$Y$6,Bilan!$E$79=Histoire!$AC$1),VLOOKUP(Bilan!C96,Histoire!$AA$10:$AG$39,7,FALSE),"")</f>
        <v/>
      </c>
      <c r="AC96" s="109"/>
      <c r="AD96" s="112" t="str">
        <f>IF(AND($AD$84=Géographie!$Y$6,Bilan!$E$79=Géographie!$AC$1),VLOOKUP(Bilan!C96,Géographie!$AA$10:$AG$39,7,FALSE),"")</f>
        <v/>
      </c>
      <c r="AE96" s="112"/>
      <c r="AF96" s="112" t="str">
        <f>IF(AND($AF$84=Sciences!$Y$6,Bilan!$E$79=Sciences!$AC$1),VLOOKUP(Bilan!C96,Sciences!$AA$10:$AG$39,7,FALSE),"")</f>
        <v/>
      </c>
      <c r="AG96" s="112"/>
      <c r="AH96" s="112" t="str">
        <f>IF(AND($AH$84=Anglais!$Y$6,Bilan!$E$79=Anglais!$AC$1),VLOOKUP(Bilan!C96,Anglais!$AA$10:$AG$39,7,FALSE),"")</f>
        <v/>
      </c>
      <c r="AI96" s="112"/>
      <c r="AJ96" s="112" t="str">
        <f>IF(AND($AJ$84=Histoire_de_l_art!$Y$6,Bilan!$E$79=Histoire_de_l_art!$AC$1),VLOOKUP(Bilan!C96,Histoire_de_l_art!$AA$10:$AG$39,7,FALSE),"")</f>
        <v/>
      </c>
      <c r="AK96" s="112"/>
      <c r="AL96" s="112" t="str">
        <f>IF(AND($AL$84=Instruction_civique!$Y$6,Bilan!$E$79=Instruction_civique!$AC$1),VLOOKUP(Bilan!C96,Instruction_civique!$AA$10:$AG$39,7,FALSE),"")</f>
        <v/>
      </c>
      <c r="AM96" s="123"/>
      <c r="AN96" s="135" t="str">
        <f t="shared" si="90"/>
        <v/>
      </c>
      <c r="AO96" s="125"/>
      <c r="AP96" s="136" t="str">
        <f t="shared" si="91"/>
        <v/>
      </c>
      <c r="AQ96" s="137"/>
      <c r="AR96" s="16"/>
      <c r="AS96" s="16">
        <f t="shared" si="92"/>
        <v>0</v>
      </c>
      <c r="AT96" s="16">
        <f t="shared" si="93"/>
        <v>0</v>
      </c>
      <c r="AU96" s="16">
        <f t="shared" si="94"/>
        <v>0</v>
      </c>
      <c r="AV96" s="16">
        <f t="shared" si="95"/>
        <v>0</v>
      </c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  <c r="BS96" s="16"/>
      <c r="BT96" s="16"/>
      <c r="BU96" s="16"/>
      <c r="BV96" s="16"/>
      <c r="BW96" s="16"/>
      <c r="BX96" s="16"/>
      <c r="BY96" s="16"/>
      <c r="BZ96" s="16"/>
      <c r="CA96" s="16"/>
      <c r="CB96" s="16"/>
      <c r="CC96" s="16"/>
      <c r="CD96" s="16"/>
    </row>
    <row r="97" spans="1:82" x14ac:dyDescent="0.25">
      <c r="A97" s="58" t="str">
        <f t="shared" ref="A97:C97" si="105">A19</f>
        <v>NOM 12</v>
      </c>
      <c r="B97" s="9" t="str">
        <f t="shared" si="105"/>
        <v>Prénom 12</v>
      </c>
      <c r="C97" s="59" t="str">
        <f t="shared" si="105"/>
        <v>NOM 12 Prénom 12</v>
      </c>
      <c r="D97" s="108" t="str">
        <f>IF(AND($D$84=Grammaire!$Y$6,Bilan!$E$79=Grammaire!$AC$1),VLOOKUP(Bilan!C97,Grammaire!$AA$10:$AG$39,7,FALSE),"")</f>
        <v/>
      </c>
      <c r="E97" s="109"/>
      <c r="F97" s="112" t="str">
        <f>IF(AND($F$84=Orth!$Y$6,Bilan!$E$79=Orth!$AC$1),VLOOKUP(Bilan!C97,Orth!$AA$10:$AG$39,7,FALSE),"")</f>
        <v/>
      </c>
      <c r="G97" s="112"/>
      <c r="H97" s="112" t="str">
        <f>IF(AND($H$84=Conj!$Y$6,Bilan!$E$79=Conj!$AC$1),VLOOKUP(Bilan!C97,Conj!$AA$10:$AG$39,7,FALSE),"")</f>
        <v/>
      </c>
      <c r="I97" s="112"/>
      <c r="J97" s="112" t="str">
        <f>IF(AND($J$84=Dictée!$Y$6,Bilan!$E$79=Dictée!$AC$1),VLOOKUP(Bilan!C97,Dictée!$AA$10:$AG$39,7,FALSE),"")</f>
        <v/>
      </c>
      <c r="K97" s="112"/>
      <c r="L97" s="112" t="str">
        <f>IF(AND($L$84=Poésie!$Y$6,Bilan!$E$79=Poésie!$AC$1),VLOOKUP(Bilan!C97,Poésie!$AA$10:$AG$39,7,FALSE),"")</f>
        <v/>
      </c>
      <c r="M97" s="123"/>
      <c r="N97" s="124" t="str">
        <f t="shared" si="88"/>
        <v/>
      </c>
      <c r="O97" s="125"/>
      <c r="P97" s="113" t="str">
        <f>IF(AND($P$84=Num!$Y$6,Bilan!$E$79=Num!$AC$1),VLOOKUP(Bilan!C97,Num!$AA$10:$AG$39,7,FALSE),"")</f>
        <v/>
      </c>
      <c r="Q97" s="109"/>
      <c r="R97" s="112" t="str">
        <f>IF(AND($R$84=Calcul!$Y$6,Bilan!$E$79=Calcul!$AC$1),VLOOKUP(Bilan!C97,Calcul!$AA$10:$AG$39,7,FALSE),"")</f>
        <v/>
      </c>
      <c r="S97" s="112"/>
      <c r="T97" s="112" t="str">
        <f>IF(AND($T$84=Grandeurs_et_mesures!$Y$6,Bilan!$E$79=Grandeurs_et_mesures!$AC$1),VLOOKUP(Bilan!C97,Grandeurs_et_mesures!$AA$10:$AG$39,7,FALSE),"")</f>
        <v/>
      </c>
      <c r="U97" s="112"/>
      <c r="V97" s="112" t="str">
        <f>IF(AND($V$84=Problèmes!$Y$6,Bilan!$E$79=Problèmes!$AC$1),VLOOKUP(Bilan!C97,Problèmes!$AA$10:$AG$39,7,FALSE),"")</f>
        <v/>
      </c>
      <c r="W97" s="112"/>
      <c r="X97" s="112" t="str">
        <f>IF(AND($X$84=Calcul_mental!$Y$6,Bilan!$E$79=Calcul_mental!$AC$1),VLOOKUP(Bilan!C97,Calcul_mental!$AA$10:$AG$39,7,FALSE),"")</f>
        <v/>
      </c>
      <c r="Y97" s="123"/>
      <c r="Z97" s="124" t="str">
        <f t="shared" si="89"/>
        <v/>
      </c>
      <c r="AA97" s="125"/>
      <c r="AB97" s="113" t="str">
        <f>IF(AND($AB$84=Histoire!$Y$6,Bilan!$E$79=Histoire!$AC$1),VLOOKUP(Bilan!C97,Histoire!$AA$10:$AG$39,7,FALSE),"")</f>
        <v/>
      </c>
      <c r="AC97" s="109"/>
      <c r="AD97" s="112" t="str">
        <f>IF(AND($AD$84=Géographie!$Y$6,Bilan!$E$79=Géographie!$AC$1),VLOOKUP(Bilan!C97,Géographie!$AA$10:$AG$39,7,FALSE),"")</f>
        <v/>
      </c>
      <c r="AE97" s="112"/>
      <c r="AF97" s="112" t="str">
        <f>IF(AND($AF$84=Sciences!$Y$6,Bilan!$E$79=Sciences!$AC$1),VLOOKUP(Bilan!C97,Sciences!$AA$10:$AG$39,7,FALSE),"")</f>
        <v/>
      </c>
      <c r="AG97" s="112"/>
      <c r="AH97" s="112" t="str">
        <f>IF(AND($AH$84=Anglais!$Y$6,Bilan!$E$79=Anglais!$AC$1),VLOOKUP(Bilan!C97,Anglais!$AA$10:$AG$39,7,FALSE),"")</f>
        <v/>
      </c>
      <c r="AI97" s="112"/>
      <c r="AJ97" s="112" t="str">
        <f>IF(AND($AJ$84=Histoire_de_l_art!$Y$6,Bilan!$E$79=Histoire_de_l_art!$AC$1),VLOOKUP(Bilan!C97,Histoire_de_l_art!$AA$10:$AG$39,7,FALSE),"")</f>
        <v/>
      </c>
      <c r="AK97" s="112"/>
      <c r="AL97" s="112" t="str">
        <f>IF(AND($AL$84=Instruction_civique!$Y$6,Bilan!$E$79=Instruction_civique!$AC$1),VLOOKUP(Bilan!C97,Instruction_civique!$AA$10:$AG$39,7,FALSE),"")</f>
        <v/>
      </c>
      <c r="AM97" s="123"/>
      <c r="AN97" s="135" t="str">
        <f t="shared" si="90"/>
        <v/>
      </c>
      <c r="AO97" s="125"/>
      <c r="AP97" s="136" t="str">
        <f t="shared" si="91"/>
        <v/>
      </c>
      <c r="AQ97" s="137"/>
      <c r="AR97" s="16"/>
      <c r="AS97" s="16">
        <f t="shared" si="92"/>
        <v>0</v>
      </c>
      <c r="AT97" s="16">
        <f t="shared" si="93"/>
        <v>0</v>
      </c>
      <c r="AU97" s="16">
        <f t="shared" si="94"/>
        <v>0</v>
      </c>
      <c r="AV97" s="16">
        <f t="shared" si="95"/>
        <v>0</v>
      </c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  <c r="BQ97" s="16"/>
      <c r="BR97" s="16"/>
      <c r="BS97" s="16"/>
      <c r="BT97" s="16"/>
      <c r="BU97" s="16"/>
      <c r="BV97" s="16"/>
      <c r="BW97" s="16"/>
      <c r="BX97" s="16"/>
      <c r="BY97" s="16"/>
      <c r="BZ97" s="16"/>
      <c r="CA97" s="16"/>
      <c r="CB97" s="16"/>
      <c r="CC97" s="16"/>
      <c r="CD97" s="16"/>
    </row>
    <row r="98" spans="1:82" x14ac:dyDescent="0.25">
      <c r="A98" s="58" t="str">
        <f t="shared" ref="A98:C98" si="106">A20</f>
        <v>NOM 13</v>
      </c>
      <c r="B98" s="9" t="str">
        <f t="shared" si="106"/>
        <v>Prénom 13</v>
      </c>
      <c r="C98" s="59" t="str">
        <f t="shared" si="106"/>
        <v>NOM 13 Prénom 13</v>
      </c>
      <c r="D98" s="108" t="str">
        <f>IF(AND($D$84=Grammaire!$Y$6,Bilan!$E$79=Grammaire!$AC$1),VLOOKUP(Bilan!C98,Grammaire!$AA$10:$AG$39,7,FALSE),"")</f>
        <v/>
      </c>
      <c r="E98" s="109"/>
      <c r="F98" s="112" t="str">
        <f>IF(AND($F$84=Orth!$Y$6,Bilan!$E$79=Orth!$AC$1),VLOOKUP(Bilan!C98,Orth!$AA$10:$AG$39,7,FALSE),"")</f>
        <v/>
      </c>
      <c r="G98" s="112"/>
      <c r="H98" s="112" t="str">
        <f>IF(AND($H$84=Conj!$Y$6,Bilan!$E$79=Conj!$AC$1),VLOOKUP(Bilan!C98,Conj!$AA$10:$AG$39,7,FALSE),"")</f>
        <v/>
      </c>
      <c r="I98" s="112"/>
      <c r="J98" s="112" t="str">
        <f>IF(AND($J$84=Dictée!$Y$6,Bilan!$E$79=Dictée!$AC$1),VLOOKUP(Bilan!C98,Dictée!$AA$10:$AG$39,7,FALSE),"")</f>
        <v/>
      </c>
      <c r="K98" s="112"/>
      <c r="L98" s="112" t="str">
        <f>IF(AND($L$84=Poésie!$Y$6,Bilan!$E$79=Poésie!$AC$1),VLOOKUP(Bilan!C98,Poésie!$AA$10:$AG$39,7,FALSE),"")</f>
        <v/>
      </c>
      <c r="M98" s="123"/>
      <c r="N98" s="124" t="str">
        <f t="shared" si="88"/>
        <v/>
      </c>
      <c r="O98" s="125"/>
      <c r="P98" s="113" t="str">
        <f>IF(AND($P$84=Num!$Y$6,Bilan!$E$79=Num!$AC$1),VLOOKUP(Bilan!C98,Num!$AA$10:$AG$39,7,FALSE),"")</f>
        <v/>
      </c>
      <c r="Q98" s="109"/>
      <c r="R98" s="112" t="str">
        <f>IF(AND($R$84=Calcul!$Y$6,Bilan!$E$79=Calcul!$AC$1),VLOOKUP(Bilan!C98,Calcul!$AA$10:$AG$39,7,FALSE),"")</f>
        <v/>
      </c>
      <c r="S98" s="112"/>
      <c r="T98" s="112" t="str">
        <f>IF(AND($T$84=Grandeurs_et_mesures!$Y$6,Bilan!$E$79=Grandeurs_et_mesures!$AC$1),VLOOKUP(Bilan!C98,Grandeurs_et_mesures!$AA$10:$AG$39,7,FALSE),"")</f>
        <v/>
      </c>
      <c r="U98" s="112"/>
      <c r="V98" s="112" t="str">
        <f>IF(AND($V$84=Problèmes!$Y$6,Bilan!$E$79=Problèmes!$AC$1),VLOOKUP(Bilan!C98,Problèmes!$AA$10:$AG$39,7,FALSE),"")</f>
        <v/>
      </c>
      <c r="W98" s="112"/>
      <c r="X98" s="112" t="str">
        <f>IF(AND($X$84=Calcul_mental!$Y$6,Bilan!$E$79=Calcul_mental!$AC$1),VLOOKUP(Bilan!C98,Calcul_mental!$AA$10:$AG$39,7,FALSE),"")</f>
        <v/>
      </c>
      <c r="Y98" s="123"/>
      <c r="Z98" s="124" t="str">
        <f t="shared" si="89"/>
        <v/>
      </c>
      <c r="AA98" s="125"/>
      <c r="AB98" s="113" t="str">
        <f>IF(AND($AB$84=Histoire!$Y$6,Bilan!$E$79=Histoire!$AC$1),VLOOKUP(Bilan!C98,Histoire!$AA$10:$AG$39,7,FALSE),"")</f>
        <v/>
      </c>
      <c r="AC98" s="109"/>
      <c r="AD98" s="112" t="str">
        <f>IF(AND($AD$84=Géographie!$Y$6,Bilan!$E$79=Géographie!$AC$1),VLOOKUP(Bilan!C98,Géographie!$AA$10:$AG$39,7,FALSE),"")</f>
        <v/>
      </c>
      <c r="AE98" s="112"/>
      <c r="AF98" s="112" t="str">
        <f>IF(AND($AF$84=Sciences!$Y$6,Bilan!$E$79=Sciences!$AC$1),VLOOKUP(Bilan!C98,Sciences!$AA$10:$AG$39,7,FALSE),"")</f>
        <v/>
      </c>
      <c r="AG98" s="112"/>
      <c r="AH98" s="112" t="str">
        <f>IF(AND($AH$84=Anglais!$Y$6,Bilan!$E$79=Anglais!$AC$1),VLOOKUP(Bilan!C98,Anglais!$AA$10:$AG$39,7,FALSE),"")</f>
        <v/>
      </c>
      <c r="AI98" s="112"/>
      <c r="AJ98" s="112" t="str">
        <f>IF(AND($AJ$84=Histoire_de_l_art!$Y$6,Bilan!$E$79=Histoire_de_l_art!$AC$1),VLOOKUP(Bilan!C98,Histoire_de_l_art!$AA$10:$AG$39,7,FALSE),"")</f>
        <v/>
      </c>
      <c r="AK98" s="112"/>
      <c r="AL98" s="112" t="str">
        <f>IF(AND($AL$84=Instruction_civique!$Y$6,Bilan!$E$79=Instruction_civique!$AC$1),VLOOKUP(Bilan!C98,Instruction_civique!$AA$10:$AG$39,7,FALSE),"")</f>
        <v/>
      </c>
      <c r="AM98" s="123"/>
      <c r="AN98" s="135" t="str">
        <f t="shared" si="90"/>
        <v/>
      </c>
      <c r="AO98" s="125"/>
      <c r="AP98" s="136" t="str">
        <f t="shared" si="91"/>
        <v/>
      </c>
      <c r="AQ98" s="137"/>
      <c r="AR98" s="16"/>
      <c r="AS98" s="16">
        <f t="shared" si="92"/>
        <v>0</v>
      </c>
      <c r="AT98" s="16">
        <f t="shared" si="93"/>
        <v>0</v>
      </c>
      <c r="AU98" s="16">
        <f t="shared" si="94"/>
        <v>0</v>
      </c>
      <c r="AV98" s="16">
        <f t="shared" si="95"/>
        <v>0</v>
      </c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  <c r="BS98" s="16"/>
      <c r="BT98" s="16"/>
      <c r="BU98" s="16"/>
      <c r="BV98" s="16"/>
      <c r="BW98" s="16"/>
      <c r="BX98" s="16"/>
      <c r="BY98" s="16"/>
      <c r="BZ98" s="16"/>
      <c r="CA98" s="16"/>
      <c r="CB98" s="16"/>
      <c r="CC98" s="16"/>
      <c r="CD98" s="16"/>
    </row>
    <row r="99" spans="1:82" x14ac:dyDescent="0.25">
      <c r="A99" s="58" t="str">
        <f t="shared" ref="A99:C99" si="107">A21</f>
        <v>NOM 14</v>
      </c>
      <c r="B99" s="9" t="str">
        <f t="shared" si="107"/>
        <v>Prénom 14</v>
      </c>
      <c r="C99" s="59" t="str">
        <f t="shared" si="107"/>
        <v>NOM 14 Prénom 14</v>
      </c>
      <c r="D99" s="108" t="str">
        <f>IF(AND($D$84=Grammaire!$Y$6,Bilan!$E$79=Grammaire!$AC$1),VLOOKUP(Bilan!C99,Grammaire!$AA$10:$AG$39,7,FALSE),"")</f>
        <v/>
      </c>
      <c r="E99" s="109"/>
      <c r="F99" s="112" t="str">
        <f>IF(AND($F$84=Orth!$Y$6,Bilan!$E$79=Orth!$AC$1),VLOOKUP(Bilan!C99,Orth!$AA$10:$AG$39,7,FALSE),"")</f>
        <v/>
      </c>
      <c r="G99" s="112"/>
      <c r="H99" s="112" t="str">
        <f>IF(AND($H$84=Conj!$Y$6,Bilan!$E$79=Conj!$AC$1),VLOOKUP(Bilan!C99,Conj!$AA$10:$AG$39,7,FALSE),"")</f>
        <v/>
      </c>
      <c r="I99" s="112"/>
      <c r="J99" s="112" t="str">
        <f>IF(AND($J$84=Dictée!$Y$6,Bilan!$E$79=Dictée!$AC$1),VLOOKUP(Bilan!C99,Dictée!$AA$10:$AG$39,7,FALSE),"")</f>
        <v/>
      </c>
      <c r="K99" s="112"/>
      <c r="L99" s="112" t="str">
        <f>IF(AND($L$84=Poésie!$Y$6,Bilan!$E$79=Poésie!$AC$1),VLOOKUP(Bilan!C99,Poésie!$AA$10:$AG$39,7,FALSE),"")</f>
        <v/>
      </c>
      <c r="M99" s="123"/>
      <c r="N99" s="124" t="str">
        <f t="shared" si="88"/>
        <v/>
      </c>
      <c r="O99" s="125"/>
      <c r="P99" s="113" t="str">
        <f>IF(AND($P$84=Num!$Y$6,Bilan!$E$79=Num!$AC$1),VLOOKUP(Bilan!C99,Num!$AA$10:$AG$39,7,FALSE),"")</f>
        <v/>
      </c>
      <c r="Q99" s="109"/>
      <c r="R99" s="112" t="str">
        <f>IF(AND($R$84=Calcul!$Y$6,Bilan!$E$79=Calcul!$AC$1),VLOOKUP(Bilan!C99,Calcul!$AA$10:$AG$39,7,FALSE),"")</f>
        <v/>
      </c>
      <c r="S99" s="112"/>
      <c r="T99" s="112" t="str">
        <f>IF(AND($T$84=Grandeurs_et_mesures!$Y$6,Bilan!$E$79=Grandeurs_et_mesures!$AC$1),VLOOKUP(Bilan!C99,Grandeurs_et_mesures!$AA$10:$AG$39,7,FALSE),"")</f>
        <v/>
      </c>
      <c r="U99" s="112"/>
      <c r="V99" s="112" t="str">
        <f>IF(AND($V$84=Problèmes!$Y$6,Bilan!$E$79=Problèmes!$AC$1),VLOOKUP(Bilan!C99,Problèmes!$AA$10:$AG$39,7,FALSE),"")</f>
        <v/>
      </c>
      <c r="W99" s="112"/>
      <c r="X99" s="112" t="str">
        <f>IF(AND($X$84=Calcul_mental!$Y$6,Bilan!$E$79=Calcul_mental!$AC$1),VLOOKUP(Bilan!C99,Calcul_mental!$AA$10:$AG$39,7,FALSE),"")</f>
        <v/>
      </c>
      <c r="Y99" s="123"/>
      <c r="Z99" s="124" t="str">
        <f t="shared" si="89"/>
        <v/>
      </c>
      <c r="AA99" s="125"/>
      <c r="AB99" s="113" t="str">
        <f>IF(AND($AB$84=Histoire!$Y$6,Bilan!$E$79=Histoire!$AC$1),VLOOKUP(Bilan!C99,Histoire!$AA$10:$AG$39,7,FALSE),"")</f>
        <v/>
      </c>
      <c r="AC99" s="109"/>
      <c r="AD99" s="112" t="str">
        <f>IF(AND($AD$84=Géographie!$Y$6,Bilan!$E$79=Géographie!$AC$1),VLOOKUP(Bilan!C99,Géographie!$AA$10:$AG$39,7,FALSE),"")</f>
        <v/>
      </c>
      <c r="AE99" s="112"/>
      <c r="AF99" s="112" t="str">
        <f>IF(AND($AF$84=Sciences!$Y$6,Bilan!$E$79=Sciences!$AC$1),VLOOKUP(Bilan!C99,Sciences!$AA$10:$AG$39,7,FALSE),"")</f>
        <v/>
      </c>
      <c r="AG99" s="112"/>
      <c r="AH99" s="112" t="str">
        <f>IF(AND($AH$84=Anglais!$Y$6,Bilan!$E$79=Anglais!$AC$1),VLOOKUP(Bilan!C99,Anglais!$AA$10:$AG$39,7,FALSE),"")</f>
        <v/>
      </c>
      <c r="AI99" s="112"/>
      <c r="AJ99" s="112" t="str">
        <f>IF(AND($AJ$84=Histoire_de_l_art!$Y$6,Bilan!$E$79=Histoire_de_l_art!$AC$1),VLOOKUP(Bilan!C99,Histoire_de_l_art!$AA$10:$AG$39,7,FALSE),"")</f>
        <v/>
      </c>
      <c r="AK99" s="112"/>
      <c r="AL99" s="112" t="str">
        <f>IF(AND($AL$84=Instruction_civique!$Y$6,Bilan!$E$79=Instruction_civique!$AC$1),VLOOKUP(Bilan!C99,Instruction_civique!$AA$10:$AG$39,7,FALSE),"")</f>
        <v/>
      </c>
      <c r="AM99" s="123"/>
      <c r="AN99" s="135" t="str">
        <f t="shared" si="90"/>
        <v/>
      </c>
      <c r="AO99" s="125"/>
      <c r="AP99" s="136" t="str">
        <f t="shared" si="91"/>
        <v/>
      </c>
      <c r="AQ99" s="137"/>
      <c r="AR99" s="16"/>
      <c r="AS99" s="16">
        <f t="shared" si="92"/>
        <v>0</v>
      </c>
      <c r="AT99" s="16">
        <f t="shared" si="93"/>
        <v>0</v>
      </c>
      <c r="AU99" s="16">
        <f t="shared" si="94"/>
        <v>0</v>
      </c>
      <c r="AV99" s="16">
        <f t="shared" si="95"/>
        <v>0</v>
      </c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  <c r="BQ99" s="16"/>
      <c r="BR99" s="16"/>
      <c r="BS99" s="16"/>
      <c r="BT99" s="16"/>
      <c r="BU99" s="16"/>
      <c r="BV99" s="16"/>
      <c r="BW99" s="16"/>
      <c r="BX99" s="16"/>
      <c r="BY99" s="16"/>
      <c r="BZ99" s="16"/>
      <c r="CA99" s="16"/>
      <c r="CB99" s="16"/>
      <c r="CC99" s="16"/>
      <c r="CD99" s="16"/>
    </row>
    <row r="100" spans="1:82" x14ac:dyDescent="0.25">
      <c r="A100" s="58" t="str">
        <f t="shared" ref="A100:C100" si="108">A22</f>
        <v>NOM 15</v>
      </c>
      <c r="B100" s="9" t="str">
        <f t="shared" si="108"/>
        <v>Prénom 15</v>
      </c>
      <c r="C100" s="59" t="str">
        <f t="shared" si="108"/>
        <v>NOM 15 Prénom 15</v>
      </c>
      <c r="D100" s="108" t="str">
        <f>IF(AND($D$84=Grammaire!$Y$6,Bilan!$E$79=Grammaire!$AC$1),VLOOKUP(Bilan!C100,Grammaire!$AA$10:$AG$39,7,FALSE),"")</f>
        <v/>
      </c>
      <c r="E100" s="109"/>
      <c r="F100" s="112" t="str">
        <f>IF(AND($F$84=Orth!$Y$6,Bilan!$E$79=Orth!$AC$1),VLOOKUP(Bilan!C100,Orth!$AA$10:$AG$39,7,FALSE),"")</f>
        <v/>
      </c>
      <c r="G100" s="112"/>
      <c r="H100" s="112" t="str">
        <f>IF(AND($H$84=Conj!$Y$6,Bilan!$E$79=Conj!$AC$1),VLOOKUP(Bilan!C100,Conj!$AA$10:$AG$39,7,FALSE),"")</f>
        <v/>
      </c>
      <c r="I100" s="112"/>
      <c r="J100" s="112" t="str">
        <f>IF(AND($J$84=Dictée!$Y$6,Bilan!$E$79=Dictée!$AC$1),VLOOKUP(Bilan!C100,Dictée!$AA$10:$AG$39,7,FALSE),"")</f>
        <v/>
      </c>
      <c r="K100" s="112"/>
      <c r="L100" s="112" t="str">
        <f>IF(AND($L$84=Poésie!$Y$6,Bilan!$E$79=Poésie!$AC$1),VLOOKUP(Bilan!C100,Poésie!$AA$10:$AG$39,7,FALSE),"")</f>
        <v/>
      </c>
      <c r="M100" s="123"/>
      <c r="N100" s="124" t="str">
        <f t="shared" si="88"/>
        <v/>
      </c>
      <c r="O100" s="125"/>
      <c r="P100" s="113" t="str">
        <f>IF(AND($P$84=Num!$Y$6,Bilan!$E$79=Num!$AC$1),VLOOKUP(Bilan!C100,Num!$AA$10:$AG$39,7,FALSE),"")</f>
        <v/>
      </c>
      <c r="Q100" s="109"/>
      <c r="R100" s="112" t="str">
        <f>IF(AND($R$84=Calcul!$Y$6,Bilan!$E$79=Calcul!$AC$1),VLOOKUP(Bilan!C100,Calcul!$AA$10:$AG$39,7,FALSE),"")</f>
        <v/>
      </c>
      <c r="S100" s="112"/>
      <c r="T100" s="112" t="str">
        <f>IF(AND($T$84=Grandeurs_et_mesures!$Y$6,Bilan!$E$79=Grandeurs_et_mesures!$AC$1),VLOOKUP(Bilan!C100,Grandeurs_et_mesures!$AA$10:$AG$39,7,FALSE),"")</f>
        <v/>
      </c>
      <c r="U100" s="112"/>
      <c r="V100" s="112" t="str">
        <f>IF(AND($V$84=Problèmes!$Y$6,Bilan!$E$79=Problèmes!$AC$1),VLOOKUP(Bilan!C100,Problèmes!$AA$10:$AG$39,7,FALSE),"")</f>
        <v/>
      </c>
      <c r="W100" s="112"/>
      <c r="X100" s="112" t="str">
        <f>IF(AND($X$84=Calcul_mental!$Y$6,Bilan!$E$79=Calcul_mental!$AC$1),VLOOKUP(Bilan!C100,Calcul_mental!$AA$10:$AG$39,7,FALSE),"")</f>
        <v/>
      </c>
      <c r="Y100" s="123"/>
      <c r="Z100" s="124" t="str">
        <f t="shared" si="89"/>
        <v/>
      </c>
      <c r="AA100" s="125"/>
      <c r="AB100" s="113" t="str">
        <f>IF(AND($AB$84=Histoire!$Y$6,Bilan!$E$79=Histoire!$AC$1),VLOOKUP(Bilan!C100,Histoire!$AA$10:$AG$39,7,FALSE),"")</f>
        <v/>
      </c>
      <c r="AC100" s="109"/>
      <c r="AD100" s="112" t="str">
        <f>IF(AND($AD$84=Géographie!$Y$6,Bilan!$E$79=Géographie!$AC$1),VLOOKUP(Bilan!C100,Géographie!$AA$10:$AG$39,7,FALSE),"")</f>
        <v/>
      </c>
      <c r="AE100" s="112"/>
      <c r="AF100" s="112" t="str">
        <f>IF(AND($AF$84=Sciences!$Y$6,Bilan!$E$79=Sciences!$AC$1),VLOOKUP(Bilan!C100,Sciences!$AA$10:$AG$39,7,FALSE),"")</f>
        <v/>
      </c>
      <c r="AG100" s="112"/>
      <c r="AH100" s="112" t="str">
        <f>IF(AND($AH$84=Anglais!$Y$6,Bilan!$E$79=Anglais!$AC$1),VLOOKUP(Bilan!C100,Anglais!$AA$10:$AG$39,7,FALSE),"")</f>
        <v/>
      </c>
      <c r="AI100" s="112"/>
      <c r="AJ100" s="112" t="str">
        <f>IF(AND($AJ$84=Histoire_de_l_art!$Y$6,Bilan!$E$79=Histoire_de_l_art!$AC$1),VLOOKUP(Bilan!C100,Histoire_de_l_art!$AA$10:$AG$39,7,FALSE),"")</f>
        <v/>
      </c>
      <c r="AK100" s="112"/>
      <c r="AL100" s="112" t="str">
        <f>IF(AND($AL$84=Instruction_civique!$Y$6,Bilan!$E$79=Instruction_civique!$AC$1),VLOOKUP(Bilan!C100,Instruction_civique!$AA$10:$AG$39,7,FALSE),"")</f>
        <v/>
      </c>
      <c r="AM100" s="123"/>
      <c r="AN100" s="135" t="str">
        <f t="shared" si="90"/>
        <v/>
      </c>
      <c r="AO100" s="125"/>
      <c r="AP100" s="136" t="str">
        <f t="shared" si="91"/>
        <v/>
      </c>
      <c r="AQ100" s="137"/>
      <c r="AR100" s="16"/>
      <c r="AS100" s="16">
        <f t="shared" si="92"/>
        <v>0</v>
      </c>
      <c r="AT100" s="16">
        <f t="shared" si="93"/>
        <v>0</v>
      </c>
      <c r="AU100" s="16">
        <f t="shared" si="94"/>
        <v>0</v>
      </c>
      <c r="AV100" s="16">
        <f t="shared" si="95"/>
        <v>0</v>
      </c>
      <c r="AW100" s="16"/>
      <c r="AX100" s="16"/>
      <c r="AY100" s="16"/>
      <c r="AZ100" s="16"/>
      <c r="BA100" s="16"/>
      <c r="BB100" s="16"/>
      <c r="BC100" s="16"/>
      <c r="BD100" s="16"/>
      <c r="BE100" s="16"/>
      <c r="BF100" s="16"/>
      <c r="BG100" s="16"/>
      <c r="BH100" s="16"/>
      <c r="BI100" s="16"/>
      <c r="BJ100" s="16"/>
      <c r="BK100" s="16"/>
      <c r="BL100" s="16"/>
      <c r="BM100" s="16"/>
      <c r="BN100" s="16"/>
      <c r="BO100" s="16"/>
      <c r="BP100" s="16"/>
      <c r="BQ100" s="16"/>
      <c r="BR100" s="16"/>
      <c r="BS100" s="16"/>
      <c r="BT100" s="16"/>
      <c r="BU100" s="16"/>
      <c r="BV100" s="16"/>
      <c r="BW100" s="16"/>
      <c r="BX100" s="16"/>
      <c r="BY100" s="16"/>
      <c r="BZ100" s="16"/>
      <c r="CA100" s="16"/>
      <c r="CB100" s="16"/>
      <c r="CC100" s="16"/>
      <c r="CD100" s="16"/>
    </row>
    <row r="101" spans="1:82" x14ac:dyDescent="0.25">
      <c r="A101" s="58" t="str">
        <f t="shared" ref="A101:C101" si="109">A23</f>
        <v>NOM 16</v>
      </c>
      <c r="B101" s="9" t="str">
        <f t="shared" si="109"/>
        <v>Prénom 16</v>
      </c>
      <c r="C101" s="59" t="str">
        <f t="shared" si="109"/>
        <v>NOM 16 Prénom 16</v>
      </c>
      <c r="D101" s="108" t="str">
        <f>IF(AND($D$84=Grammaire!$Y$6,Bilan!$E$79=Grammaire!$AC$1),VLOOKUP(Bilan!C101,Grammaire!$AA$10:$AG$39,7,FALSE),"")</f>
        <v/>
      </c>
      <c r="E101" s="109"/>
      <c r="F101" s="112" t="str">
        <f>IF(AND($F$84=Orth!$Y$6,Bilan!$E$79=Orth!$AC$1),VLOOKUP(Bilan!C101,Orth!$AA$10:$AG$39,7,FALSE),"")</f>
        <v/>
      </c>
      <c r="G101" s="112"/>
      <c r="H101" s="112" t="str">
        <f>IF(AND($H$84=Conj!$Y$6,Bilan!$E$79=Conj!$AC$1),VLOOKUP(Bilan!C101,Conj!$AA$10:$AG$39,7,FALSE),"")</f>
        <v/>
      </c>
      <c r="I101" s="112"/>
      <c r="J101" s="112" t="str">
        <f>IF(AND($J$84=Dictée!$Y$6,Bilan!$E$79=Dictée!$AC$1),VLOOKUP(Bilan!C101,Dictée!$AA$10:$AG$39,7,FALSE),"")</f>
        <v/>
      </c>
      <c r="K101" s="112"/>
      <c r="L101" s="112" t="str">
        <f>IF(AND($L$84=Poésie!$Y$6,Bilan!$E$79=Poésie!$AC$1),VLOOKUP(Bilan!C101,Poésie!$AA$10:$AG$39,7,FALSE),"")</f>
        <v/>
      </c>
      <c r="M101" s="123"/>
      <c r="N101" s="124" t="str">
        <f t="shared" si="88"/>
        <v/>
      </c>
      <c r="O101" s="125"/>
      <c r="P101" s="113" t="str">
        <f>IF(AND($P$84=Num!$Y$6,Bilan!$E$79=Num!$AC$1),VLOOKUP(Bilan!C101,Num!$AA$10:$AG$39,7,FALSE),"")</f>
        <v/>
      </c>
      <c r="Q101" s="109"/>
      <c r="R101" s="112" t="str">
        <f>IF(AND($R$84=Calcul!$Y$6,Bilan!$E$79=Calcul!$AC$1),VLOOKUP(Bilan!C101,Calcul!$AA$10:$AG$39,7,FALSE),"")</f>
        <v/>
      </c>
      <c r="S101" s="112"/>
      <c r="T101" s="112" t="str">
        <f>IF(AND($T$84=Grandeurs_et_mesures!$Y$6,Bilan!$E$79=Grandeurs_et_mesures!$AC$1),VLOOKUP(Bilan!C101,Grandeurs_et_mesures!$AA$10:$AG$39,7,FALSE),"")</f>
        <v/>
      </c>
      <c r="U101" s="112"/>
      <c r="V101" s="112" t="str">
        <f>IF(AND($V$84=Problèmes!$Y$6,Bilan!$E$79=Problèmes!$AC$1),VLOOKUP(Bilan!C101,Problèmes!$AA$10:$AG$39,7,FALSE),"")</f>
        <v/>
      </c>
      <c r="W101" s="112"/>
      <c r="X101" s="112" t="str">
        <f>IF(AND($X$84=Calcul_mental!$Y$6,Bilan!$E$79=Calcul_mental!$AC$1),VLOOKUP(Bilan!C101,Calcul_mental!$AA$10:$AG$39,7,FALSE),"")</f>
        <v/>
      </c>
      <c r="Y101" s="123"/>
      <c r="Z101" s="124" t="str">
        <f t="shared" si="89"/>
        <v/>
      </c>
      <c r="AA101" s="125"/>
      <c r="AB101" s="113" t="str">
        <f>IF(AND($AB$84=Histoire!$Y$6,Bilan!$E$79=Histoire!$AC$1),VLOOKUP(Bilan!C101,Histoire!$AA$10:$AG$39,7,FALSE),"")</f>
        <v/>
      </c>
      <c r="AC101" s="109"/>
      <c r="AD101" s="112" t="str">
        <f>IF(AND($AD$84=Géographie!$Y$6,Bilan!$E$79=Géographie!$AC$1),VLOOKUP(Bilan!C101,Géographie!$AA$10:$AG$39,7,FALSE),"")</f>
        <v/>
      </c>
      <c r="AE101" s="112"/>
      <c r="AF101" s="112" t="str">
        <f>IF(AND($AF$84=Sciences!$Y$6,Bilan!$E$79=Sciences!$AC$1),VLOOKUP(Bilan!C101,Sciences!$AA$10:$AG$39,7,FALSE),"")</f>
        <v/>
      </c>
      <c r="AG101" s="112"/>
      <c r="AH101" s="112" t="str">
        <f>IF(AND($AH$84=Anglais!$Y$6,Bilan!$E$79=Anglais!$AC$1),VLOOKUP(Bilan!C101,Anglais!$AA$10:$AG$39,7,FALSE),"")</f>
        <v/>
      </c>
      <c r="AI101" s="112"/>
      <c r="AJ101" s="112" t="str">
        <f>IF(AND($AJ$84=Histoire_de_l_art!$Y$6,Bilan!$E$79=Histoire_de_l_art!$AC$1),VLOOKUP(Bilan!C101,Histoire_de_l_art!$AA$10:$AG$39,7,FALSE),"")</f>
        <v/>
      </c>
      <c r="AK101" s="112"/>
      <c r="AL101" s="112" t="str">
        <f>IF(AND($AL$84=Instruction_civique!$Y$6,Bilan!$E$79=Instruction_civique!$AC$1),VLOOKUP(Bilan!C101,Instruction_civique!$AA$10:$AG$39,7,FALSE),"")</f>
        <v/>
      </c>
      <c r="AM101" s="123"/>
      <c r="AN101" s="135" t="str">
        <f t="shared" si="90"/>
        <v/>
      </c>
      <c r="AO101" s="125"/>
      <c r="AP101" s="136" t="str">
        <f t="shared" si="91"/>
        <v/>
      </c>
      <c r="AQ101" s="137"/>
      <c r="AR101" s="16"/>
      <c r="AS101" s="16">
        <f t="shared" si="92"/>
        <v>0</v>
      </c>
      <c r="AT101" s="16">
        <f t="shared" si="93"/>
        <v>0</v>
      </c>
      <c r="AU101" s="16">
        <f t="shared" si="94"/>
        <v>0</v>
      </c>
      <c r="AV101" s="16">
        <f t="shared" si="95"/>
        <v>0</v>
      </c>
      <c r="AW101" s="16"/>
      <c r="AX101" s="16"/>
      <c r="AY101" s="16"/>
      <c r="AZ101" s="16"/>
      <c r="BA101" s="16"/>
      <c r="BB101" s="16"/>
      <c r="BC101" s="16"/>
      <c r="BD101" s="16"/>
      <c r="BE101" s="16"/>
      <c r="BF101" s="16"/>
      <c r="BG101" s="16"/>
      <c r="BH101" s="16"/>
      <c r="BI101" s="16"/>
      <c r="BJ101" s="16"/>
      <c r="BK101" s="16"/>
      <c r="BL101" s="16"/>
      <c r="BM101" s="16"/>
      <c r="BN101" s="16"/>
      <c r="BO101" s="16"/>
      <c r="BP101" s="16"/>
      <c r="BQ101" s="16"/>
      <c r="BR101" s="16"/>
      <c r="BS101" s="16"/>
      <c r="BT101" s="16"/>
      <c r="BU101" s="16"/>
      <c r="BV101" s="16"/>
      <c r="BW101" s="16"/>
      <c r="BX101" s="16"/>
      <c r="BY101" s="16"/>
      <c r="BZ101" s="16"/>
      <c r="CA101" s="16"/>
      <c r="CB101" s="16"/>
      <c r="CC101" s="16"/>
      <c r="CD101" s="16"/>
    </row>
    <row r="102" spans="1:82" x14ac:dyDescent="0.25">
      <c r="A102" s="58" t="str">
        <f t="shared" ref="A102:C102" si="110">A24</f>
        <v>NOM 17</v>
      </c>
      <c r="B102" s="9" t="str">
        <f t="shared" si="110"/>
        <v>Prénom 17</v>
      </c>
      <c r="C102" s="59" t="str">
        <f t="shared" si="110"/>
        <v>NOM 17 Prénom 17</v>
      </c>
      <c r="D102" s="108" t="str">
        <f>IF(AND($D$84=Grammaire!$Y$6,Bilan!$E$79=Grammaire!$AC$1),VLOOKUP(Bilan!C102,Grammaire!$AA$10:$AG$39,7,FALSE),"")</f>
        <v/>
      </c>
      <c r="E102" s="109"/>
      <c r="F102" s="112" t="str">
        <f>IF(AND($F$84=Orth!$Y$6,Bilan!$E$79=Orth!$AC$1),VLOOKUP(Bilan!C102,Orth!$AA$10:$AG$39,7,FALSE),"")</f>
        <v/>
      </c>
      <c r="G102" s="112"/>
      <c r="H102" s="112" t="str">
        <f>IF(AND($H$84=Conj!$Y$6,Bilan!$E$79=Conj!$AC$1),VLOOKUP(Bilan!C102,Conj!$AA$10:$AG$39,7,FALSE),"")</f>
        <v/>
      </c>
      <c r="I102" s="112"/>
      <c r="J102" s="112" t="str">
        <f>IF(AND($J$84=Dictée!$Y$6,Bilan!$E$79=Dictée!$AC$1),VLOOKUP(Bilan!C102,Dictée!$AA$10:$AG$39,7,FALSE),"")</f>
        <v/>
      </c>
      <c r="K102" s="112"/>
      <c r="L102" s="112" t="str">
        <f>IF(AND($L$84=Poésie!$Y$6,Bilan!$E$79=Poésie!$AC$1),VLOOKUP(Bilan!C102,Poésie!$AA$10:$AG$39,7,FALSE),"")</f>
        <v/>
      </c>
      <c r="M102" s="123"/>
      <c r="N102" s="124" t="str">
        <f t="shared" si="88"/>
        <v/>
      </c>
      <c r="O102" s="125"/>
      <c r="P102" s="113" t="str">
        <f>IF(AND($P$84=Num!$Y$6,Bilan!$E$79=Num!$AC$1),VLOOKUP(Bilan!C102,Num!$AA$10:$AG$39,7,FALSE),"")</f>
        <v/>
      </c>
      <c r="Q102" s="109"/>
      <c r="R102" s="112" t="str">
        <f>IF(AND($R$84=Calcul!$Y$6,Bilan!$E$79=Calcul!$AC$1),VLOOKUP(Bilan!C102,Calcul!$AA$10:$AG$39,7,FALSE),"")</f>
        <v/>
      </c>
      <c r="S102" s="112"/>
      <c r="T102" s="112" t="str">
        <f>IF(AND($T$84=Grandeurs_et_mesures!$Y$6,Bilan!$E$79=Grandeurs_et_mesures!$AC$1),VLOOKUP(Bilan!C102,Grandeurs_et_mesures!$AA$10:$AG$39,7,FALSE),"")</f>
        <v/>
      </c>
      <c r="U102" s="112"/>
      <c r="V102" s="112" t="str">
        <f>IF(AND($V$84=Problèmes!$Y$6,Bilan!$E$79=Problèmes!$AC$1),VLOOKUP(Bilan!C102,Problèmes!$AA$10:$AG$39,7,FALSE),"")</f>
        <v/>
      </c>
      <c r="W102" s="112"/>
      <c r="X102" s="112" t="str">
        <f>IF(AND($X$84=Calcul_mental!$Y$6,Bilan!$E$79=Calcul_mental!$AC$1),VLOOKUP(Bilan!C102,Calcul_mental!$AA$10:$AG$39,7,FALSE),"")</f>
        <v/>
      </c>
      <c r="Y102" s="123"/>
      <c r="Z102" s="124" t="str">
        <f t="shared" si="89"/>
        <v/>
      </c>
      <c r="AA102" s="125"/>
      <c r="AB102" s="113" t="str">
        <f>IF(AND($AB$84=Histoire!$Y$6,Bilan!$E$79=Histoire!$AC$1),VLOOKUP(Bilan!C102,Histoire!$AA$10:$AG$39,7,FALSE),"")</f>
        <v/>
      </c>
      <c r="AC102" s="109"/>
      <c r="AD102" s="112" t="str">
        <f>IF(AND($AD$84=Géographie!$Y$6,Bilan!$E$79=Géographie!$AC$1),VLOOKUP(Bilan!C102,Géographie!$AA$10:$AG$39,7,FALSE),"")</f>
        <v/>
      </c>
      <c r="AE102" s="112"/>
      <c r="AF102" s="112" t="str">
        <f>IF(AND($AF$84=Sciences!$Y$6,Bilan!$E$79=Sciences!$AC$1),VLOOKUP(Bilan!C102,Sciences!$AA$10:$AG$39,7,FALSE),"")</f>
        <v/>
      </c>
      <c r="AG102" s="112"/>
      <c r="AH102" s="112" t="str">
        <f>IF(AND($AH$84=Anglais!$Y$6,Bilan!$E$79=Anglais!$AC$1),VLOOKUP(Bilan!C102,Anglais!$AA$10:$AG$39,7,FALSE),"")</f>
        <v/>
      </c>
      <c r="AI102" s="112"/>
      <c r="AJ102" s="112" t="str">
        <f>IF(AND($AJ$84=Histoire_de_l_art!$Y$6,Bilan!$E$79=Histoire_de_l_art!$AC$1),VLOOKUP(Bilan!C102,Histoire_de_l_art!$AA$10:$AG$39,7,FALSE),"")</f>
        <v/>
      </c>
      <c r="AK102" s="112"/>
      <c r="AL102" s="112" t="str">
        <f>IF(AND($AL$84=Instruction_civique!$Y$6,Bilan!$E$79=Instruction_civique!$AC$1),VLOOKUP(Bilan!C102,Instruction_civique!$AA$10:$AG$39,7,FALSE),"")</f>
        <v/>
      </c>
      <c r="AM102" s="123"/>
      <c r="AN102" s="135" t="str">
        <f t="shared" si="90"/>
        <v/>
      </c>
      <c r="AO102" s="125"/>
      <c r="AP102" s="136" t="str">
        <f t="shared" si="91"/>
        <v/>
      </c>
      <c r="AQ102" s="137"/>
      <c r="AR102" s="16"/>
      <c r="AS102" s="16">
        <f t="shared" si="92"/>
        <v>0</v>
      </c>
      <c r="AT102" s="16">
        <f t="shared" si="93"/>
        <v>0</v>
      </c>
      <c r="AU102" s="16">
        <f t="shared" si="94"/>
        <v>0</v>
      </c>
      <c r="AV102" s="16">
        <f t="shared" si="95"/>
        <v>0</v>
      </c>
      <c r="AW102" s="16"/>
      <c r="AX102" s="16"/>
      <c r="AY102" s="16"/>
      <c r="AZ102" s="16"/>
      <c r="BA102" s="16"/>
      <c r="BB102" s="16"/>
      <c r="BC102" s="16"/>
      <c r="BD102" s="16"/>
      <c r="BE102" s="16"/>
      <c r="BF102" s="16"/>
      <c r="BG102" s="16"/>
      <c r="BH102" s="16"/>
      <c r="BI102" s="16"/>
      <c r="BJ102" s="16"/>
      <c r="BK102" s="16"/>
      <c r="BL102" s="16"/>
      <c r="BM102" s="16"/>
      <c r="BN102" s="16"/>
      <c r="BO102" s="16"/>
      <c r="BP102" s="16"/>
      <c r="BQ102" s="16"/>
      <c r="BR102" s="16"/>
      <c r="BS102" s="16"/>
      <c r="BT102" s="16"/>
      <c r="BU102" s="16"/>
      <c r="BV102" s="16"/>
      <c r="BW102" s="16"/>
      <c r="BX102" s="16"/>
      <c r="BY102" s="16"/>
      <c r="BZ102" s="16"/>
      <c r="CA102" s="16"/>
      <c r="CB102" s="16"/>
      <c r="CC102" s="16"/>
      <c r="CD102" s="16"/>
    </row>
    <row r="103" spans="1:82" x14ac:dyDescent="0.25">
      <c r="A103" s="58" t="str">
        <f t="shared" ref="A103:C103" si="111">A25</f>
        <v>NOM 18</v>
      </c>
      <c r="B103" s="9" t="str">
        <f t="shared" si="111"/>
        <v>Prénom 18</v>
      </c>
      <c r="C103" s="59" t="str">
        <f t="shared" si="111"/>
        <v>NOM 18 Prénom 18</v>
      </c>
      <c r="D103" s="108" t="str">
        <f>IF(AND($D$84=Grammaire!$Y$6,Bilan!$E$79=Grammaire!$AC$1),VLOOKUP(Bilan!C103,Grammaire!$AA$10:$AG$39,7,FALSE),"")</f>
        <v/>
      </c>
      <c r="E103" s="109"/>
      <c r="F103" s="112" t="str">
        <f>IF(AND($F$84=Orth!$Y$6,Bilan!$E$79=Orth!$AC$1),VLOOKUP(Bilan!C103,Orth!$AA$10:$AG$39,7,FALSE),"")</f>
        <v/>
      </c>
      <c r="G103" s="112"/>
      <c r="H103" s="112" t="str">
        <f>IF(AND($H$84=Conj!$Y$6,Bilan!$E$79=Conj!$AC$1),VLOOKUP(Bilan!C103,Conj!$AA$10:$AG$39,7,FALSE),"")</f>
        <v/>
      </c>
      <c r="I103" s="112"/>
      <c r="J103" s="112" t="str">
        <f>IF(AND($J$84=Dictée!$Y$6,Bilan!$E$79=Dictée!$AC$1),VLOOKUP(Bilan!C103,Dictée!$AA$10:$AG$39,7,FALSE),"")</f>
        <v/>
      </c>
      <c r="K103" s="112"/>
      <c r="L103" s="112" t="str">
        <f>IF(AND($L$84=Poésie!$Y$6,Bilan!$E$79=Poésie!$AC$1),VLOOKUP(Bilan!C103,Poésie!$AA$10:$AG$39,7,FALSE),"")</f>
        <v/>
      </c>
      <c r="M103" s="123"/>
      <c r="N103" s="124" t="str">
        <f t="shared" si="88"/>
        <v/>
      </c>
      <c r="O103" s="125"/>
      <c r="P103" s="113" t="str">
        <f>IF(AND($P$84=Num!$Y$6,Bilan!$E$79=Num!$AC$1),VLOOKUP(Bilan!C103,Num!$AA$10:$AG$39,7,FALSE),"")</f>
        <v/>
      </c>
      <c r="Q103" s="109"/>
      <c r="R103" s="112" t="str">
        <f>IF(AND($R$84=Calcul!$Y$6,Bilan!$E$79=Calcul!$AC$1),VLOOKUP(Bilan!C103,Calcul!$AA$10:$AG$39,7,FALSE),"")</f>
        <v/>
      </c>
      <c r="S103" s="112"/>
      <c r="T103" s="112" t="str">
        <f>IF(AND($T$84=Grandeurs_et_mesures!$Y$6,Bilan!$E$79=Grandeurs_et_mesures!$AC$1),VLOOKUP(Bilan!C103,Grandeurs_et_mesures!$AA$10:$AG$39,7,FALSE),"")</f>
        <v/>
      </c>
      <c r="U103" s="112"/>
      <c r="V103" s="112" t="str">
        <f>IF(AND($V$84=Problèmes!$Y$6,Bilan!$E$79=Problèmes!$AC$1),VLOOKUP(Bilan!C103,Problèmes!$AA$10:$AG$39,7,FALSE),"")</f>
        <v/>
      </c>
      <c r="W103" s="112"/>
      <c r="X103" s="112" t="str">
        <f>IF(AND($X$84=Calcul_mental!$Y$6,Bilan!$E$79=Calcul_mental!$AC$1),VLOOKUP(Bilan!C103,Calcul_mental!$AA$10:$AG$39,7,FALSE),"")</f>
        <v/>
      </c>
      <c r="Y103" s="123"/>
      <c r="Z103" s="124" t="str">
        <f t="shared" si="89"/>
        <v/>
      </c>
      <c r="AA103" s="125"/>
      <c r="AB103" s="113" t="str">
        <f>IF(AND($AB$84=Histoire!$Y$6,Bilan!$E$79=Histoire!$AC$1),VLOOKUP(Bilan!C103,Histoire!$AA$10:$AG$39,7,FALSE),"")</f>
        <v/>
      </c>
      <c r="AC103" s="109"/>
      <c r="AD103" s="112" t="str">
        <f>IF(AND($AD$84=Géographie!$Y$6,Bilan!$E$79=Géographie!$AC$1),VLOOKUP(Bilan!C103,Géographie!$AA$10:$AG$39,7,FALSE),"")</f>
        <v/>
      </c>
      <c r="AE103" s="112"/>
      <c r="AF103" s="112" t="str">
        <f>IF(AND($AF$84=Sciences!$Y$6,Bilan!$E$79=Sciences!$AC$1),VLOOKUP(Bilan!C103,Sciences!$AA$10:$AG$39,7,FALSE),"")</f>
        <v/>
      </c>
      <c r="AG103" s="112"/>
      <c r="AH103" s="112" t="str">
        <f>IF(AND($AH$84=Anglais!$Y$6,Bilan!$E$79=Anglais!$AC$1),VLOOKUP(Bilan!C103,Anglais!$AA$10:$AG$39,7,FALSE),"")</f>
        <v/>
      </c>
      <c r="AI103" s="112"/>
      <c r="AJ103" s="112" t="str">
        <f>IF(AND($AJ$84=Histoire_de_l_art!$Y$6,Bilan!$E$79=Histoire_de_l_art!$AC$1),VLOOKUP(Bilan!C103,Histoire_de_l_art!$AA$10:$AG$39,7,FALSE),"")</f>
        <v/>
      </c>
      <c r="AK103" s="112"/>
      <c r="AL103" s="112" t="str">
        <f>IF(AND($AL$84=Instruction_civique!$Y$6,Bilan!$E$79=Instruction_civique!$AC$1),VLOOKUP(Bilan!C103,Instruction_civique!$AA$10:$AG$39,7,FALSE),"")</f>
        <v/>
      </c>
      <c r="AM103" s="123"/>
      <c r="AN103" s="135" t="str">
        <f t="shared" si="90"/>
        <v/>
      </c>
      <c r="AO103" s="125"/>
      <c r="AP103" s="136" t="str">
        <f t="shared" si="91"/>
        <v/>
      </c>
      <c r="AQ103" s="137"/>
      <c r="AR103" s="16"/>
      <c r="AS103" s="16">
        <f t="shared" si="92"/>
        <v>0</v>
      </c>
      <c r="AT103" s="16">
        <f t="shared" si="93"/>
        <v>0</v>
      </c>
      <c r="AU103" s="16">
        <f t="shared" si="94"/>
        <v>0</v>
      </c>
      <c r="AV103" s="16">
        <f t="shared" si="95"/>
        <v>0</v>
      </c>
      <c r="AW103" s="16"/>
      <c r="AX103" s="16"/>
      <c r="AY103" s="16"/>
      <c r="AZ103" s="16"/>
      <c r="BA103" s="16"/>
      <c r="BB103" s="16"/>
      <c r="BC103" s="16"/>
      <c r="BD103" s="16"/>
      <c r="BE103" s="16"/>
      <c r="BF103" s="16"/>
      <c r="BG103" s="16"/>
      <c r="BH103" s="16"/>
      <c r="BI103" s="16"/>
      <c r="BJ103" s="16"/>
      <c r="BK103" s="16"/>
      <c r="BL103" s="16"/>
      <c r="BM103" s="16"/>
      <c r="BN103" s="16"/>
      <c r="BO103" s="16"/>
      <c r="BP103" s="16"/>
      <c r="BQ103" s="16"/>
      <c r="BR103" s="16"/>
      <c r="BS103" s="16"/>
      <c r="BT103" s="16"/>
      <c r="BU103" s="16"/>
      <c r="BV103" s="16"/>
      <c r="BW103" s="16"/>
      <c r="BX103" s="16"/>
      <c r="BY103" s="16"/>
      <c r="BZ103" s="16"/>
      <c r="CA103" s="16"/>
      <c r="CB103" s="16"/>
      <c r="CC103" s="16"/>
      <c r="CD103" s="16"/>
    </row>
    <row r="104" spans="1:82" x14ac:dyDescent="0.25">
      <c r="A104" s="58" t="str">
        <f t="shared" ref="A104:C104" si="112">A26</f>
        <v>NOM 19</v>
      </c>
      <c r="B104" s="9" t="str">
        <f t="shared" si="112"/>
        <v>Prénom 19</v>
      </c>
      <c r="C104" s="59" t="str">
        <f t="shared" si="112"/>
        <v>NOM 19 Prénom 19</v>
      </c>
      <c r="D104" s="108" t="str">
        <f>IF(AND($D$84=Grammaire!$Y$6,Bilan!$E$79=Grammaire!$AC$1),VLOOKUP(Bilan!C104,Grammaire!$AA$10:$AG$39,7,FALSE),"")</f>
        <v/>
      </c>
      <c r="E104" s="109"/>
      <c r="F104" s="112" t="str">
        <f>IF(AND($F$84=Orth!$Y$6,Bilan!$E$79=Orth!$AC$1),VLOOKUP(Bilan!C104,Orth!$AA$10:$AG$39,7,FALSE),"")</f>
        <v/>
      </c>
      <c r="G104" s="112"/>
      <c r="H104" s="112" t="str">
        <f>IF(AND($H$84=Conj!$Y$6,Bilan!$E$79=Conj!$AC$1),VLOOKUP(Bilan!C104,Conj!$AA$10:$AG$39,7,FALSE),"")</f>
        <v/>
      </c>
      <c r="I104" s="112"/>
      <c r="J104" s="112" t="str">
        <f>IF(AND($J$84=Dictée!$Y$6,Bilan!$E$79=Dictée!$AC$1),VLOOKUP(Bilan!C104,Dictée!$AA$10:$AG$39,7,FALSE),"")</f>
        <v/>
      </c>
      <c r="K104" s="112"/>
      <c r="L104" s="112" t="str">
        <f>IF(AND($L$84=Poésie!$Y$6,Bilan!$E$79=Poésie!$AC$1),VLOOKUP(Bilan!C104,Poésie!$AA$10:$AG$39,7,FALSE),"")</f>
        <v/>
      </c>
      <c r="M104" s="123"/>
      <c r="N104" s="124" t="str">
        <f t="shared" si="88"/>
        <v/>
      </c>
      <c r="O104" s="125"/>
      <c r="P104" s="113" t="str">
        <f>IF(AND($P$84=Num!$Y$6,Bilan!$E$79=Num!$AC$1),VLOOKUP(Bilan!C104,Num!$AA$10:$AG$39,7,FALSE),"")</f>
        <v/>
      </c>
      <c r="Q104" s="109"/>
      <c r="R104" s="112" t="str">
        <f>IF(AND($R$84=Calcul!$Y$6,Bilan!$E$79=Calcul!$AC$1),VLOOKUP(Bilan!C104,Calcul!$AA$10:$AG$39,7,FALSE),"")</f>
        <v/>
      </c>
      <c r="S104" s="112"/>
      <c r="T104" s="112" t="str">
        <f>IF(AND($T$84=Grandeurs_et_mesures!$Y$6,Bilan!$E$79=Grandeurs_et_mesures!$AC$1),VLOOKUP(Bilan!C104,Grandeurs_et_mesures!$AA$10:$AG$39,7,FALSE),"")</f>
        <v/>
      </c>
      <c r="U104" s="112"/>
      <c r="V104" s="112" t="str">
        <f>IF(AND($V$84=Problèmes!$Y$6,Bilan!$E$79=Problèmes!$AC$1),VLOOKUP(Bilan!C104,Problèmes!$AA$10:$AG$39,7,FALSE),"")</f>
        <v/>
      </c>
      <c r="W104" s="112"/>
      <c r="X104" s="112" t="str">
        <f>IF(AND($X$84=Calcul_mental!$Y$6,Bilan!$E$79=Calcul_mental!$AC$1),VLOOKUP(Bilan!C104,Calcul_mental!$AA$10:$AG$39,7,FALSE),"")</f>
        <v/>
      </c>
      <c r="Y104" s="123"/>
      <c r="Z104" s="124" t="str">
        <f t="shared" si="89"/>
        <v/>
      </c>
      <c r="AA104" s="125"/>
      <c r="AB104" s="113" t="str">
        <f>IF(AND($AB$84=Histoire!$Y$6,Bilan!$E$79=Histoire!$AC$1),VLOOKUP(Bilan!C104,Histoire!$AA$10:$AG$39,7,FALSE),"")</f>
        <v/>
      </c>
      <c r="AC104" s="109"/>
      <c r="AD104" s="112" t="str">
        <f>IF(AND($AD$84=Géographie!$Y$6,Bilan!$E$79=Géographie!$AC$1),VLOOKUP(Bilan!C104,Géographie!$AA$10:$AG$39,7,FALSE),"")</f>
        <v/>
      </c>
      <c r="AE104" s="112"/>
      <c r="AF104" s="112" t="str">
        <f>IF(AND($AF$84=Sciences!$Y$6,Bilan!$E$79=Sciences!$AC$1),VLOOKUP(Bilan!C104,Sciences!$AA$10:$AG$39,7,FALSE),"")</f>
        <v/>
      </c>
      <c r="AG104" s="112"/>
      <c r="AH104" s="112" t="str">
        <f>IF(AND($AH$84=Anglais!$Y$6,Bilan!$E$79=Anglais!$AC$1),VLOOKUP(Bilan!C104,Anglais!$AA$10:$AG$39,7,FALSE),"")</f>
        <v/>
      </c>
      <c r="AI104" s="112"/>
      <c r="AJ104" s="112" t="str">
        <f>IF(AND($AJ$84=Histoire_de_l_art!$Y$6,Bilan!$E$79=Histoire_de_l_art!$AC$1),VLOOKUP(Bilan!C104,Histoire_de_l_art!$AA$10:$AG$39,7,FALSE),"")</f>
        <v/>
      </c>
      <c r="AK104" s="112"/>
      <c r="AL104" s="112" t="str">
        <f>IF(AND($AL$84=Instruction_civique!$Y$6,Bilan!$E$79=Instruction_civique!$AC$1),VLOOKUP(Bilan!C104,Instruction_civique!$AA$10:$AG$39,7,FALSE),"")</f>
        <v/>
      </c>
      <c r="AM104" s="123"/>
      <c r="AN104" s="135" t="str">
        <f t="shared" si="90"/>
        <v/>
      </c>
      <c r="AO104" s="125"/>
      <c r="AP104" s="136" t="str">
        <f t="shared" si="91"/>
        <v/>
      </c>
      <c r="AQ104" s="137"/>
      <c r="AR104" s="16"/>
      <c r="AS104" s="16">
        <f t="shared" si="92"/>
        <v>0</v>
      </c>
      <c r="AT104" s="16">
        <f t="shared" si="93"/>
        <v>0</v>
      </c>
      <c r="AU104" s="16">
        <f t="shared" si="94"/>
        <v>0</v>
      </c>
      <c r="AV104" s="16">
        <f t="shared" si="95"/>
        <v>0</v>
      </c>
      <c r="AW104" s="16"/>
      <c r="AX104" s="16"/>
      <c r="AY104" s="16"/>
      <c r="AZ104" s="16"/>
      <c r="BA104" s="16"/>
      <c r="BB104" s="16"/>
      <c r="BC104" s="16"/>
      <c r="BD104" s="16"/>
      <c r="BE104" s="16"/>
      <c r="BF104" s="16"/>
      <c r="BG104" s="16"/>
      <c r="BH104" s="16"/>
      <c r="BI104" s="16"/>
      <c r="BJ104" s="16"/>
      <c r="BK104" s="16"/>
      <c r="BL104" s="16"/>
      <c r="BM104" s="16"/>
      <c r="BN104" s="16"/>
      <c r="BO104" s="16"/>
      <c r="BP104" s="16"/>
      <c r="BQ104" s="16"/>
      <c r="BR104" s="16"/>
      <c r="BS104" s="16"/>
      <c r="BT104" s="16"/>
      <c r="BU104" s="16"/>
      <c r="BV104" s="16"/>
      <c r="BW104" s="16"/>
      <c r="BX104" s="16"/>
      <c r="BY104" s="16"/>
      <c r="BZ104" s="16"/>
      <c r="CA104" s="16"/>
      <c r="CB104" s="16"/>
      <c r="CC104" s="16"/>
      <c r="CD104" s="16"/>
    </row>
    <row r="105" spans="1:82" x14ac:dyDescent="0.25">
      <c r="A105" s="58" t="str">
        <f t="shared" ref="A105:C105" si="113">A27</f>
        <v>NOM 20</v>
      </c>
      <c r="B105" s="9" t="str">
        <f t="shared" si="113"/>
        <v>Prénom 20</v>
      </c>
      <c r="C105" s="59" t="str">
        <f t="shared" si="113"/>
        <v>NOM 20 Prénom 20</v>
      </c>
      <c r="D105" s="108" t="str">
        <f>IF(AND($D$84=Grammaire!$Y$6,Bilan!$E$79=Grammaire!$AC$1),VLOOKUP(Bilan!C105,Grammaire!$AA$10:$AG$39,7,FALSE),"")</f>
        <v/>
      </c>
      <c r="E105" s="109"/>
      <c r="F105" s="112" t="str">
        <f>IF(AND($F$84=Orth!$Y$6,Bilan!$E$79=Orth!$AC$1),VLOOKUP(Bilan!C105,Orth!$AA$10:$AG$39,7,FALSE),"")</f>
        <v/>
      </c>
      <c r="G105" s="112"/>
      <c r="H105" s="112" t="str">
        <f>IF(AND($H$84=Conj!$Y$6,Bilan!$E$79=Conj!$AC$1),VLOOKUP(Bilan!C105,Conj!$AA$10:$AG$39,7,FALSE),"")</f>
        <v/>
      </c>
      <c r="I105" s="112"/>
      <c r="J105" s="112" t="str">
        <f>IF(AND($J$84=Dictée!$Y$6,Bilan!$E$79=Dictée!$AC$1),VLOOKUP(Bilan!C105,Dictée!$AA$10:$AG$39,7,FALSE),"")</f>
        <v/>
      </c>
      <c r="K105" s="112"/>
      <c r="L105" s="112" t="str">
        <f>IF(AND($L$84=Poésie!$Y$6,Bilan!$E$79=Poésie!$AC$1),VLOOKUP(Bilan!C105,Poésie!$AA$10:$AG$39,7,FALSE),"")</f>
        <v/>
      </c>
      <c r="M105" s="123"/>
      <c r="N105" s="124" t="str">
        <f t="shared" si="88"/>
        <v/>
      </c>
      <c r="O105" s="125"/>
      <c r="P105" s="113" t="str">
        <f>IF(AND($P$84=Num!$Y$6,Bilan!$E$79=Num!$AC$1),VLOOKUP(Bilan!C105,Num!$AA$10:$AG$39,7,FALSE),"")</f>
        <v/>
      </c>
      <c r="Q105" s="109"/>
      <c r="R105" s="112" t="str">
        <f>IF(AND($R$84=Calcul!$Y$6,Bilan!$E$79=Calcul!$AC$1),VLOOKUP(Bilan!C105,Calcul!$AA$10:$AG$39,7,FALSE),"")</f>
        <v/>
      </c>
      <c r="S105" s="112"/>
      <c r="T105" s="112" t="str">
        <f>IF(AND($T$84=Grandeurs_et_mesures!$Y$6,Bilan!$E$79=Grandeurs_et_mesures!$AC$1),VLOOKUP(Bilan!C105,Grandeurs_et_mesures!$AA$10:$AG$39,7,FALSE),"")</f>
        <v/>
      </c>
      <c r="U105" s="112"/>
      <c r="V105" s="112" t="str">
        <f>IF(AND($V$84=Problèmes!$Y$6,Bilan!$E$79=Problèmes!$AC$1),VLOOKUP(Bilan!C105,Problèmes!$AA$10:$AG$39,7,FALSE),"")</f>
        <v/>
      </c>
      <c r="W105" s="112"/>
      <c r="X105" s="112" t="str">
        <f>IF(AND($X$84=Calcul_mental!$Y$6,Bilan!$E$79=Calcul_mental!$AC$1),VLOOKUP(Bilan!C105,Calcul_mental!$AA$10:$AG$39,7,FALSE),"")</f>
        <v/>
      </c>
      <c r="Y105" s="123"/>
      <c r="Z105" s="124" t="str">
        <f t="shared" si="89"/>
        <v/>
      </c>
      <c r="AA105" s="125"/>
      <c r="AB105" s="113" t="str">
        <f>IF(AND($AB$84=Histoire!$Y$6,Bilan!$E$79=Histoire!$AC$1),VLOOKUP(Bilan!C105,Histoire!$AA$10:$AG$39,7,FALSE),"")</f>
        <v/>
      </c>
      <c r="AC105" s="109"/>
      <c r="AD105" s="112" t="str">
        <f>IF(AND($AD$84=Géographie!$Y$6,Bilan!$E$79=Géographie!$AC$1),VLOOKUP(Bilan!C105,Géographie!$AA$10:$AG$39,7,FALSE),"")</f>
        <v/>
      </c>
      <c r="AE105" s="112"/>
      <c r="AF105" s="112" t="str">
        <f>IF(AND($AF$84=Sciences!$Y$6,Bilan!$E$79=Sciences!$AC$1),VLOOKUP(Bilan!C105,Sciences!$AA$10:$AG$39,7,FALSE),"")</f>
        <v/>
      </c>
      <c r="AG105" s="112"/>
      <c r="AH105" s="112" t="str">
        <f>IF(AND($AH$84=Anglais!$Y$6,Bilan!$E$79=Anglais!$AC$1),VLOOKUP(Bilan!C105,Anglais!$AA$10:$AG$39,7,FALSE),"")</f>
        <v/>
      </c>
      <c r="AI105" s="112"/>
      <c r="AJ105" s="112" t="str">
        <f>IF(AND($AJ$84=Histoire_de_l_art!$Y$6,Bilan!$E$79=Histoire_de_l_art!$AC$1),VLOOKUP(Bilan!C105,Histoire_de_l_art!$AA$10:$AG$39,7,FALSE),"")</f>
        <v/>
      </c>
      <c r="AK105" s="112"/>
      <c r="AL105" s="112" t="str">
        <f>IF(AND($AL$84=Instruction_civique!$Y$6,Bilan!$E$79=Instruction_civique!$AC$1),VLOOKUP(Bilan!C105,Instruction_civique!$AA$10:$AG$39,7,FALSE),"")</f>
        <v/>
      </c>
      <c r="AM105" s="123"/>
      <c r="AN105" s="135" t="str">
        <f t="shared" si="90"/>
        <v/>
      </c>
      <c r="AO105" s="125"/>
      <c r="AP105" s="136" t="str">
        <f t="shared" si="91"/>
        <v/>
      </c>
      <c r="AQ105" s="137"/>
      <c r="AR105" s="16"/>
      <c r="AS105" s="16">
        <f t="shared" si="92"/>
        <v>0</v>
      </c>
      <c r="AT105" s="16">
        <f t="shared" si="93"/>
        <v>0</v>
      </c>
      <c r="AU105" s="16">
        <f t="shared" si="94"/>
        <v>0</v>
      </c>
      <c r="AV105" s="16">
        <f t="shared" si="95"/>
        <v>0</v>
      </c>
      <c r="AW105" s="16"/>
      <c r="AX105" s="16"/>
      <c r="AY105" s="16"/>
      <c r="AZ105" s="16"/>
      <c r="BA105" s="16"/>
      <c r="BB105" s="16"/>
      <c r="BC105" s="16"/>
      <c r="BD105" s="16"/>
      <c r="BE105" s="16"/>
      <c r="BF105" s="16"/>
      <c r="BG105" s="16"/>
      <c r="BH105" s="16"/>
      <c r="BI105" s="16"/>
      <c r="BJ105" s="16"/>
      <c r="BK105" s="16"/>
      <c r="BL105" s="16"/>
      <c r="BM105" s="16"/>
      <c r="BN105" s="16"/>
      <c r="BO105" s="16"/>
      <c r="BP105" s="16"/>
      <c r="BQ105" s="16"/>
      <c r="BR105" s="16"/>
      <c r="BS105" s="16"/>
      <c r="BT105" s="16"/>
      <c r="BU105" s="16"/>
      <c r="BV105" s="16"/>
      <c r="BW105" s="16"/>
      <c r="BX105" s="16"/>
      <c r="BY105" s="16"/>
      <c r="BZ105" s="16"/>
      <c r="CA105" s="16"/>
      <c r="CB105" s="16"/>
      <c r="CC105" s="16"/>
      <c r="CD105" s="16"/>
    </row>
    <row r="106" spans="1:82" x14ac:dyDescent="0.25">
      <c r="A106" s="58" t="str">
        <f t="shared" ref="A106:C106" si="114">A28</f>
        <v>NOM 21</v>
      </c>
      <c r="B106" s="9" t="str">
        <f t="shared" si="114"/>
        <v>Prénom 21</v>
      </c>
      <c r="C106" s="59" t="str">
        <f t="shared" si="114"/>
        <v>NOM 21 Prénom 21</v>
      </c>
      <c r="D106" s="108" t="str">
        <f>IF(AND($D$84=Grammaire!$Y$6,Bilan!$E$79=Grammaire!$AC$1),VLOOKUP(Bilan!C106,Grammaire!$AA$10:$AG$39,7,FALSE),"")</f>
        <v/>
      </c>
      <c r="E106" s="109"/>
      <c r="F106" s="112" t="str">
        <f>IF(AND($F$84=Orth!$Y$6,Bilan!$E$79=Orth!$AC$1),VLOOKUP(Bilan!C106,Orth!$AA$10:$AG$39,7,FALSE),"")</f>
        <v/>
      </c>
      <c r="G106" s="112"/>
      <c r="H106" s="112" t="str">
        <f>IF(AND($H$84=Conj!$Y$6,Bilan!$E$79=Conj!$AC$1),VLOOKUP(Bilan!C106,Conj!$AA$10:$AG$39,7,FALSE),"")</f>
        <v/>
      </c>
      <c r="I106" s="112"/>
      <c r="J106" s="112" t="str">
        <f>IF(AND($J$84=Dictée!$Y$6,Bilan!$E$79=Dictée!$AC$1),VLOOKUP(Bilan!C106,Dictée!$AA$10:$AG$39,7,FALSE),"")</f>
        <v/>
      </c>
      <c r="K106" s="112"/>
      <c r="L106" s="112" t="str">
        <f>IF(AND($L$84=Poésie!$Y$6,Bilan!$E$79=Poésie!$AC$1),VLOOKUP(Bilan!C106,Poésie!$AA$10:$AG$39,7,FALSE),"")</f>
        <v/>
      </c>
      <c r="M106" s="123"/>
      <c r="N106" s="124" t="str">
        <f t="shared" si="88"/>
        <v/>
      </c>
      <c r="O106" s="125"/>
      <c r="P106" s="113" t="str">
        <f>IF(AND($P$84=Num!$Y$6,Bilan!$E$79=Num!$AC$1),VLOOKUP(Bilan!C106,Num!$AA$10:$AG$39,7,FALSE),"")</f>
        <v/>
      </c>
      <c r="Q106" s="109"/>
      <c r="R106" s="112" t="str">
        <f>IF(AND($R$84=Calcul!$Y$6,Bilan!$E$79=Calcul!$AC$1),VLOOKUP(Bilan!C106,Calcul!$AA$10:$AG$39,7,FALSE),"")</f>
        <v/>
      </c>
      <c r="S106" s="112"/>
      <c r="T106" s="112" t="str">
        <f>IF(AND($T$84=Grandeurs_et_mesures!$Y$6,Bilan!$E$79=Grandeurs_et_mesures!$AC$1),VLOOKUP(Bilan!C106,Grandeurs_et_mesures!$AA$10:$AG$39,7,FALSE),"")</f>
        <v/>
      </c>
      <c r="U106" s="112"/>
      <c r="V106" s="112" t="str">
        <f>IF(AND($V$84=Problèmes!$Y$6,Bilan!$E$79=Problèmes!$AC$1),VLOOKUP(Bilan!C106,Problèmes!$AA$10:$AG$39,7,FALSE),"")</f>
        <v/>
      </c>
      <c r="W106" s="112"/>
      <c r="X106" s="112" t="str">
        <f>IF(AND($X$84=Calcul_mental!$Y$6,Bilan!$E$79=Calcul_mental!$AC$1),VLOOKUP(Bilan!C106,Calcul_mental!$AA$10:$AG$39,7,FALSE),"")</f>
        <v/>
      </c>
      <c r="Y106" s="123"/>
      <c r="Z106" s="124" t="str">
        <f t="shared" si="89"/>
        <v/>
      </c>
      <c r="AA106" s="125"/>
      <c r="AB106" s="113" t="str">
        <f>IF(AND($AB$84=Histoire!$Y$6,Bilan!$E$79=Histoire!$AC$1),VLOOKUP(Bilan!C106,Histoire!$AA$10:$AG$39,7,FALSE),"")</f>
        <v/>
      </c>
      <c r="AC106" s="109"/>
      <c r="AD106" s="112" t="str">
        <f>IF(AND($AD$84=Géographie!$Y$6,Bilan!$E$79=Géographie!$AC$1),VLOOKUP(Bilan!C106,Géographie!$AA$10:$AG$39,7,FALSE),"")</f>
        <v/>
      </c>
      <c r="AE106" s="112"/>
      <c r="AF106" s="112" t="str">
        <f>IF(AND($AF$84=Sciences!$Y$6,Bilan!$E$79=Sciences!$AC$1),VLOOKUP(Bilan!C106,Sciences!$AA$10:$AG$39,7,FALSE),"")</f>
        <v/>
      </c>
      <c r="AG106" s="112"/>
      <c r="AH106" s="112" t="str">
        <f>IF(AND($AH$84=Anglais!$Y$6,Bilan!$E$79=Anglais!$AC$1),VLOOKUP(Bilan!C106,Anglais!$AA$10:$AG$39,7,FALSE),"")</f>
        <v/>
      </c>
      <c r="AI106" s="112"/>
      <c r="AJ106" s="112" t="str">
        <f>IF(AND($AJ$84=Histoire_de_l_art!$Y$6,Bilan!$E$79=Histoire_de_l_art!$AC$1),VLOOKUP(Bilan!C106,Histoire_de_l_art!$AA$10:$AG$39,7,FALSE),"")</f>
        <v/>
      </c>
      <c r="AK106" s="112"/>
      <c r="AL106" s="112" t="str">
        <f>IF(AND($AL$84=Instruction_civique!$Y$6,Bilan!$E$79=Instruction_civique!$AC$1),VLOOKUP(Bilan!C106,Instruction_civique!$AA$10:$AG$39,7,FALSE),"")</f>
        <v/>
      </c>
      <c r="AM106" s="123"/>
      <c r="AN106" s="135" t="str">
        <f t="shared" si="90"/>
        <v/>
      </c>
      <c r="AO106" s="125"/>
      <c r="AP106" s="136" t="str">
        <f t="shared" si="91"/>
        <v/>
      </c>
      <c r="AQ106" s="137"/>
      <c r="AR106" s="16"/>
      <c r="AS106" s="16">
        <f t="shared" si="92"/>
        <v>0</v>
      </c>
      <c r="AT106" s="16">
        <f t="shared" si="93"/>
        <v>0</v>
      </c>
      <c r="AU106" s="16">
        <f t="shared" si="94"/>
        <v>0</v>
      </c>
      <c r="AV106" s="16">
        <f t="shared" si="95"/>
        <v>0</v>
      </c>
      <c r="AW106" s="16"/>
      <c r="AX106" s="16"/>
      <c r="AY106" s="16"/>
      <c r="AZ106" s="16"/>
      <c r="BA106" s="16"/>
      <c r="BB106" s="16"/>
      <c r="BC106" s="16"/>
      <c r="BD106" s="16"/>
      <c r="BE106" s="16"/>
      <c r="BF106" s="16"/>
      <c r="BG106" s="16"/>
      <c r="BH106" s="16"/>
      <c r="BI106" s="16"/>
      <c r="BJ106" s="16"/>
      <c r="BK106" s="16"/>
      <c r="BL106" s="16"/>
      <c r="BM106" s="16"/>
      <c r="BN106" s="16"/>
      <c r="BO106" s="16"/>
      <c r="BP106" s="16"/>
      <c r="BQ106" s="16"/>
      <c r="BR106" s="16"/>
      <c r="BS106" s="16"/>
      <c r="BT106" s="16"/>
      <c r="BU106" s="16"/>
      <c r="BV106" s="16"/>
      <c r="BW106" s="16"/>
      <c r="BX106" s="16"/>
      <c r="BY106" s="16"/>
      <c r="BZ106" s="16"/>
      <c r="CA106" s="16"/>
      <c r="CB106" s="16"/>
      <c r="CC106" s="16"/>
      <c r="CD106" s="16"/>
    </row>
    <row r="107" spans="1:82" x14ac:dyDescent="0.25">
      <c r="A107" s="58" t="str">
        <f t="shared" ref="A107:C107" si="115">A29</f>
        <v>NOM 22</v>
      </c>
      <c r="B107" s="9" t="str">
        <f t="shared" si="115"/>
        <v>Prénom 22</v>
      </c>
      <c r="C107" s="59" t="str">
        <f t="shared" si="115"/>
        <v>NOM 22 Prénom 22</v>
      </c>
      <c r="D107" s="108" t="str">
        <f>IF(AND($D$84=Grammaire!$Y$6,Bilan!$E$79=Grammaire!$AC$1),VLOOKUP(Bilan!C107,Grammaire!$AA$10:$AG$39,7,FALSE),"")</f>
        <v/>
      </c>
      <c r="E107" s="109"/>
      <c r="F107" s="112" t="str">
        <f>IF(AND($F$84=Orth!$Y$6,Bilan!$E$79=Orth!$AC$1),VLOOKUP(Bilan!C107,Orth!$AA$10:$AG$39,7,FALSE),"")</f>
        <v/>
      </c>
      <c r="G107" s="112"/>
      <c r="H107" s="112" t="str">
        <f>IF(AND($H$84=Conj!$Y$6,Bilan!$E$79=Conj!$AC$1),VLOOKUP(Bilan!C107,Conj!$AA$10:$AG$39,7,FALSE),"")</f>
        <v/>
      </c>
      <c r="I107" s="112"/>
      <c r="J107" s="112" t="str">
        <f>IF(AND($J$84=Dictée!$Y$6,Bilan!$E$79=Dictée!$AC$1),VLOOKUP(Bilan!C107,Dictée!$AA$10:$AG$39,7,FALSE),"")</f>
        <v/>
      </c>
      <c r="K107" s="112"/>
      <c r="L107" s="112" t="str">
        <f>IF(AND($L$84=Poésie!$Y$6,Bilan!$E$79=Poésie!$AC$1),VLOOKUP(Bilan!C107,Poésie!$AA$10:$AG$39,7,FALSE),"")</f>
        <v/>
      </c>
      <c r="M107" s="123"/>
      <c r="N107" s="124" t="str">
        <f t="shared" si="88"/>
        <v/>
      </c>
      <c r="O107" s="125"/>
      <c r="P107" s="113" t="str">
        <f>IF(AND($P$84=Num!$Y$6,Bilan!$E$79=Num!$AC$1),VLOOKUP(Bilan!C107,Num!$AA$10:$AG$39,7,FALSE),"")</f>
        <v/>
      </c>
      <c r="Q107" s="109"/>
      <c r="R107" s="112" t="str">
        <f>IF(AND($R$84=Calcul!$Y$6,Bilan!$E$79=Calcul!$AC$1),VLOOKUP(Bilan!C107,Calcul!$AA$10:$AG$39,7,FALSE),"")</f>
        <v/>
      </c>
      <c r="S107" s="112"/>
      <c r="T107" s="112" t="str">
        <f>IF(AND($T$84=Grandeurs_et_mesures!$Y$6,Bilan!$E$79=Grandeurs_et_mesures!$AC$1),VLOOKUP(Bilan!C107,Grandeurs_et_mesures!$AA$10:$AG$39,7,FALSE),"")</f>
        <v/>
      </c>
      <c r="U107" s="112"/>
      <c r="V107" s="112" t="str">
        <f>IF(AND($V$84=Problèmes!$Y$6,Bilan!$E$79=Problèmes!$AC$1),VLOOKUP(Bilan!C107,Problèmes!$AA$10:$AG$39,7,FALSE),"")</f>
        <v/>
      </c>
      <c r="W107" s="112"/>
      <c r="X107" s="112" t="str">
        <f>IF(AND($X$84=Calcul_mental!$Y$6,Bilan!$E$79=Calcul_mental!$AC$1),VLOOKUP(Bilan!C107,Calcul_mental!$AA$10:$AG$39,7,FALSE),"")</f>
        <v/>
      </c>
      <c r="Y107" s="123"/>
      <c r="Z107" s="124" t="str">
        <f t="shared" si="89"/>
        <v/>
      </c>
      <c r="AA107" s="125"/>
      <c r="AB107" s="113" t="str">
        <f>IF(AND($AB$84=Histoire!$Y$6,Bilan!$E$79=Histoire!$AC$1),VLOOKUP(Bilan!C107,Histoire!$AA$10:$AG$39,7,FALSE),"")</f>
        <v/>
      </c>
      <c r="AC107" s="109"/>
      <c r="AD107" s="112" t="str">
        <f>IF(AND($AD$84=Géographie!$Y$6,Bilan!$E$79=Géographie!$AC$1),VLOOKUP(Bilan!C107,Géographie!$AA$10:$AG$39,7,FALSE),"")</f>
        <v/>
      </c>
      <c r="AE107" s="112"/>
      <c r="AF107" s="112" t="str">
        <f>IF(AND($AF$84=Sciences!$Y$6,Bilan!$E$79=Sciences!$AC$1),VLOOKUP(Bilan!C107,Sciences!$AA$10:$AG$39,7,FALSE),"")</f>
        <v/>
      </c>
      <c r="AG107" s="112"/>
      <c r="AH107" s="112" t="str">
        <f>IF(AND($AH$84=Anglais!$Y$6,Bilan!$E$79=Anglais!$AC$1),VLOOKUP(Bilan!C107,Anglais!$AA$10:$AG$39,7,FALSE),"")</f>
        <v/>
      </c>
      <c r="AI107" s="112"/>
      <c r="AJ107" s="112" t="str">
        <f>IF(AND($AJ$84=Histoire_de_l_art!$Y$6,Bilan!$E$79=Histoire_de_l_art!$AC$1),VLOOKUP(Bilan!C107,Histoire_de_l_art!$AA$10:$AG$39,7,FALSE),"")</f>
        <v/>
      </c>
      <c r="AK107" s="112"/>
      <c r="AL107" s="112" t="str">
        <f>IF(AND($AL$84=Instruction_civique!$Y$6,Bilan!$E$79=Instruction_civique!$AC$1),VLOOKUP(Bilan!C107,Instruction_civique!$AA$10:$AG$39,7,FALSE),"")</f>
        <v/>
      </c>
      <c r="AM107" s="123"/>
      <c r="AN107" s="135" t="str">
        <f t="shared" si="90"/>
        <v/>
      </c>
      <c r="AO107" s="125"/>
      <c r="AP107" s="136" t="str">
        <f t="shared" si="91"/>
        <v/>
      </c>
      <c r="AQ107" s="137"/>
      <c r="AR107" s="16"/>
      <c r="AS107" s="16">
        <f t="shared" si="92"/>
        <v>0</v>
      </c>
      <c r="AT107" s="16">
        <f t="shared" si="93"/>
        <v>0</v>
      </c>
      <c r="AU107" s="16">
        <f t="shared" si="94"/>
        <v>0</v>
      </c>
      <c r="AV107" s="16">
        <f t="shared" si="95"/>
        <v>0</v>
      </c>
      <c r="AW107" s="16"/>
      <c r="AX107" s="16"/>
      <c r="AY107" s="16"/>
      <c r="AZ107" s="16"/>
      <c r="BA107" s="16"/>
      <c r="BB107" s="16"/>
      <c r="BC107" s="16"/>
      <c r="BD107" s="16"/>
      <c r="BE107" s="16"/>
      <c r="BF107" s="16"/>
      <c r="BG107" s="16"/>
      <c r="BH107" s="16"/>
      <c r="BI107" s="16"/>
      <c r="BJ107" s="16"/>
      <c r="BK107" s="16"/>
      <c r="BL107" s="16"/>
      <c r="BM107" s="16"/>
      <c r="BN107" s="16"/>
      <c r="BO107" s="16"/>
      <c r="BP107" s="16"/>
      <c r="BQ107" s="16"/>
      <c r="BR107" s="16"/>
      <c r="BS107" s="16"/>
      <c r="BT107" s="16"/>
      <c r="BU107" s="16"/>
      <c r="BV107" s="16"/>
      <c r="BW107" s="16"/>
      <c r="BX107" s="16"/>
      <c r="BY107" s="16"/>
      <c r="BZ107" s="16"/>
      <c r="CA107" s="16"/>
      <c r="CB107" s="16"/>
      <c r="CC107" s="16"/>
      <c r="CD107" s="16"/>
    </row>
    <row r="108" spans="1:82" x14ac:dyDescent="0.25">
      <c r="A108" s="58" t="str">
        <f t="shared" ref="A108:C108" si="116">A30</f>
        <v>NOM 23</v>
      </c>
      <c r="B108" s="9" t="str">
        <f t="shared" si="116"/>
        <v>Prénom 23</v>
      </c>
      <c r="C108" s="59" t="str">
        <f t="shared" si="116"/>
        <v>NOM 23 Prénom 23</v>
      </c>
      <c r="D108" s="108" t="str">
        <f>IF(AND($D$84=Grammaire!$Y$6,Bilan!$E$79=Grammaire!$AC$1),VLOOKUP(Bilan!C108,Grammaire!$AA$10:$AG$39,7,FALSE),"")</f>
        <v/>
      </c>
      <c r="E108" s="109"/>
      <c r="F108" s="112" t="str">
        <f>IF(AND($F$84=Orth!$Y$6,Bilan!$E$79=Orth!$AC$1),VLOOKUP(Bilan!C108,Orth!$AA$10:$AG$39,7,FALSE),"")</f>
        <v/>
      </c>
      <c r="G108" s="112"/>
      <c r="H108" s="112" t="str">
        <f>IF(AND($H$84=Conj!$Y$6,Bilan!$E$79=Conj!$AC$1),VLOOKUP(Bilan!C108,Conj!$AA$10:$AG$39,7,FALSE),"")</f>
        <v/>
      </c>
      <c r="I108" s="112"/>
      <c r="J108" s="112" t="str">
        <f>IF(AND($J$84=Dictée!$Y$6,Bilan!$E$79=Dictée!$AC$1),VLOOKUP(Bilan!C108,Dictée!$AA$10:$AG$39,7,FALSE),"")</f>
        <v/>
      </c>
      <c r="K108" s="112"/>
      <c r="L108" s="112" t="str">
        <f>IF(AND($L$84=Poésie!$Y$6,Bilan!$E$79=Poésie!$AC$1),VLOOKUP(Bilan!C108,Poésie!$AA$10:$AG$39,7,FALSE),"")</f>
        <v/>
      </c>
      <c r="M108" s="123"/>
      <c r="N108" s="124" t="str">
        <f t="shared" si="88"/>
        <v/>
      </c>
      <c r="O108" s="125"/>
      <c r="P108" s="113" t="str">
        <f>IF(AND($P$84=Num!$Y$6,Bilan!$E$79=Num!$AC$1),VLOOKUP(Bilan!C108,Num!$AA$10:$AG$39,7,FALSE),"")</f>
        <v/>
      </c>
      <c r="Q108" s="109"/>
      <c r="R108" s="112" t="str">
        <f>IF(AND($R$84=Calcul!$Y$6,Bilan!$E$79=Calcul!$AC$1),VLOOKUP(Bilan!C108,Calcul!$AA$10:$AG$39,7,FALSE),"")</f>
        <v/>
      </c>
      <c r="S108" s="112"/>
      <c r="T108" s="112" t="str">
        <f>IF(AND($T$84=Grandeurs_et_mesures!$Y$6,Bilan!$E$79=Grandeurs_et_mesures!$AC$1),VLOOKUP(Bilan!C108,Grandeurs_et_mesures!$AA$10:$AG$39,7,FALSE),"")</f>
        <v/>
      </c>
      <c r="U108" s="112"/>
      <c r="V108" s="112" t="str">
        <f>IF(AND($V$84=Problèmes!$Y$6,Bilan!$E$79=Problèmes!$AC$1),VLOOKUP(Bilan!C108,Problèmes!$AA$10:$AG$39,7,FALSE),"")</f>
        <v/>
      </c>
      <c r="W108" s="112"/>
      <c r="X108" s="112" t="str">
        <f>IF(AND($X$84=Calcul_mental!$Y$6,Bilan!$E$79=Calcul_mental!$AC$1),VLOOKUP(Bilan!C108,Calcul_mental!$AA$10:$AG$39,7,FALSE),"")</f>
        <v/>
      </c>
      <c r="Y108" s="123"/>
      <c r="Z108" s="124" t="str">
        <f t="shared" si="89"/>
        <v/>
      </c>
      <c r="AA108" s="125"/>
      <c r="AB108" s="113" t="str">
        <f>IF(AND($AB$84=Histoire!$Y$6,Bilan!$E$79=Histoire!$AC$1),VLOOKUP(Bilan!C108,Histoire!$AA$10:$AG$39,7,FALSE),"")</f>
        <v/>
      </c>
      <c r="AC108" s="109"/>
      <c r="AD108" s="112" t="str">
        <f>IF(AND($AD$84=Géographie!$Y$6,Bilan!$E$79=Géographie!$AC$1),VLOOKUP(Bilan!C108,Géographie!$AA$10:$AG$39,7,FALSE),"")</f>
        <v/>
      </c>
      <c r="AE108" s="112"/>
      <c r="AF108" s="112" t="str">
        <f>IF(AND($AF$84=Sciences!$Y$6,Bilan!$E$79=Sciences!$AC$1),VLOOKUP(Bilan!C108,Sciences!$AA$10:$AG$39,7,FALSE),"")</f>
        <v/>
      </c>
      <c r="AG108" s="112"/>
      <c r="AH108" s="112" t="str">
        <f>IF(AND($AH$84=Anglais!$Y$6,Bilan!$E$79=Anglais!$AC$1),VLOOKUP(Bilan!C108,Anglais!$AA$10:$AG$39,7,FALSE),"")</f>
        <v/>
      </c>
      <c r="AI108" s="112"/>
      <c r="AJ108" s="112" t="str">
        <f>IF(AND($AJ$84=Histoire_de_l_art!$Y$6,Bilan!$E$79=Histoire_de_l_art!$AC$1),VLOOKUP(Bilan!C108,Histoire_de_l_art!$AA$10:$AG$39,7,FALSE),"")</f>
        <v/>
      </c>
      <c r="AK108" s="112"/>
      <c r="AL108" s="112" t="str">
        <f>IF(AND($AL$84=Instruction_civique!$Y$6,Bilan!$E$79=Instruction_civique!$AC$1),VLOOKUP(Bilan!C108,Instruction_civique!$AA$10:$AG$39,7,FALSE),"")</f>
        <v/>
      </c>
      <c r="AM108" s="123"/>
      <c r="AN108" s="135" t="str">
        <f t="shared" si="90"/>
        <v/>
      </c>
      <c r="AO108" s="125"/>
      <c r="AP108" s="136" t="str">
        <f t="shared" si="91"/>
        <v/>
      </c>
      <c r="AQ108" s="137"/>
      <c r="AR108" s="16"/>
      <c r="AS108" s="16">
        <f t="shared" si="92"/>
        <v>0</v>
      </c>
      <c r="AT108" s="16">
        <f t="shared" si="93"/>
        <v>0</v>
      </c>
      <c r="AU108" s="16">
        <f t="shared" si="94"/>
        <v>0</v>
      </c>
      <c r="AV108" s="16">
        <f t="shared" si="95"/>
        <v>0</v>
      </c>
      <c r="AW108" s="16"/>
      <c r="AX108" s="16"/>
      <c r="AY108" s="16"/>
      <c r="AZ108" s="16"/>
      <c r="BA108" s="16"/>
      <c r="BB108" s="16"/>
      <c r="BC108" s="16"/>
      <c r="BD108" s="16"/>
      <c r="BE108" s="16"/>
      <c r="BF108" s="16"/>
      <c r="BG108" s="16"/>
      <c r="BH108" s="16"/>
      <c r="BI108" s="16"/>
      <c r="BJ108" s="16"/>
      <c r="BK108" s="16"/>
      <c r="BL108" s="16"/>
      <c r="BM108" s="16"/>
      <c r="BN108" s="16"/>
      <c r="BO108" s="16"/>
      <c r="BP108" s="16"/>
      <c r="BQ108" s="16"/>
      <c r="BR108" s="16"/>
      <c r="BS108" s="16"/>
      <c r="BT108" s="16"/>
      <c r="BU108" s="16"/>
      <c r="BV108" s="16"/>
      <c r="BW108" s="16"/>
      <c r="BX108" s="16"/>
      <c r="BY108" s="16"/>
      <c r="BZ108" s="16"/>
      <c r="CA108" s="16"/>
      <c r="CB108" s="16"/>
      <c r="CC108" s="16"/>
      <c r="CD108" s="16"/>
    </row>
    <row r="109" spans="1:82" x14ac:dyDescent="0.25">
      <c r="A109" s="58" t="str">
        <f t="shared" ref="A109:C109" si="117">A31</f>
        <v>NOM 24</v>
      </c>
      <c r="B109" s="9" t="str">
        <f t="shared" si="117"/>
        <v>Prénom 24</v>
      </c>
      <c r="C109" s="59" t="str">
        <f t="shared" si="117"/>
        <v>NOM 24 Prénom 24</v>
      </c>
      <c r="D109" s="108" t="str">
        <f>IF(AND($D$84=Grammaire!$Y$6,Bilan!$E$79=Grammaire!$AC$1),VLOOKUP(Bilan!C109,Grammaire!$AA$10:$AG$39,7,FALSE),"")</f>
        <v/>
      </c>
      <c r="E109" s="109"/>
      <c r="F109" s="112" t="str">
        <f>IF(AND($F$84=Orth!$Y$6,Bilan!$E$79=Orth!$AC$1),VLOOKUP(Bilan!C109,Orth!$AA$10:$AG$39,7,FALSE),"")</f>
        <v/>
      </c>
      <c r="G109" s="112"/>
      <c r="H109" s="112" t="str">
        <f>IF(AND($H$84=Conj!$Y$6,Bilan!$E$79=Conj!$AC$1),VLOOKUP(Bilan!C109,Conj!$AA$10:$AG$39,7,FALSE),"")</f>
        <v/>
      </c>
      <c r="I109" s="112"/>
      <c r="J109" s="112" t="str">
        <f>IF(AND($J$84=Dictée!$Y$6,Bilan!$E$79=Dictée!$AC$1),VLOOKUP(Bilan!C109,Dictée!$AA$10:$AG$39,7,FALSE),"")</f>
        <v/>
      </c>
      <c r="K109" s="112"/>
      <c r="L109" s="112" t="str">
        <f>IF(AND($L$84=Poésie!$Y$6,Bilan!$E$79=Poésie!$AC$1),VLOOKUP(Bilan!C109,Poésie!$AA$10:$AG$39,7,FALSE),"")</f>
        <v/>
      </c>
      <c r="M109" s="123"/>
      <c r="N109" s="124" t="str">
        <f t="shared" si="88"/>
        <v/>
      </c>
      <c r="O109" s="125"/>
      <c r="P109" s="113" t="str">
        <f>IF(AND($P$84=Num!$Y$6,Bilan!$E$79=Num!$AC$1),VLOOKUP(Bilan!C109,Num!$AA$10:$AG$39,7,FALSE),"")</f>
        <v/>
      </c>
      <c r="Q109" s="109"/>
      <c r="R109" s="112" t="str">
        <f>IF(AND($R$84=Calcul!$Y$6,Bilan!$E$79=Calcul!$AC$1),VLOOKUP(Bilan!C109,Calcul!$AA$10:$AG$39,7,FALSE),"")</f>
        <v/>
      </c>
      <c r="S109" s="112"/>
      <c r="T109" s="112" t="str">
        <f>IF(AND($T$84=Grandeurs_et_mesures!$Y$6,Bilan!$E$79=Grandeurs_et_mesures!$AC$1),VLOOKUP(Bilan!C109,Grandeurs_et_mesures!$AA$10:$AG$39,7,FALSE),"")</f>
        <v/>
      </c>
      <c r="U109" s="112"/>
      <c r="V109" s="112" t="str">
        <f>IF(AND($V$84=Problèmes!$Y$6,Bilan!$E$79=Problèmes!$AC$1),VLOOKUP(Bilan!C109,Problèmes!$AA$10:$AG$39,7,FALSE),"")</f>
        <v/>
      </c>
      <c r="W109" s="112"/>
      <c r="X109" s="112" t="str">
        <f>IF(AND($X$84=Calcul_mental!$Y$6,Bilan!$E$79=Calcul_mental!$AC$1),VLOOKUP(Bilan!C109,Calcul_mental!$AA$10:$AG$39,7,FALSE),"")</f>
        <v/>
      </c>
      <c r="Y109" s="123"/>
      <c r="Z109" s="124" t="str">
        <f t="shared" si="89"/>
        <v/>
      </c>
      <c r="AA109" s="125"/>
      <c r="AB109" s="113" t="str">
        <f>IF(AND($AB$84=Histoire!$Y$6,Bilan!$E$79=Histoire!$AC$1),VLOOKUP(Bilan!C109,Histoire!$AA$10:$AG$39,7,FALSE),"")</f>
        <v/>
      </c>
      <c r="AC109" s="109"/>
      <c r="AD109" s="112" t="str">
        <f>IF(AND($AD$84=Géographie!$Y$6,Bilan!$E$79=Géographie!$AC$1),VLOOKUP(Bilan!C109,Géographie!$AA$10:$AG$39,7,FALSE),"")</f>
        <v/>
      </c>
      <c r="AE109" s="112"/>
      <c r="AF109" s="112" t="str">
        <f>IF(AND($AF$84=Sciences!$Y$6,Bilan!$E$79=Sciences!$AC$1),VLOOKUP(Bilan!C109,Sciences!$AA$10:$AG$39,7,FALSE),"")</f>
        <v/>
      </c>
      <c r="AG109" s="112"/>
      <c r="AH109" s="112" t="str">
        <f>IF(AND($AH$84=Anglais!$Y$6,Bilan!$E$79=Anglais!$AC$1),VLOOKUP(Bilan!C109,Anglais!$AA$10:$AG$39,7,FALSE),"")</f>
        <v/>
      </c>
      <c r="AI109" s="112"/>
      <c r="AJ109" s="112" t="str">
        <f>IF(AND($AJ$84=Histoire_de_l_art!$Y$6,Bilan!$E$79=Histoire_de_l_art!$AC$1),VLOOKUP(Bilan!C109,Histoire_de_l_art!$AA$10:$AG$39,7,FALSE),"")</f>
        <v/>
      </c>
      <c r="AK109" s="112"/>
      <c r="AL109" s="112" t="str">
        <f>IF(AND($AL$84=Instruction_civique!$Y$6,Bilan!$E$79=Instruction_civique!$AC$1),VLOOKUP(Bilan!C109,Instruction_civique!$AA$10:$AG$39,7,FALSE),"")</f>
        <v/>
      </c>
      <c r="AM109" s="123"/>
      <c r="AN109" s="135" t="str">
        <f t="shared" si="90"/>
        <v/>
      </c>
      <c r="AO109" s="125"/>
      <c r="AP109" s="136" t="str">
        <f t="shared" si="91"/>
        <v/>
      </c>
      <c r="AQ109" s="137"/>
      <c r="AR109" s="16"/>
      <c r="AS109" s="16">
        <f t="shared" si="92"/>
        <v>0</v>
      </c>
      <c r="AT109" s="16">
        <f t="shared" si="93"/>
        <v>0</v>
      </c>
      <c r="AU109" s="16">
        <f t="shared" si="94"/>
        <v>0</v>
      </c>
      <c r="AV109" s="16">
        <f t="shared" si="95"/>
        <v>0</v>
      </c>
      <c r="AW109" s="16"/>
      <c r="AX109" s="16"/>
      <c r="AY109" s="16"/>
      <c r="AZ109" s="16"/>
      <c r="BA109" s="16"/>
      <c r="BB109" s="16"/>
      <c r="BC109" s="16"/>
      <c r="BD109" s="16"/>
      <c r="BE109" s="16"/>
      <c r="BF109" s="16"/>
      <c r="BG109" s="16"/>
      <c r="BH109" s="16"/>
      <c r="BI109" s="16"/>
      <c r="BJ109" s="16"/>
      <c r="BK109" s="16"/>
      <c r="BL109" s="16"/>
      <c r="BM109" s="16"/>
      <c r="BN109" s="16"/>
      <c r="BO109" s="16"/>
      <c r="BP109" s="16"/>
      <c r="BQ109" s="16"/>
      <c r="BR109" s="16"/>
      <c r="BS109" s="16"/>
      <c r="BT109" s="16"/>
      <c r="BU109" s="16"/>
      <c r="BV109" s="16"/>
      <c r="BW109" s="16"/>
      <c r="BX109" s="16"/>
      <c r="BY109" s="16"/>
      <c r="BZ109" s="16"/>
      <c r="CA109" s="16"/>
      <c r="CB109" s="16"/>
      <c r="CC109" s="16"/>
      <c r="CD109" s="16"/>
    </row>
    <row r="110" spans="1:82" x14ac:dyDescent="0.25">
      <c r="A110" s="58" t="str">
        <f t="shared" ref="A110:C110" si="118">A32</f>
        <v>NOM 25</v>
      </c>
      <c r="B110" s="9" t="str">
        <f t="shared" si="118"/>
        <v>Prénom 25</v>
      </c>
      <c r="C110" s="59" t="str">
        <f t="shared" si="118"/>
        <v>NOM 25 Prénom 25</v>
      </c>
      <c r="D110" s="108" t="str">
        <f>IF(AND($D$84=Grammaire!$Y$6,Bilan!$E$79=Grammaire!$AC$1),VLOOKUP(Bilan!C110,Grammaire!$AA$10:$AG$39,7,FALSE),"")</f>
        <v/>
      </c>
      <c r="E110" s="109"/>
      <c r="F110" s="112" t="str">
        <f>IF(AND($F$84=Orth!$Y$6,Bilan!$E$79=Orth!$AC$1),VLOOKUP(Bilan!C110,Orth!$AA$10:$AG$39,7,FALSE),"")</f>
        <v/>
      </c>
      <c r="G110" s="112"/>
      <c r="H110" s="112" t="str">
        <f>IF(AND($H$84=Conj!$Y$6,Bilan!$E$79=Conj!$AC$1),VLOOKUP(Bilan!C110,Conj!$AA$10:$AG$39,7,FALSE),"")</f>
        <v/>
      </c>
      <c r="I110" s="112"/>
      <c r="J110" s="112" t="str">
        <f>IF(AND($J$84=Dictée!$Y$6,Bilan!$E$79=Dictée!$AC$1),VLOOKUP(Bilan!C110,Dictée!$AA$10:$AG$39,7,FALSE),"")</f>
        <v/>
      </c>
      <c r="K110" s="112"/>
      <c r="L110" s="112" t="str">
        <f>IF(AND($L$84=Poésie!$Y$6,Bilan!$E$79=Poésie!$AC$1),VLOOKUP(Bilan!C110,Poésie!$AA$10:$AG$39,7,FALSE),"")</f>
        <v/>
      </c>
      <c r="M110" s="123"/>
      <c r="N110" s="124" t="str">
        <f t="shared" si="88"/>
        <v/>
      </c>
      <c r="O110" s="125"/>
      <c r="P110" s="113" t="str">
        <f>IF(AND($P$84=Num!$Y$6,Bilan!$E$79=Num!$AC$1),VLOOKUP(Bilan!C110,Num!$AA$10:$AG$39,7,FALSE),"")</f>
        <v/>
      </c>
      <c r="Q110" s="109"/>
      <c r="R110" s="112" t="str">
        <f>IF(AND($R$84=Calcul!$Y$6,Bilan!$E$79=Calcul!$AC$1),VLOOKUP(Bilan!C110,Calcul!$AA$10:$AG$39,7,FALSE),"")</f>
        <v/>
      </c>
      <c r="S110" s="112"/>
      <c r="T110" s="112" t="str">
        <f>IF(AND($T$84=Grandeurs_et_mesures!$Y$6,Bilan!$E$79=Grandeurs_et_mesures!$AC$1),VLOOKUP(Bilan!C110,Grandeurs_et_mesures!$AA$10:$AG$39,7,FALSE),"")</f>
        <v/>
      </c>
      <c r="U110" s="112"/>
      <c r="V110" s="112" t="str">
        <f>IF(AND($V$84=Problèmes!$Y$6,Bilan!$E$79=Problèmes!$AC$1),VLOOKUP(Bilan!C110,Problèmes!$AA$10:$AG$39,7,FALSE),"")</f>
        <v/>
      </c>
      <c r="W110" s="112"/>
      <c r="X110" s="112" t="str">
        <f>IF(AND($X$84=Calcul_mental!$Y$6,Bilan!$E$79=Calcul_mental!$AC$1),VLOOKUP(Bilan!C110,Calcul_mental!$AA$10:$AG$39,7,FALSE),"")</f>
        <v/>
      </c>
      <c r="Y110" s="123"/>
      <c r="Z110" s="124" t="str">
        <f t="shared" si="89"/>
        <v/>
      </c>
      <c r="AA110" s="125"/>
      <c r="AB110" s="113" t="str">
        <f>IF(AND($AB$84=Histoire!$Y$6,Bilan!$E$79=Histoire!$AC$1),VLOOKUP(Bilan!C110,Histoire!$AA$10:$AG$39,7,FALSE),"")</f>
        <v/>
      </c>
      <c r="AC110" s="109"/>
      <c r="AD110" s="112" t="str">
        <f>IF(AND($AD$84=Géographie!$Y$6,Bilan!$E$79=Géographie!$AC$1),VLOOKUP(Bilan!C110,Géographie!$AA$10:$AG$39,7,FALSE),"")</f>
        <v/>
      </c>
      <c r="AE110" s="112"/>
      <c r="AF110" s="112" t="str">
        <f>IF(AND($AF$84=Sciences!$Y$6,Bilan!$E$79=Sciences!$AC$1),VLOOKUP(Bilan!C110,Sciences!$AA$10:$AG$39,7,FALSE),"")</f>
        <v/>
      </c>
      <c r="AG110" s="112"/>
      <c r="AH110" s="112" t="str">
        <f>IF(AND($AH$84=Anglais!$Y$6,Bilan!$E$79=Anglais!$AC$1),VLOOKUP(Bilan!C110,Anglais!$AA$10:$AG$39,7,FALSE),"")</f>
        <v/>
      </c>
      <c r="AI110" s="112"/>
      <c r="AJ110" s="112" t="str">
        <f>IF(AND($AJ$84=Histoire_de_l_art!$Y$6,Bilan!$E$79=Histoire_de_l_art!$AC$1),VLOOKUP(Bilan!C110,Histoire_de_l_art!$AA$10:$AG$39,7,FALSE),"")</f>
        <v/>
      </c>
      <c r="AK110" s="112"/>
      <c r="AL110" s="112" t="str">
        <f>IF(AND($AL$84=Instruction_civique!$Y$6,Bilan!$E$79=Instruction_civique!$AC$1),VLOOKUP(Bilan!C110,Instruction_civique!$AA$10:$AG$39,7,FALSE),"")</f>
        <v/>
      </c>
      <c r="AM110" s="123"/>
      <c r="AN110" s="135" t="str">
        <f t="shared" si="90"/>
        <v/>
      </c>
      <c r="AO110" s="125"/>
      <c r="AP110" s="136" t="str">
        <f t="shared" si="91"/>
        <v/>
      </c>
      <c r="AQ110" s="137"/>
      <c r="AR110" s="16"/>
      <c r="AS110" s="16">
        <f t="shared" si="92"/>
        <v>0</v>
      </c>
      <c r="AT110" s="16">
        <f t="shared" si="93"/>
        <v>0</v>
      </c>
      <c r="AU110" s="16">
        <f t="shared" si="94"/>
        <v>0</v>
      </c>
      <c r="AV110" s="16">
        <f t="shared" si="95"/>
        <v>0</v>
      </c>
      <c r="AW110" s="16"/>
      <c r="AX110" s="16"/>
      <c r="AY110" s="16"/>
      <c r="AZ110" s="16"/>
      <c r="BA110" s="16"/>
      <c r="BB110" s="16"/>
      <c r="BC110" s="16"/>
      <c r="BD110" s="16"/>
      <c r="BE110" s="16"/>
      <c r="BF110" s="16"/>
      <c r="BG110" s="16"/>
      <c r="BH110" s="16"/>
      <c r="BI110" s="16"/>
      <c r="BJ110" s="16"/>
      <c r="BK110" s="16"/>
      <c r="BL110" s="16"/>
      <c r="BM110" s="16"/>
      <c r="BN110" s="16"/>
      <c r="BO110" s="16"/>
      <c r="BP110" s="16"/>
      <c r="BQ110" s="16"/>
      <c r="BR110" s="16"/>
      <c r="BS110" s="16"/>
      <c r="BT110" s="16"/>
      <c r="BU110" s="16"/>
      <c r="BV110" s="16"/>
      <c r="BW110" s="16"/>
      <c r="BX110" s="16"/>
      <c r="BY110" s="16"/>
      <c r="BZ110" s="16"/>
      <c r="CA110" s="16"/>
      <c r="CB110" s="16"/>
      <c r="CC110" s="16"/>
      <c r="CD110" s="16"/>
    </row>
    <row r="111" spans="1:82" x14ac:dyDescent="0.25">
      <c r="A111" s="58" t="str">
        <f t="shared" ref="A111:C111" si="119">A33</f>
        <v>NOM 26</v>
      </c>
      <c r="B111" s="9" t="str">
        <f t="shared" si="119"/>
        <v>Prénom 26</v>
      </c>
      <c r="C111" s="59" t="str">
        <f t="shared" si="119"/>
        <v>NOM 26 Prénom 26</v>
      </c>
      <c r="D111" s="108" t="str">
        <f>IF(AND($D$84=Grammaire!$Y$6,Bilan!$E$79=Grammaire!$AC$1),VLOOKUP(Bilan!C111,Grammaire!$AA$10:$AG$39,7,FALSE),"")</f>
        <v/>
      </c>
      <c r="E111" s="109"/>
      <c r="F111" s="112" t="str">
        <f>IF(AND($F$84=Orth!$Y$6,Bilan!$E$79=Orth!$AC$1),VLOOKUP(Bilan!C111,Orth!$AA$10:$AG$39,7,FALSE),"")</f>
        <v/>
      </c>
      <c r="G111" s="112"/>
      <c r="H111" s="112" t="str">
        <f>IF(AND($H$84=Conj!$Y$6,Bilan!$E$79=Conj!$AC$1),VLOOKUP(Bilan!C111,Conj!$AA$10:$AG$39,7,FALSE),"")</f>
        <v/>
      </c>
      <c r="I111" s="112"/>
      <c r="J111" s="112" t="str">
        <f>IF(AND($J$84=Dictée!$Y$6,Bilan!$E$79=Dictée!$AC$1),VLOOKUP(Bilan!C111,Dictée!$AA$10:$AG$39,7,FALSE),"")</f>
        <v/>
      </c>
      <c r="K111" s="112"/>
      <c r="L111" s="112" t="str">
        <f>IF(AND($L$84=Poésie!$Y$6,Bilan!$E$79=Poésie!$AC$1),VLOOKUP(Bilan!C111,Poésie!$AA$10:$AG$39,7,FALSE),"")</f>
        <v/>
      </c>
      <c r="M111" s="123"/>
      <c r="N111" s="124" t="str">
        <f t="shared" si="88"/>
        <v/>
      </c>
      <c r="O111" s="125"/>
      <c r="P111" s="113" t="str">
        <f>IF(AND($P$84=Num!$Y$6,Bilan!$E$79=Num!$AC$1),VLOOKUP(Bilan!C111,Num!$AA$10:$AG$39,7,FALSE),"")</f>
        <v/>
      </c>
      <c r="Q111" s="109"/>
      <c r="R111" s="112" t="str">
        <f>IF(AND($R$84=Calcul!$Y$6,Bilan!$E$79=Calcul!$AC$1),VLOOKUP(Bilan!C111,Calcul!$AA$10:$AG$39,7,FALSE),"")</f>
        <v/>
      </c>
      <c r="S111" s="112"/>
      <c r="T111" s="112" t="str">
        <f>IF(AND($T$84=Grandeurs_et_mesures!$Y$6,Bilan!$E$79=Grandeurs_et_mesures!$AC$1),VLOOKUP(Bilan!C111,Grandeurs_et_mesures!$AA$10:$AG$39,7,FALSE),"")</f>
        <v/>
      </c>
      <c r="U111" s="112"/>
      <c r="V111" s="112" t="str">
        <f>IF(AND($V$84=Problèmes!$Y$6,Bilan!$E$79=Problèmes!$AC$1),VLOOKUP(Bilan!C111,Problèmes!$AA$10:$AG$39,7,FALSE),"")</f>
        <v/>
      </c>
      <c r="W111" s="112"/>
      <c r="X111" s="112" t="str">
        <f>IF(AND($X$84=Calcul_mental!$Y$6,Bilan!$E$79=Calcul_mental!$AC$1),VLOOKUP(Bilan!C111,Calcul_mental!$AA$10:$AG$39,7,FALSE),"")</f>
        <v/>
      </c>
      <c r="Y111" s="123"/>
      <c r="Z111" s="124" t="str">
        <f t="shared" si="89"/>
        <v/>
      </c>
      <c r="AA111" s="125"/>
      <c r="AB111" s="113" t="str">
        <f>IF(AND($AB$84=Histoire!$Y$6,Bilan!$E$79=Histoire!$AC$1),VLOOKUP(Bilan!C111,Histoire!$AA$10:$AG$39,7,FALSE),"")</f>
        <v/>
      </c>
      <c r="AC111" s="109"/>
      <c r="AD111" s="112" t="str">
        <f>IF(AND($AD$84=Géographie!$Y$6,Bilan!$E$79=Géographie!$AC$1),VLOOKUP(Bilan!C111,Géographie!$AA$10:$AG$39,7,FALSE),"")</f>
        <v/>
      </c>
      <c r="AE111" s="112"/>
      <c r="AF111" s="112" t="str">
        <f>IF(AND($AF$84=Sciences!$Y$6,Bilan!$E$79=Sciences!$AC$1),VLOOKUP(Bilan!C111,Sciences!$AA$10:$AG$39,7,FALSE),"")</f>
        <v/>
      </c>
      <c r="AG111" s="112"/>
      <c r="AH111" s="112" t="str">
        <f>IF(AND($AH$84=Anglais!$Y$6,Bilan!$E$79=Anglais!$AC$1),VLOOKUP(Bilan!C111,Anglais!$AA$10:$AG$39,7,FALSE),"")</f>
        <v/>
      </c>
      <c r="AI111" s="112"/>
      <c r="AJ111" s="112" t="str">
        <f>IF(AND($AJ$84=Histoire_de_l_art!$Y$6,Bilan!$E$79=Histoire_de_l_art!$AC$1),VLOOKUP(Bilan!C111,Histoire_de_l_art!$AA$10:$AG$39,7,FALSE),"")</f>
        <v/>
      </c>
      <c r="AK111" s="112"/>
      <c r="AL111" s="112" t="str">
        <f>IF(AND($AL$84=Instruction_civique!$Y$6,Bilan!$E$79=Instruction_civique!$AC$1),VLOOKUP(Bilan!C111,Instruction_civique!$AA$10:$AG$39,7,FALSE),"")</f>
        <v/>
      </c>
      <c r="AM111" s="123"/>
      <c r="AN111" s="135" t="str">
        <f t="shared" si="90"/>
        <v/>
      </c>
      <c r="AO111" s="125"/>
      <c r="AP111" s="136" t="str">
        <f t="shared" si="91"/>
        <v/>
      </c>
      <c r="AQ111" s="137"/>
      <c r="AR111" s="16"/>
      <c r="AS111" s="16">
        <f t="shared" si="92"/>
        <v>0</v>
      </c>
      <c r="AT111" s="16">
        <f t="shared" si="93"/>
        <v>0</v>
      </c>
      <c r="AU111" s="16">
        <f t="shared" si="94"/>
        <v>0</v>
      </c>
      <c r="AV111" s="16">
        <f t="shared" si="95"/>
        <v>0</v>
      </c>
      <c r="AW111" s="16"/>
      <c r="AX111" s="16"/>
      <c r="AY111" s="16"/>
      <c r="AZ111" s="16"/>
      <c r="BA111" s="16"/>
      <c r="BB111" s="16"/>
      <c r="BC111" s="16"/>
      <c r="BD111" s="16"/>
      <c r="BE111" s="16"/>
      <c r="BF111" s="16"/>
      <c r="BG111" s="16"/>
      <c r="BH111" s="16"/>
      <c r="BI111" s="16"/>
      <c r="BJ111" s="16"/>
      <c r="BK111" s="16"/>
      <c r="BL111" s="16"/>
      <c r="BM111" s="16"/>
      <c r="BN111" s="16"/>
      <c r="BO111" s="16"/>
      <c r="BP111" s="16"/>
      <c r="BQ111" s="16"/>
      <c r="BR111" s="16"/>
      <c r="BS111" s="16"/>
      <c r="BT111" s="16"/>
      <c r="BU111" s="16"/>
      <c r="BV111" s="16"/>
      <c r="BW111" s="16"/>
      <c r="BX111" s="16"/>
      <c r="BY111" s="16"/>
      <c r="BZ111" s="16"/>
      <c r="CA111" s="16"/>
      <c r="CB111" s="16"/>
      <c r="CC111" s="16"/>
      <c r="CD111" s="16"/>
    </row>
    <row r="112" spans="1:82" x14ac:dyDescent="0.25">
      <c r="A112" s="58" t="str">
        <f t="shared" ref="A112:C112" si="120">A34</f>
        <v>NOM 27</v>
      </c>
      <c r="B112" s="9" t="str">
        <f t="shared" si="120"/>
        <v>Prénom 27</v>
      </c>
      <c r="C112" s="59" t="str">
        <f t="shared" si="120"/>
        <v>NOM 27 Prénom 27</v>
      </c>
      <c r="D112" s="108" t="str">
        <f>IF(AND($D$84=Grammaire!$Y$6,Bilan!$E$79=Grammaire!$AC$1),VLOOKUP(Bilan!C112,Grammaire!$AA$10:$AG$39,7,FALSE),"")</f>
        <v/>
      </c>
      <c r="E112" s="109"/>
      <c r="F112" s="112" t="str">
        <f>IF(AND($F$84=Orth!$Y$6,Bilan!$E$79=Orth!$AC$1),VLOOKUP(Bilan!C112,Orth!$AA$10:$AG$39,7,FALSE),"")</f>
        <v/>
      </c>
      <c r="G112" s="112"/>
      <c r="H112" s="112" t="str">
        <f>IF(AND($H$84=Conj!$Y$6,Bilan!$E$79=Conj!$AC$1),VLOOKUP(Bilan!C112,Conj!$AA$10:$AG$39,7,FALSE),"")</f>
        <v/>
      </c>
      <c r="I112" s="112"/>
      <c r="J112" s="112" t="str">
        <f>IF(AND($J$84=Dictée!$Y$6,Bilan!$E$79=Dictée!$AC$1),VLOOKUP(Bilan!C112,Dictée!$AA$10:$AG$39,7,FALSE),"")</f>
        <v/>
      </c>
      <c r="K112" s="112"/>
      <c r="L112" s="112" t="str">
        <f>IF(AND($L$84=Poésie!$Y$6,Bilan!$E$79=Poésie!$AC$1),VLOOKUP(Bilan!C112,Poésie!$AA$10:$AG$39,7,FALSE),"")</f>
        <v/>
      </c>
      <c r="M112" s="123"/>
      <c r="N112" s="124" t="str">
        <f t="shared" si="88"/>
        <v/>
      </c>
      <c r="O112" s="125"/>
      <c r="P112" s="113" t="str">
        <f>IF(AND($P$84=Num!$Y$6,Bilan!$E$79=Num!$AC$1),VLOOKUP(Bilan!C112,Num!$AA$10:$AG$39,7,FALSE),"")</f>
        <v/>
      </c>
      <c r="Q112" s="109"/>
      <c r="R112" s="112" t="str">
        <f>IF(AND($R$84=Calcul!$Y$6,Bilan!$E$79=Calcul!$AC$1),VLOOKUP(Bilan!C112,Calcul!$AA$10:$AG$39,7,FALSE),"")</f>
        <v/>
      </c>
      <c r="S112" s="112"/>
      <c r="T112" s="112" t="str">
        <f>IF(AND($T$84=Grandeurs_et_mesures!$Y$6,Bilan!$E$79=Grandeurs_et_mesures!$AC$1),VLOOKUP(Bilan!C112,Grandeurs_et_mesures!$AA$10:$AG$39,7,FALSE),"")</f>
        <v/>
      </c>
      <c r="U112" s="112"/>
      <c r="V112" s="112" t="str">
        <f>IF(AND($V$84=Problèmes!$Y$6,Bilan!$E$79=Problèmes!$AC$1),VLOOKUP(Bilan!C112,Problèmes!$AA$10:$AG$39,7,FALSE),"")</f>
        <v/>
      </c>
      <c r="W112" s="112"/>
      <c r="X112" s="112" t="str">
        <f>IF(AND($X$84=Calcul_mental!$Y$6,Bilan!$E$79=Calcul_mental!$AC$1),VLOOKUP(Bilan!C112,Calcul_mental!$AA$10:$AG$39,7,FALSE),"")</f>
        <v/>
      </c>
      <c r="Y112" s="123"/>
      <c r="Z112" s="124" t="str">
        <f t="shared" si="89"/>
        <v/>
      </c>
      <c r="AA112" s="125"/>
      <c r="AB112" s="113" t="str">
        <f>IF(AND($AB$84=Histoire!$Y$6,Bilan!$E$79=Histoire!$AC$1),VLOOKUP(Bilan!C112,Histoire!$AA$10:$AG$39,7,FALSE),"")</f>
        <v/>
      </c>
      <c r="AC112" s="109"/>
      <c r="AD112" s="112" t="str">
        <f>IF(AND($AD$84=Géographie!$Y$6,Bilan!$E$79=Géographie!$AC$1),VLOOKUP(Bilan!C112,Géographie!$AA$10:$AG$39,7,FALSE),"")</f>
        <v/>
      </c>
      <c r="AE112" s="112"/>
      <c r="AF112" s="112" t="str">
        <f>IF(AND($AF$84=Sciences!$Y$6,Bilan!$E$79=Sciences!$AC$1),VLOOKUP(Bilan!C112,Sciences!$AA$10:$AG$39,7,FALSE),"")</f>
        <v/>
      </c>
      <c r="AG112" s="112"/>
      <c r="AH112" s="112" t="str">
        <f>IF(AND($AH$84=Anglais!$Y$6,Bilan!$E$79=Anglais!$AC$1),VLOOKUP(Bilan!C112,Anglais!$AA$10:$AG$39,7,FALSE),"")</f>
        <v/>
      </c>
      <c r="AI112" s="112"/>
      <c r="AJ112" s="112" t="str">
        <f>IF(AND($AJ$84=Histoire_de_l_art!$Y$6,Bilan!$E$79=Histoire_de_l_art!$AC$1),VLOOKUP(Bilan!C112,Histoire_de_l_art!$AA$10:$AG$39,7,FALSE),"")</f>
        <v/>
      </c>
      <c r="AK112" s="112"/>
      <c r="AL112" s="112" t="str">
        <f>IF(AND($AL$84=Instruction_civique!$Y$6,Bilan!$E$79=Instruction_civique!$AC$1),VLOOKUP(Bilan!C112,Instruction_civique!$AA$10:$AG$39,7,FALSE),"")</f>
        <v/>
      </c>
      <c r="AM112" s="123"/>
      <c r="AN112" s="135" t="str">
        <f t="shared" si="90"/>
        <v/>
      </c>
      <c r="AO112" s="125"/>
      <c r="AP112" s="136" t="str">
        <f t="shared" si="91"/>
        <v/>
      </c>
      <c r="AQ112" s="137"/>
      <c r="AR112" s="16"/>
      <c r="AS112" s="16">
        <f t="shared" si="92"/>
        <v>0</v>
      </c>
      <c r="AT112" s="16">
        <f t="shared" si="93"/>
        <v>0</v>
      </c>
      <c r="AU112" s="16">
        <f t="shared" si="94"/>
        <v>0</v>
      </c>
      <c r="AV112" s="16">
        <f t="shared" si="95"/>
        <v>0</v>
      </c>
      <c r="AW112" s="16"/>
      <c r="AX112" s="16"/>
      <c r="AY112" s="16"/>
      <c r="AZ112" s="16"/>
      <c r="BA112" s="16"/>
      <c r="BB112" s="16"/>
      <c r="BC112" s="16"/>
      <c r="BD112" s="16"/>
      <c r="BE112" s="16"/>
      <c r="BF112" s="16"/>
      <c r="BG112" s="16"/>
      <c r="BH112" s="16"/>
      <c r="BI112" s="16"/>
      <c r="BJ112" s="16"/>
      <c r="BK112" s="16"/>
      <c r="BL112" s="16"/>
      <c r="BM112" s="16"/>
      <c r="BN112" s="16"/>
      <c r="BO112" s="16"/>
      <c r="BP112" s="16"/>
      <c r="BQ112" s="16"/>
      <c r="BR112" s="16"/>
      <c r="BS112" s="16"/>
      <c r="BT112" s="16"/>
      <c r="BU112" s="16"/>
      <c r="BV112" s="16"/>
      <c r="BW112" s="16"/>
      <c r="BX112" s="16"/>
      <c r="BY112" s="16"/>
      <c r="BZ112" s="16"/>
      <c r="CA112" s="16"/>
      <c r="CB112" s="16"/>
      <c r="CC112" s="16"/>
      <c r="CD112" s="16"/>
    </row>
    <row r="113" spans="1:82" x14ac:dyDescent="0.25">
      <c r="A113" s="58" t="str">
        <f t="shared" ref="A113:C113" si="121">A35</f>
        <v>NOM 28</v>
      </c>
      <c r="B113" s="9" t="str">
        <f t="shared" si="121"/>
        <v>Prénom 28</v>
      </c>
      <c r="C113" s="59" t="str">
        <f t="shared" si="121"/>
        <v>NOM 28 Prénom 28</v>
      </c>
      <c r="D113" s="108" t="str">
        <f>IF(AND($D$84=Grammaire!$Y$6,Bilan!$E$79=Grammaire!$AC$1),VLOOKUP(Bilan!C113,Grammaire!$AA$10:$AG$39,7,FALSE),"")</f>
        <v/>
      </c>
      <c r="E113" s="109"/>
      <c r="F113" s="112" t="str">
        <f>IF(AND($F$84=Orth!$Y$6,Bilan!$E$79=Orth!$AC$1),VLOOKUP(Bilan!C113,Orth!$AA$10:$AG$39,7,FALSE),"")</f>
        <v/>
      </c>
      <c r="G113" s="112"/>
      <c r="H113" s="112" t="str">
        <f>IF(AND($H$84=Conj!$Y$6,Bilan!$E$79=Conj!$AC$1),VLOOKUP(Bilan!C113,Conj!$AA$10:$AG$39,7,FALSE),"")</f>
        <v/>
      </c>
      <c r="I113" s="112"/>
      <c r="J113" s="112" t="str">
        <f>IF(AND($J$84=Dictée!$Y$6,Bilan!$E$79=Dictée!$AC$1),VLOOKUP(Bilan!C113,Dictée!$AA$10:$AG$39,7,FALSE),"")</f>
        <v/>
      </c>
      <c r="K113" s="112"/>
      <c r="L113" s="112" t="str">
        <f>IF(AND($L$84=Poésie!$Y$6,Bilan!$E$79=Poésie!$AC$1),VLOOKUP(Bilan!C113,Poésie!$AA$10:$AG$39,7,FALSE),"")</f>
        <v/>
      </c>
      <c r="M113" s="123"/>
      <c r="N113" s="124" t="str">
        <f t="shared" si="88"/>
        <v/>
      </c>
      <c r="O113" s="125"/>
      <c r="P113" s="113" t="str">
        <f>IF(AND($P$84=Num!$Y$6,Bilan!$E$79=Num!$AC$1),VLOOKUP(Bilan!C113,Num!$AA$10:$AG$39,7,FALSE),"")</f>
        <v/>
      </c>
      <c r="Q113" s="109"/>
      <c r="R113" s="112" t="str">
        <f>IF(AND($R$84=Calcul!$Y$6,Bilan!$E$79=Calcul!$AC$1),VLOOKUP(Bilan!C113,Calcul!$AA$10:$AG$39,7,FALSE),"")</f>
        <v/>
      </c>
      <c r="S113" s="112"/>
      <c r="T113" s="112" t="str">
        <f>IF(AND($T$84=Grandeurs_et_mesures!$Y$6,Bilan!$E$79=Grandeurs_et_mesures!$AC$1),VLOOKUP(Bilan!C113,Grandeurs_et_mesures!$AA$10:$AG$39,7,FALSE),"")</f>
        <v/>
      </c>
      <c r="U113" s="112"/>
      <c r="V113" s="112" t="str">
        <f>IF(AND($V$84=Problèmes!$Y$6,Bilan!$E$79=Problèmes!$AC$1),VLOOKUP(Bilan!C113,Problèmes!$AA$10:$AG$39,7,FALSE),"")</f>
        <v/>
      </c>
      <c r="W113" s="112"/>
      <c r="X113" s="112" t="str">
        <f>IF(AND($X$84=Calcul_mental!$Y$6,Bilan!$E$79=Calcul_mental!$AC$1),VLOOKUP(Bilan!C113,Calcul_mental!$AA$10:$AG$39,7,FALSE),"")</f>
        <v/>
      </c>
      <c r="Y113" s="123"/>
      <c r="Z113" s="124" t="str">
        <f t="shared" si="89"/>
        <v/>
      </c>
      <c r="AA113" s="125"/>
      <c r="AB113" s="113" t="str">
        <f>IF(AND($AB$84=Histoire!$Y$6,Bilan!$E$79=Histoire!$AC$1),VLOOKUP(Bilan!C113,Histoire!$AA$10:$AG$39,7,FALSE),"")</f>
        <v/>
      </c>
      <c r="AC113" s="109"/>
      <c r="AD113" s="112" t="str">
        <f>IF(AND($AD$84=Géographie!$Y$6,Bilan!$E$79=Géographie!$AC$1),VLOOKUP(Bilan!C113,Géographie!$AA$10:$AG$39,7,FALSE),"")</f>
        <v/>
      </c>
      <c r="AE113" s="112"/>
      <c r="AF113" s="112" t="str">
        <f>IF(AND($AF$84=Sciences!$Y$6,Bilan!$E$79=Sciences!$AC$1),VLOOKUP(Bilan!C113,Sciences!$AA$10:$AG$39,7,FALSE),"")</f>
        <v/>
      </c>
      <c r="AG113" s="112"/>
      <c r="AH113" s="112" t="str">
        <f>IF(AND($AH$84=Anglais!$Y$6,Bilan!$E$79=Anglais!$AC$1),VLOOKUP(Bilan!C113,Anglais!$AA$10:$AG$39,7,FALSE),"")</f>
        <v/>
      </c>
      <c r="AI113" s="112"/>
      <c r="AJ113" s="112" t="str">
        <f>IF(AND($AJ$84=Histoire_de_l_art!$Y$6,Bilan!$E$79=Histoire_de_l_art!$AC$1),VLOOKUP(Bilan!C113,Histoire_de_l_art!$AA$10:$AG$39,7,FALSE),"")</f>
        <v/>
      </c>
      <c r="AK113" s="112"/>
      <c r="AL113" s="112" t="str">
        <f>IF(AND($AL$84=Instruction_civique!$Y$6,Bilan!$E$79=Instruction_civique!$AC$1),VLOOKUP(Bilan!C113,Instruction_civique!$AA$10:$AG$39,7,FALSE),"")</f>
        <v/>
      </c>
      <c r="AM113" s="123"/>
      <c r="AN113" s="135" t="str">
        <f t="shared" si="90"/>
        <v/>
      </c>
      <c r="AO113" s="125"/>
      <c r="AP113" s="136" t="str">
        <f t="shared" si="91"/>
        <v/>
      </c>
      <c r="AQ113" s="137"/>
      <c r="AR113" s="16"/>
      <c r="AS113" s="16">
        <f t="shared" si="92"/>
        <v>0</v>
      </c>
      <c r="AT113" s="16">
        <f t="shared" si="93"/>
        <v>0</v>
      </c>
      <c r="AU113" s="16">
        <f t="shared" si="94"/>
        <v>0</v>
      </c>
      <c r="AV113" s="16">
        <f t="shared" si="95"/>
        <v>0</v>
      </c>
      <c r="AW113" s="16"/>
      <c r="AX113" s="16"/>
      <c r="AY113" s="16"/>
      <c r="AZ113" s="16"/>
      <c r="BA113" s="16"/>
      <c r="BB113" s="16"/>
      <c r="BC113" s="16"/>
      <c r="BD113" s="16"/>
      <c r="BE113" s="16"/>
      <c r="BF113" s="16"/>
      <c r="BG113" s="16"/>
      <c r="BH113" s="16"/>
      <c r="BI113" s="16"/>
      <c r="BJ113" s="16"/>
      <c r="BK113" s="16"/>
      <c r="BL113" s="16"/>
      <c r="BM113" s="16"/>
      <c r="BN113" s="16"/>
      <c r="BO113" s="16"/>
      <c r="BP113" s="16"/>
      <c r="BQ113" s="16"/>
      <c r="BR113" s="16"/>
      <c r="BS113" s="16"/>
      <c r="BT113" s="16"/>
      <c r="BU113" s="16"/>
      <c r="BV113" s="16"/>
      <c r="BW113" s="16"/>
      <c r="BX113" s="16"/>
      <c r="BY113" s="16"/>
      <c r="BZ113" s="16"/>
      <c r="CA113" s="16"/>
      <c r="CB113" s="16"/>
      <c r="CC113" s="16"/>
      <c r="CD113" s="16"/>
    </row>
    <row r="114" spans="1:82" x14ac:dyDescent="0.25">
      <c r="A114" s="58" t="str">
        <f t="shared" ref="A114:C114" si="122">A36</f>
        <v>NOM 29</v>
      </c>
      <c r="B114" s="9" t="str">
        <f t="shared" si="122"/>
        <v>Prénom 29</v>
      </c>
      <c r="C114" s="59" t="str">
        <f t="shared" si="122"/>
        <v>NOM 29 Prénom 29</v>
      </c>
      <c r="D114" s="108" t="str">
        <f>IF(AND($D$84=Grammaire!$Y$6,Bilan!$E$79=Grammaire!$AC$1),VLOOKUP(Bilan!C114,Grammaire!$AA$10:$AG$39,7,FALSE),"")</f>
        <v/>
      </c>
      <c r="E114" s="109"/>
      <c r="F114" s="112" t="str">
        <f>IF(AND($F$84=Orth!$Y$6,Bilan!$E$79=Orth!$AC$1),VLOOKUP(Bilan!C114,Orth!$AA$10:$AG$39,7,FALSE),"")</f>
        <v/>
      </c>
      <c r="G114" s="112"/>
      <c r="H114" s="112" t="str">
        <f>IF(AND($H$84=Conj!$Y$6,Bilan!$E$79=Conj!$AC$1),VLOOKUP(Bilan!C114,Conj!$AA$10:$AG$39,7,FALSE),"")</f>
        <v/>
      </c>
      <c r="I114" s="112"/>
      <c r="J114" s="112" t="str">
        <f>IF(AND($J$84=Dictée!$Y$6,Bilan!$E$79=Dictée!$AC$1),VLOOKUP(Bilan!C114,Dictée!$AA$10:$AG$39,7,FALSE),"")</f>
        <v/>
      </c>
      <c r="K114" s="112"/>
      <c r="L114" s="112" t="str">
        <f>IF(AND($L$84=Poésie!$Y$6,Bilan!$E$79=Poésie!$AC$1),VLOOKUP(Bilan!C114,Poésie!$AA$10:$AG$39,7,FALSE),"")</f>
        <v/>
      </c>
      <c r="M114" s="123"/>
      <c r="N114" s="124" t="str">
        <f t="shared" si="88"/>
        <v/>
      </c>
      <c r="O114" s="125"/>
      <c r="P114" s="113" t="str">
        <f>IF(AND($P$84=Num!$Y$6,Bilan!$E$79=Num!$AC$1),VLOOKUP(Bilan!C114,Num!$AA$10:$AG$39,7,FALSE),"")</f>
        <v/>
      </c>
      <c r="Q114" s="109"/>
      <c r="R114" s="112" t="str">
        <f>IF(AND($R$84=Calcul!$Y$6,Bilan!$E$79=Calcul!$AC$1),VLOOKUP(Bilan!C114,Calcul!$AA$10:$AG$39,7,FALSE),"")</f>
        <v/>
      </c>
      <c r="S114" s="112"/>
      <c r="T114" s="112" t="str">
        <f>IF(AND($T$84=Grandeurs_et_mesures!$Y$6,Bilan!$E$79=Grandeurs_et_mesures!$AC$1),VLOOKUP(Bilan!C114,Grandeurs_et_mesures!$AA$10:$AG$39,7,FALSE),"")</f>
        <v/>
      </c>
      <c r="U114" s="112"/>
      <c r="V114" s="112" t="str">
        <f>IF(AND($V$84=Problèmes!$Y$6,Bilan!$E$79=Problèmes!$AC$1),VLOOKUP(Bilan!C114,Problèmes!$AA$10:$AG$39,7,FALSE),"")</f>
        <v/>
      </c>
      <c r="W114" s="112"/>
      <c r="X114" s="112" t="str">
        <f>IF(AND($X$84=Calcul_mental!$Y$6,Bilan!$E$79=Calcul_mental!$AC$1),VLOOKUP(Bilan!C114,Calcul_mental!$AA$10:$AG$39,7,FALSE),"")</f>
        <v/>
      </c>
      <c r="Y114" s="123"/>
      <c r="Z114" s="124" t="str">
        <f t="shared" si="89"/>
        <v/>
      </c>
      <c r="AA114" s="125"/>
      <c r="AB114" s="113" t="str">
        <f>IF(AND($AB$84=Histoire!$Y$6,Bilan!$E$79=Histoire!$AC$1),VLOOKUP(Bilan!C114,Histoire!$AA$10:$AG$39,7,FALSE),"")</f>
        <v/>
      </c>
      <c r="AC114" s="109"/>
      <c r="AD114" s="112" t="str">
        <f>IF(AND($AD$84=Géographie!$Y$6,Bilan!$E$79=Géographie!$AC$1),VLOOKUP(Bilan!C114,Géographie!$AA$10:$AG$39,7,FALSE),"")</f>
        <v/>
      </c>
      <c r="AE114" s="112"/>
      <c r="AF114" s="112" t="str">
        <f>IF(AND($AF$84=Sciences!$Y$6,Bilan!$E$79=Sciences!$AC$1),VLOOKUP(Bilan!C114,Sciences!$AA$10:$AG$39,7,FALSE),"")</f>
        <v/>
      </c>
      <c r="AG114" s="112"/>
      <c r="AH114" s="112" t="str">
        <f>IF(AND($AH$84=Anglais!$Y$6,Bilan!$E$79=Anglais!$AC$1),VLOOKUP(Bilan!C114,Anglais!$AA$10:$AG$39,7,FALSE),"")</f>
        <v/>
      </c>
      <c r="AI114" s="112"/>
      <c r="AJ114" s="112" t="str">
        <f>IF(AND($AJ$84=Histoire_de_l_art!$Y$6,Bilan!$E$79=Histoire_de_l_art!$AC$1),VLOOKUP(Bilan!C114,Histoire_de_l_art!$AA$10:$AG$39,7,FALSE),"")</f>
        <v/>
      </c>
      <c r="AK114" s="112"/>
      <c r="AL114" s="112" t="str">
        <f>IF(AND($AL$84=Instruction_civique!$Y$6,Bilan!$E$79=Instruction_civique!$AC$1),VLOOKUP(Bilan!C114,Instruction_civique!$AA$10:$AG$39,7,FALSE),"")</f>
        <v/>
      </c>
      <c r="AM114" s="123"/>
      <c r="AN114" s="135" t="str">
        <f t="shared" si="90"/>
        <v/>
      </c>
      <c r="AO114" s="125"/>
      <c r="AP114" s="136" t="str">
        <f t="shared" si="91"/>
        <v/>
      </c>
      <c r="AQ114" s="137"/>
      <c r="AR114" s="16"/>
      <c r="AS114" s="16">
        <f t="shared" si="92"/>
        <v>0</v>
      </c>
      <c r="AT114" s="16">
        <f t="shared" si="93"/>
        <v>0</v>
      </c>
      <c r="AU114" s="16">
        <f t="shared" si="94"/>
        <v>0</v>
      </c>
      <c r="AV114" s="16">
        <f t="shared" si="95"/>
        <v>0</v>
      </c>
      <c r="AW114" s="16"/>
      <c r="AX114" s="16"/>
      <c r="AY114" s="16"/>
      <c r="AZ114" s="16"/>
      <c r="BA114" s="16"/>
      <c r="BB114" s="16"/>
      <c r="BC114" s="16"/>
      <c r="BD114" s="16"/>
      <c r="BE114" s="16"/>
      <c r="BF114" s="16"/>
      <c r="BG114" s="16"/>
      <c r="BH114" s="16"/>
      <c r="BI114" s="16"/>
      <c r="BJ114" s="16"/>
      <c r="BK114" s="16"/>
      <c r="BL114" s="16"/>
      <c r="BM114" s="16"/>
      <c r="BN114" s="16"/>
      <c r="BO114" s="16"/>
      <c r="BP114" s="16"/>
      <c r="BQ114" s="16"/>
      <c r="BR114" s="16"/>
      <c r="BS114" s="16"/>
      <c r="BT114" s="16"/>
      <c r="BU114" s="16"/>
      <c r="BV114" s="16"/>
      <c r="BW114" s="16"/>
      <c r="BX114" s="16"/>
      <c r="BY114" s="16"/>
      <c r="BZ114" s="16"/>
      <c r="CA114" s="16"/>
      <c r="CB114" s="16"/>
      <c r="CC114" s="16"/>
      <c r="CD114" s="16"/>
    </row>
    <row r="115" spans="1:82" ht="15.75" thickBot="1" x14ac:dyDescent="0.3">
      <c r="A115" s="60" t="str">
        <f t="shared" ref="A115:C115" si="123">A37</f>
        <v>NOM 30</v>
      </c>
      <c r="B115" s="6" t="str">
        <f t="shared" si="123"/>
        <v>Prénom 30</v>
      </c>
      <c r="C115" s="61" t="str">
        <f t="shared" si="123"/>
        <v>NOM 30 Prénom 30</v>
      </c>
      <c r="D115" s="108" t="str">
        <f>IF(AND($D$84=Grammaire!$Y$6,Bilan!$E$79=Grammaire!$AC$1),VLOOKUP(Bilan!C115,Grammaire!$AA$10:$AG$39,7,FALSE),"")</f>
        <v/>
      </c>
      <c r="E115" s="109"/>
      <c r="F115" s="200" t="str">
        <f>IF(AND($F$84=Orth!$Y$6,Bilan!$E$79=Orth!$AC$1),VLOOKUP(Bilan!C115,Orth!$AA$10:$AG$39,7,FALSE),"")</f>
        <v/>
      </c>
      <c r="G115" s="200"/>
      <c r="H115" s="200" t="str">
        <f>IF(AND($H$84=Conj!$Y$6,Bilan!$E$79=Conj!$AC$1),VLOOKUP(Bilan!C115,Conj!$AA$10:$AG$39,7,FALSE),"")</f>
        <v/>
      </c>
      <c r="I115" s="200"/>
      <c r="J115" s="200" t="str">
        <f>IF(AND($J$84=Dictée!$Y$6,Bilan!$E$79=Dictée!$AC$1),VLOOKUP(Bilan!C115,Dictée!$AA$10:$AG$39,7,FALSE),"")</f>
        <v/>
      </c>
      <c r="K115" s="200"/>
      <c r="L115" s="112" t="str">
        <f>IF(AND($L$84=Poésie!$Y$6,Bilan!$E$79=Poésie!$AC$1),VLOOKUP(Bilan!C115,Poésie!$AA$10:$AG$39,7,FALSE),"")</f>
        <v/>
      </c>
      <c r="M115" s="123"/>
      <c r="N115" s="126" t="str">
        <f t="shared" si="88"/>
        <v/>
      </c>
      <c r="O115" s="127"/>
      <c r="P115" s="113" t="str">
        <f>IF(AND($P$84=Num!$Y$6,Bilan!$E$79=Num!$AC$1),VLOOKUP(Bilan!C115,Num!$AA$10:$AG$39,7,FALSE),"")</f>
        <v/>
      </c>
      <c r="Q115" s="109"/>
      <c r="R115" s="200" t="str">
        <f>IF(AND($R$84=Calcul!$Y$6,Bilan!$E$79=Calcul!$AC$1),VLOOKUP(Bilan!C115,Calcul!$AA$10:$AG$39,7,FALSE),"")</f>
        <v/>
      </c>
      <c r="S115" s="200"/>
      <c r="T115" s="200" t="str">
        <f>IF(AND($T$84=Grandeurs_et_mesures!$Y$6,Bilan!$E$79=Grandeurs_et_mesures!$AC$1),VLOOKUP(Bilan!C115,Grandeurs_et_mesures!$AA$10:$AG$39,7,FALSE),"")</f>
        <v/>
      </c>
      <c r="U115" s="200"/>
      <c r="V115" s="200" t="str">
        <f>IF(AND($V$84=Problèmes!$Y$6,Bilan!$E$79=Problèmes!$AC$1),VLOOKUP(Bilan!C115,Problèmes!$AA$10:$AG$39,7,FALSE),"")</f>
        <v/>
      </c>
      <c r="W115" s="200"/>
      <c r="X115" s="112" t="str">
        <f>IF(AND($X$84=Calcul_mental!$Y$6,Bilan!$E$79=Calcul_mental!$AC$1),VLOOKUP(Bilan!C115,Calcul_mental!$AA$10:$AG$39,7,FALSE),"")</f>
        <v/>
      </c>
      <c r="Y115" s="123"/>
      <c r="Z115" s="132" t="str">
        <f t="shared" si="89"/>
        <v/>
      </c>
      <c r="AA115" s="133"/>
      <c r="AB115" s="113" t="str">
        <f>IF(AND($AB$84=Histoire!$Y$6,Bilan!$E$79=Histoire!$AC$1),VLOOKUP(Bilan!C115,Histoire!$AA$10:$AG$39,7,FALSE),"")</f>
        <v/>
      </c>
      <c r="AC115" s="109"/>
      <c r="AD115" s="200" t="str">
        <f>IF(AND($AD$84=Géographie!$Y$6,Bilan!$E$79=Géographie!$AC$1),VLOOKUP(Bilan!C115,Géographie!$AA$10:$AG$39,7,FALSE),"")</f>
        <v/>
      </c>
      <c r="AE115" s="200"/>
      <c r="AF115" s="200" t="str">
        <f>IF(AND($AF$84=Sciences!$Y$6,Bilan!$E$79=Sciences!$AC$1),VLOOKUP(Bilan!C115,Sciences!$AA$10:$AG$39,7,FALSE),"")</f>
        <v/>
      </c>
      <c r="AG115" s="200"/>
      <c r="AH115" s="200" t="str">
        <f>IF(AND($AH$84=Anglais!$Y$6,Bilan!$E$79=Anglais!$AC$1),VLOOKUP(Bilan!C115,Anglais!$AA$10:$AG$39,7,FALSE),"")</f>
        <v/>
      </c>
      <c r="AI115" s="200"/>
      <c r="AJ115" s="200" t="str">
        <f>IF(AND($AJ$84=Histoire_de_l_art!$Y$6,Bilan!$E$79=Histoire_de_l_art!$AC$1),VLOOKUP(Bilan!C115,Histoire_de_l_art!$AA$10:$AG$39,7,FALSE),"")</f>
        <v/>
      </c>
      <c r="AK115" s="200"/>
      <c r="AL115" s="112" t="str">
        <f>IF(AND($AL$84=Instruction_civique!$Y$6,Bilan!$E$79=Instruction_civique!$AC$1),VLOOKUP(Bilan!C115,Instruction_civique!$AA$10:$AG$39,7,FALSE),"")</f>
        <v/>
      </c>
      <c r="AM115" s="123"/>
      <c r="AN115" s="138" t="str">
        <f t="shared" si="90"/>
        <v/>
      </c>
      <c r="AO115" s="127"/>
      <c r="AP115" s="139" t="str">
        <f t="shared" si="91"/>
        <v/>
      </c>
      <c r="AQ115" s="140"/>
      <c r="AR115" s="16"/>
      <c r="AS115" s="16">
        <f t="shared" si="92"/>
        <v>0</v>
      </c>
      <c r="AT115" s="16">
        <f t="shared" si="93"/>
        <v>0</v>
      </c>
      <c r="AU115" s="16">
        <f t="shared" si="94"/>
        <v>0</v>
      </c>
      <c r="AV115" s="16">
        <f t="shared" si="95"/>
        <v>0</v>
      </c>
      <c r="AW115" s="16"/>
      <c r="AX115" s="16"/>
      <c r="AY115" s="16"/>
      <c r="AZ115" s="16"/>
      <c r="BA115" s="16"/>
      <c r="BB115" s="16"/>
      <c r="BC115" s="16"/>
      <c r="BD115" s="16"/>
      <c r="BE115" s="16"/>
      <c r="BF115" s="16"/>
      <c r="BG115" s="16"/>
      <c r="BH115" s="16"/>
      <c r="BI115" s="16"/>
      <c r="BJ115" s="16"/>
      <c r="BK115" s="16"/>
      <c r="BL115" s="16"/>
      <c r="BM115" s="16"/>
      <c r="BN115" s="16"/>
      <c r="BO115" s="16"/>
      <c r="BP115" s="16"/>
      <c r="BQ115" s="16"/>
      <c r="BR115" s="16"/>
      <c r="BS115" s="16"/>
      <c r="BT115" s="16"/>
      <c r="BU115" s="16"/>
      <c r="BV115" s="16"/>
      <c r="BW115" s="16"/>
      <c r="BX115" s="16"/>
      <c r="BY115" s="16"/>
      <c r="BZ115" s="16"/>
      <c r="CA115" s="16"/>
      <c r="CB115" s="16"/>
      <c r="CC115" s="16"/>
      <c r="CD115" s="16"/>
    </row>
    <row r="116" spans="1:82" ht="20.100000000000001" customHeight="1" thickBot="1" x14ac:dyDescent="0.3">
      <c r="A116" s="15"/>
      <c r="B116" s="15"/>
      <c r="C116" s="15"/>
      <c r="D116" s="115" t="str">
        <f>IF(COUNT(D86:E115)&gt;0,AVERAGE(D86:E115),"")</f>
        <v/>
      </c>
      <c r="E116" s="102"/>
      <c r="F116" s="102" t="str">
        <f t="shared" ref="F116" si="124">IF(COUNT(F86:G115)&gt;0,AVERAGE(F86:G115),"")</f>
        <v/>
      </c>
      <c r="G116" s="102"/>
      <c r="H116" s="102" t="str">
        <f t="shared" ref="H116" si="125">IF(COUNT(H86:I115)&gt;0,AVERAGE(H86:I115),"")</f>
        <v/>
      </c>
      <c r="I116" s="102"/>
      <c r="J116" s="102" t="str">
        <f t="shared" ref="J116" si="126">IF(COUNT(J86:K115)&gt;0,AVERAGE(J86:K115),"")</f>
        <v/>
      </c>
      <c r="K116" s="102"/>
      <c r="L116" s="102" t="str">
        <f t="shared" ref="L116" si="127">IF(COUNT(L86:M115)&gt;0,AVERAGE(L86:M115),"")</f>
        <v/>
      </c>
      <c r="M116" s="103"/>
      <c r="N116" s="104" t="str">
        <f t="shared" ref="N116" si="128">IF(COUNT(N86:O115)&gt;0,AVERAGE(N86:O115),"")</f>
        <v/>
      </c>
      <c r="O116" s="105"/>
      <c r="P116" s="106" t="str">
        <f t="shared" ref="P116" si="129">IF(COUNT(P86:Q115)&gt;0,AVERAGE(P86:Q115),"")</f>
        <v/>
      </c>
      <c r="Q116" s="102"/>
      <c r="R116" s="102" t="str">
        <f t="shared" ref="R116" si="130">IF(COUNT(R86:S115)&gt;0,AVERAGE(R86:S115),"")</f>
        <v/>
      </c>
      <c r="S116" s="102"/>
      <c r="T116" s="102" t="str">
        <f t="shared" ref="T116" si="131">IF(COUNT(T86:U115)&gt;0,AVERAGE(T86:U115),"")</f>
        <v/>
      </c>
      <c r="U116" s="102"/>
      <c r="V116" s="102" t="str">
        <f t="shared" ref="V116" si="132">IF(COUNT(V86:W115)&gt;0,AVERAGE(V86:W115),"")</f>
        <v/>
      </c>
      <c r="W116" s="102"/>
      <c r="X116" s="102" t="str">
        <f t="shared" ref="X116" si="133">IF(COUNT(X86:Y115)&gt;0,AVERAGE(X86:Y115),"")</f>
        <v/>
      </c>
      <c r="Y116" s="103"/>
      <c r="Z116" s="104" t="str">
        <f t="shared" ref="Z116" si="134">IF(COUNT(Z86:AA115)&gt;0,AVERAGE(Z86:AA115),"")</f>
        <v/>
      </c>
      <c r="AA116" s="105"/>
      <c r="AB116" s="106" t="str">
        <f t="shared" ref="AB116" si="135">IF(COUNT(AB86:AC115)&gt;0,AVERAGE(AB86:AC115),"")</f>
        <v/>
      </c>
      <c r="AC116" s="102"/>
      <c r="AD116" s="102" t="str">
        <f t="shared" ref="AD116" si="136">IF(COUNT(AD86:AE115)&gt;0,AVERAGE(AD86:AE115),"")</f>
        <v/>
      </c>
      <c r="AE116" s="102"/>
      <c r="AF116" s="102" t="str">
        <f t="shared" ref="AF116" si="137">IF(COUNT(AF86:AG115)&gt;0,AVERAGE(AF86:AG115),"")</f>
        <v/>
      </c>
      <c r="AG116" s="102"/>
      <c r="AH116" s="102" t="str">
        <f t="shared" ref="AH116" si="138">IF(COUNT(AH86:AI115)&gt;0,AVERAGE(AH86:AI115),"")</f>
        <v/>
      </c>
      <c r="AI116" s="102"/>
      <c r="AJ116" s="102" t="str">
        <f t="shared" ref="AJ116" si="139">IF(COUNT(AJ86:AK115)&gt;0,AVERAGE(AJ86:AK115),"")</f>
        <v/>
      </c>
      <c r="AK116" s="102"/>
      <c r="AL116" s="102" t="str">
        <f t="shared" ref="AL116" si="140">IF(COUNT(AL86:AM115)&gt;0,AVERAGE(AL86:AM115),"")</f>
        <v/>
      </c>
      <c r="AM116" s="103"/>
      <c r="AN116" s="107" t="str">
        <f t="shared" ref="AN116" si="141">IF(COUNT(AN86:AO115)&gt;0,AVERAGE(AN86:AO115),"")</f>
        <v/>
      </c>
      <c r="AO116" s="105"/>
      <c r="AP116" s="100" t="str">
        <f t="shared" ref="AP116" si="142">IF(COUNT(AP86:AQ115)&gt;0,AVERAGE(AP86:AQ115),"")</f>
        <v/>
      </c>
      <c r="AQ116" s="101"/>
      <c r="AR116" s="15"/>
      <c r="AS116" s="15"/>
      <c r="AT116" s="15"/>
      <c r="AU116" s="15"/>
      <c r="AV116" s="15"/>
      <c r="AW116" s="15"/>
      <c r="AX116" s="15"/>
      <c r="AY116" s="15"/>
      <c r="AZ116" s="15"/>
      <c r="BA116" s="15"/>
      <c r="BB116" s="15"/>
      <c r="BC116" s="15"/>
      <c r="BD116" s="15"/>
      <c r="BE116" s="15"/>
      <c r="BF116" s="15"/>
      <c r="BG116" s="15"/>
      <c r="BH116" s="15"/>
      <c r="BI116" s="15"/>
      <c r="BJ116" s="15"/>
      <c r="BK116" s="15"/>
      <c r="BL116" s="15"/>
      <c r="BM116" s="15"/>
      <c r="BN116" s="15"/>
      <c r="BO116" s="15"/>
      <c r="BP116" s="15"/>
      <c r="BQ116" s="15"/>
      <c r="BR116" s="15"/>
      <c r="BS116" s="15"/>
      <c r="BT116" s="15"/>
      <c r="BU116" s="15"/>
      <c r="BV116" s="15"/>
      <c r="BW116" s="15"/>
      <c r="BX116" s="15"/>
      <c r="BY116" s="15"/>
      <c r="BZ116" s="15"/>
      <c r="CA116" s="15"/>
      <c r="CB116" s="15"/>
      <c r="CC116" s="15"/>
      <c r="CD116" s="15"/>
    </row>
    <row r="117" spans="1:82" x14ac:dyDescent="0.25">
      <c r="A117" s="15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  <c r="AM117" s="15"/>
      <c r="AN117" s="15"/>
      <c r="AO117" s="15"/>
      <c r="AP117" s="15"/>
      <c r="AQ117" s="15"/>
      <c r="AR117" s="15"/>
      <c r="AS117" s="15"/>
      <c r="AT117" s="15"/>
      <c r="AU117" s="15"/>
      <c r="AV117" s="15"/>
      <c r="AW117" s="15"/>
      <c r="AX117" s="15"/>
      <c r="AY117" s="15"/>
      <c r="AZ117" s="15"/>
      <c r="BA117" s="15"/>
      <c r="BB117" s="15"/>
      <c r="BC117" s="15"/>
      <c r="BD117" s="15"/>
      <c r="BE117" s="15"/>
      <c r="BF117" s="15"/>
      <c r="BG117" s="15"/>
      <c r="BH117" s="15"/>
      <c r="BI117" s="15"/>
      <c r="BJ117" s="15"/>
      <c r="BK117" s="15"/>
      <c r="BL117" s="15"/>
      <c r="BM117" s="15"/>
      <c r="BN117" s="15"/>
      <c r="BO117" s="15"/>
      <c r="BP117" s="15"/>
      <c r="BQ117" s="15"/>
      <c r="BR117" s="15"/>
      <c r="BS117" s="15"/>
      <c r="BT117" s="15"/>
      <c r="BU117" s="15"/>
      <c r="BV117" s="15"/>
      <c r="BW117" s="15"/>
      <c r="BX117" s="15"/>
      <c r="BY117" s="15"/>
      <c r="BZ117" s="15"/>
      <c r="CA117" s="15"/>
      <c r="CB117" s="15"/>
      <c r="CC117" s="15"/>
      <c r="CD117" s="15"/>
    </row>
    <row r="118" spans="1:82" x14ac:dyDescent="0.25">
      <c r="A118" s="15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  <c r="AM118" s="15"/>
      <c r="AN118" s="15"/>
      <c r="AO118" s="15"/>
      <c r="AP118" s="15"/>
      <c r="AQ118" s="15"/>
      <c r="AR118" s="15"/>
      <c r="AS118" s="15"/>
      <c r="AT118" s="15"/>
      <c r="AU118" s="15"/>
      <c r="AV118" s="15"/>
      <c r="AW118" s="15"/>
      <c r="AX118" s="15"/>
      <c r="AY118" s="15"/>
      <c r="AZ118" s="15"/>
      <c r="BA118" s="15"/>
      <c r="BB118" s="15"/>
      <c r="BC118" s="15"/>
      <c r="BD118" s="15"/>
      <c r="BE118" s="15"/>
      <c r="BF118" s="15"/>
      <c r="BG118" s="15"/>
      <c r="BH118" s="15"/>
      <c r="BI118" s="15"/>
      <c r="BJ118" s="15"/>
      <c r="BK118" s="15"/>
      <c r="BL118" s="15"/>
      <c r="BM118" s="15"/>
      <c r="BN118" s="15"/>
      <c r="BO118" s="15"/>
      <c r="BP118" s="15"/>
      <c r="BQ118" s="15"/>
      <c r="BR118" s="15"/>
      <c r="BS118" s="15"/>
      <c r="BT118" s="15"/>
      <c r="BU118" s="15"/>
      <c r="BV118" s="15"/>
      <c r="BW118" s="15"/>
      <c r="BX118" s="15"/>
      <c r="BY118" s="15"/>
      <c r="BZ118" s="15"/>
      <c r="CA118" s="15"/>
      <c r="CB118" s="15"/>
      <c r="CC118" s="15"/>
      <c r="CD118" s="15"/>
    </row>
    <row r="119" spans="1:82" x14ac:dyDescent="0.25">
      <c r="A119" s="15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  <c r="AM119" s="15"/>
      <c r="AN119" s="15"/>
      <c r="AO119" s="15"/>
      <c r="AP119" s="15"/>
      <c r="AQ119" s="15"/>
      <c r="AR119" s="15"/>
      <c r="AS119" s="15"/>
      <c r="AT119" s="15"/>
      <c r="AU119" s="15"/>
      <c r="AV119" s="15"/>
      <c r="AW119" s="15"/>
      <c r="AX119" s="15"/>
      <c r="AY119" s="15"/>
      <c r="AZ119" s="15"/>
      <c r="BA119" s="15"/>
      <c r="BB119" s="15"/>
      <c r="BC119" s="15"/>
      <c r="BD119" s="15"/>
      <c r="BE119" s="15"/>
      <c r="BF119" s="15"/>
      <c r="BG119" s="15"/>
      <c r="BH119" s="15"/>
      <c r="BI119" s="15"/>
      <c r="BJ119" s="15"/>
      <c r="BK119" s="15"/>
      <c r="BL119" s="15"/>
      <c r="BM119" s="15"/>
      <c r="BN119" s="15"/>
      <c r="BO119" s="15"/>
      <c r="BP119" s="15"/>
      <c r="BQ119" s="15"/>
      <c r="BR119" s="15"/>
      <c r="BS119" s="15"/>
      <c r="BT119" s="15"/>
      <c r="BU119" s="15"/>
      <c r="BV119" s="15"/>
      <c r="BW119" s="15"/>
      <c r="BX119" s="15"/>
      <c r="BY119" s="15"/>
      <c r="BZ119" s="15"/>
      <c r="CA119" s="15"/>
      <c r="CB119" s="15"/>
      <c r="CC119" s="15"/>
      <c r="CD119" s="15"/>
    </row>
    <row r="120" spans="1:82" x14ac:dyDescent="0.25">
      <c r="A120" s="15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  <c r="AM120" s="15"/>
      <c r="AN120" s="15"/>
      <c r="AO120" s="15"/>
      <c r="AP120" s="15"/>
      <c r="AQ120" s="15"/>
      <c r="AR120" s="15"/>
      <c r="AS120" s="15"/>
      <c r="AT120" s="15"/>
      <c r="AU120" s="15"/>
      <c r="AV120" s="15"/>
      <c r="AW120" s="15"/>
      <c r="AX120" s="15"/>
      <c r="AY120" s="15"/>
      <c r="AZ120" s="15"/>
      <c r="BA120" s="15"/>
      <c r="BB120" s="15"/>
      <c r="BC120" s="15"/>
      <c r="BD120" s="15"/>
      <c r="BE120" s="15"/>
      <c r="BF120" s="15"/>
      <c r="BG120" s="15"/>
      <c r="BH120" s="15"/>
      <c r="BI120" s="15"/>
      <c r="BJ120" s="15"/>
      <c r="BK120" s="15"/>
      <c r="BL120" s="15"/>
      <c r="BM120" s="15"/>
      <c r="BN120" s="15"/>
      <c r="BO120" s="15"/>
      <c r="BP120" s="15"/>
      <c r="BQ120" s="15"/>
      <c r="BR120" s="15"/>
      <c r="BS120" s="15"/>
      <c r="BT120" s="15"/>
      <c r="BU120" s="15"/>
      <c r="BV120" s="15"/>
      <c r="BW120" s="15"/>
      <c r="BX120" s="15"/>
      <c r="BY120" s="15"/>
      <c r="BZ120" s="15"/>
      <c r="CA120" s="15"/>
      <c r="CB120" s="15"/>
      <c r="CC120" s="15"/>
      <c r="CD120" s="15"/>
    </row>
    <row r="121" spans="1:82" x14ac:dyDescent="0.25">
      <c r="A121" s="15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  <c r="AM121" s="15"/>
      <c r="AN121" s="15"/>
      <c r="AO121" s="15"/>
      <c r="AP121" s="15"/>
      <c r="AQ121" s="15"/>
      <c r="AR121" s="15"/>
      <c r="AS121" s="15"/>
      <c r="AT121" s="15"/>
      <c r="AU121" s="15"/>
      <c r="AV121" s="15"/>
      <c r="AW121" s="15"/>
      <c r="AX121" s="15"/>
      <c r="AY121" s="15"/>
      <c r="AZ121" s="15"/>
      <c r="BA121" s="15"/>
      <c r="BB121" s="15"/>
      <c r="BC121" s="15"/>
      <c r="BD121" s="15"/>
      <c r="BE121" s="15"/>
      <c r="BF121" s="15"/>
      <c r="BG121" s="15"/>
      <c r="BH121" s="15"/>
      <c r="BI121" s="15"/>
      <c r="BJ121" s="15"/>
      <c r="BK121" s="15"/>
      <c r="BL121" s="15"/>
      <c r="BM121" s="15"/>
      <c r="BN121" s="15"/>
      <c r="BO121" s="15"/>
      <c r="BP121" s="15"/>
      <c r="BQ121" s="15"/>
      <c r="BR121" s="15"/>
      <c r="BS121" s="15"/>
      <c r="BT121" s="15"/>
      <c r="BU121" s="15"/>
      <c r="BV121" s="15"/>
      <c r="BW121" s="15"/>
      <c r="BX121" s="15"/>
      <c r="BY121" s="15"/>
      <c r="BZ121" s="15"/>
      <c r="CA121" s="15"/>
      <c r="CB121" s="15"/>
      <c r="CC121" s="15"/>
      <c r="CD121" s="15"/>
    </row>
    <row r="122" spans="1:82" x14ac:dyDescent="0.25">
      <c r="A122" s="15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5"/>
      <c r="AI122" s="15"/>
      <c r="AJ122" s="15"/>
      <c r="AK122" s="15"/>
      <c r="AL122" s="15"/>
      <c r="AM122" s="15"/>
      <c r="AN122" s="15"/>
      <c r="AO122" s="15"/>
      <c r="AP122" s="15"/>
      <c r="AQ122" s="15"/>
      <c r="AR122" s="15"/>
      <c r="AS122" s="15"/>
      <c r="AT122" s="15"/>
      <c r="AU122" s="15"/>
      <c r="AV122" s="15"/>
      <c r="AW122" s="15"/>
      <c r="AX122" s="15"/>
      <c r="AY122" s="15"/>
      <c r="AZ122" s="15"/>
      <c r="BA122" s="15"/>
      <c r="BB122" s="15"/>
      <c r="BC122" s="15"/>
      <c r="BD122" s="15"/>
      <c r="BE122" s="15"/>
      <c r="BF122" s="15"/>
      <c r="BG122" s="15"/>
      <c r="BH122" s="15"/>
      <c r="BI122" s="15"/>
      <c r="BJ122" s="15"/>
      <c r="BK122" s="15"/>
      <c r="BL122" s="15"/>
      <c r="BM122" s="15"/>
      <c r="BN122" s="15"/>
      <c r="BO122" s="15"/>
      <c r="BP122" s="15"/>
      <c r="BQ122" s="15"/>
      <c r="BR122" s="15"/>
      <c r="BS122" s="15"/>
      <c r="BT122" s="15"/>
      <c r="BU122" s="15"/>
      <c r="BV122" s="15"/>
      <c r="BW122" s="15"/>
      <c r="BX122" s="15"/>
      <c r="BY122" s="15"/>
      <c r="BZ122" s="15"/>
      <c r="CA122" s="15"/>
      <c r="CB122" s="15"/>
      <c r="CC122" s="15"/>
      <c r="CD122" s="15"/>
    </row>
    <row r="123" spans="1:82" x14ac:dyDescent="0.25">
      <c r="A123" s="15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5"/>
      <c r="AI123" s="15"/>
      <c r="AJ123" s="15"/>
      <c r="AK123" s="15"/>
      <c r="AL123" s="15"/>
      <c r="AM123" s="15"/>
      <c r="AN123" s="15"/>
      <c r="AO123" s="15"/>
      <c r="AP123" s="15"/>
      <c r="AQ123" s="15"/>
      <c r="AR123" s="15"/>
      <c r="AS123" s="15"/>
      <c r="AT123" s="15"/>
      <c r="AU123" s="15"/>
      <c r="AV123" s="15"/>
      <c r="AW123" s="15"/>
      <c r="AX123" s="15"/>
      <c r="AY123" s="15"/>
      <c r="AZ123" s="15"/>
      <c r="BA123" s="15"/>
      <c r="BB123" s="15"/>
      <c r="BC123" s="15"/>
      <c r="BD123" s="15"/>
      <c r="BE123" s="15"/>
      <c r="BF123" s="15"/>
      <c r="BG123" s="15"/>
      <c r="BH123" s="15"/>
      <c r="BI123" s="15"/>
      <c r="BJ123" s="15"/>
      <c r="BK123" s="15"/>
      <c r="BL123" s="15"/>
      <c r="BM123" s="15"/>
      <c r="BN123" s="15"/>
      <c r="BO123" s="15"/>
      <c r="BP123" s="15"/>
      <c r="BQ123" s="15"/>
      <c r="BR123" s="15"/>
      <c r="BS123" s="15"/>
      <c r="BT123" s="15"/>
      <c r="BU123" s="15"/>
      <c r="BV123" s="15"/>
      <c r="BW123" s="15"/>
      <c r="BX123" s="15"/>
      <c r="BY123" s="15"/>
      <c r="BZ123" s="15"/>
      <c r="CA123" s="15"/>
      <c r="CB123" s="15"/>
      <c r="CC123" s="15"/>
      <c r="CD123" s="15"/>
    </row>
    <row r="124" spans="1:82" x14ac:dyDescent="0.25">
      <c r="A124" s="15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5"/>
      <c r="AK124" s="15"/>
      <c r="AL124" s="15"/>
      <c r="AM124" s="15"/>
      <c r="AN124" s="15"/>
      <c r="AO124" s="15"/>
      <c r="AP124" s="15"/>
      <c r="AQ124" s="15"/>
      <c r="AR124" s="15"/>
      <c r="AS124" s="15"/>
      <c r="AT124" s="15"/>
      <c r="AU124" s="15"/>
      <c r="AV124" s="15"/>
      <c r="AW124" s="15"/>
      <c r="AX124" s="15"/>
      <c r="AY124" s="15"/>
      <c r="AZ124" s="15"/>
      <c r="BA124" s="15"/>
      <c r="BB124" s="15"/>
      <c r="BC124" s="15"/>
      <c r="BD124" s="15"/>
      <c r="BE124" s="15"/>
      <c r="BF124" s="15"/>
      <c r="BG124" s="15"/>
      <c r="BH124" s="15"/>
      <c r="BI124" s="15"/>
      <c r="BJ124" s="15"/>
      <c r="BK124" s="15"/>
      <c r="BL124" s="15"/>
      <c r="BM124" s="15"/>
      <c r="BN124" s="15"/>
      <c r="BO124" s="15"/>
      <c r="BP124" s="15"/>
      <c r="BQ124" s="15"/>
      <c r="BR124" s="15"/>
      <c r="BS124" s="15"/>
      <c r="BT124" s="15"/>
      <c r="BU124" s="15"/>
      <c r="BV124" s="15"/>
      <c r="BW124" s="15"/>
      <c r="BX124" s="15"/>
      <c r="BY124" s="15"/>
      <c r="BZ124" s="15"/>
      <c r="CA124" s="15"/>
      <c r="CB124" s="15"/>
      <c r="CC124" s="15"/>
      <c r="CD124" s="15"/>
    </row>
    <row r="125" spans="1:82" x14ac:dyDescent="0.25">
      <c r="A125" s="15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5"/>
      <c r="AI125" s="15"/>
      <c r="AJ125" s="15"/>
      <c r="AK125" s="15"/>
      <c r="AL125" s="15"/>
      <c r="AM125" s="15"/>
      <c r="AN125" s="15"/>
      <c r="AO125" s="15"/>
      <c r="AP125" s="15"/>
      <c r="AQ125" s="15"/>
      <c r="AR125" s="15"/>
      <c r="AS125" s="15"/>
      <c r="AT125" s="15"/>
      <c r="AU125" s="15"/>
      <c r="AV125" s="15"/>
      <c r="AW125" s="15"/>
      <c r="AX125" s="15"/>
      <c r="AY125" s="15"/>
      <c r="AZ125" s="15"/>
      <c r="BA125" s="15"/>
      <c r="BB125" s="15"/>
      <c r="BC125" s="15"/>
      <c r="BD125" s="15"/>
      <c r="BE125" s="15"/>
      <c r="BF125" s="15"/>
      <c r="BG125" s="15"/>
      <c r="BH125" s="15"/>
      <c r="BI125" s="15"/>
      <c r="BJ125" s="15"/>
      <c r="BK125" s="15"/>
      <c r="BL125" s="15"/>
      <c r="BM125" s="15"/>
      <c r="BN125" s="15"/>
      <c r="BO125" s="15"/>
      <c r="BP125" s="15"/>
      <c r="BQ125" s="15"/>
      <c r="BR125" s="15"/>
      <c r="BS125" s="15"/>
      <c r="BT125" s="15"/>
      <c r="BU125" s="15"/>
      <c r="BV125" s="15"/>
      <c r="BW125" s="15"/>
      <c r="BX125" s="15"/>
      <c r="BY125" s="15"/>
      <c r="BZ125" s="15"/>
      <c r="CA125" s="15"/>
      <c r="CB125" s="15"/>
      <c r="CC125" s="15"/>
      <c r="CD125" s="15"/>
    </row>
    <row r="126" spans="1:82" x14ac:dyDescent="0.25">
      <c r="A126" s="15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5"/>
      <c r="AI126" s="15"/>
      <c r="AJ126" s="15"/>
      <c r="AK126" s="15"/>
      <c r="AL126" s="15"/>
      <c r="AM126" s="15"/>
      <c r="AN126" s="15"/>
      <c r="AO126" s="15"/>
      <c r="AP126" s="15"/>
      <c r="AQ126" s="15"/>
      <c r="AR126" s="15"/>
      <c r="AS126" s="15"/>
      <c r="AT126" s="15"/>
      <c r="AU126" s="15"/>
      <c r="AV126" s="15"/>
      <c r="AW126" s="15"/>
      <c r="AX126" s="15"/>
      <c r="AY126" s="15"/>
      <c r="AZ126" s="15"/>
      <c r="BA126" s="15"/>
      <c r="BB126" s="15"/>
      <c r="BC126" s="15"/>
      <c r="BD126" s="15"/>
      <c r="BE126" s="15"/>
      <c r="BF126" s="15"/>
      <c r="BG126" s="15"/>
      <c r="BH126" s="15"/>
      <c r="BI126" s="15"/>
      <c r="BJ126" s="15"/>
      <c r="BK126" s="15"/>
      <c r="BL126" s="15"/>
      <c r="BM126" s="15"/>
      <c r="BN126" s="15"/>
      <c r="BO126" s="15"/>
      <c r="BP126" s="15"/>
      <c r="BQ126" s="15"/>
      <c r="BR126" s="15"/>
      <c r="BS126" s="15"/>
      <c r="BT126" s="15"/>
      <c r="BU126" s="15"/>
      <c r="BV126" s="15"/>
      <c r="BW126" s="15"/>
      <c r="BX126" s="15"/>
      <c r="BY126" s="15"/>
      <c r="BZ126" s="15"/>
      <c r="CA126" s="15"/>
      <c r="CB126" s="15"/>
      <c r="CC126" s="15"/>
      <c r="CD126" s="15"/>
    </row>
    <row r="127" spans="1:82" x14ac:dyDescent="0.25">
      <c r="A127" s="15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5"/>
      <c r="AI127" s="15"/>
      <c r="AJ127" s="15"/>
      <c r="AK127" s="15"/>
      <c r="AL127" s="15"/>
      <c r="AM127" s="15"/>
      <c r="AN127" s="15"/>
      <c r="AO127" s="15"/>
      <c r="AP127" s="15"/>
      <c r="AQ127" s="15"/>
      <c r="AR127" s="15"/>
      <c r="AS127" s="15"/>
      <c r="AT127" s="15"/>
      <c r="AU127" s="15"/>
      <c r="AV127" s="15"/>
      <c r="AW127" s="15"/>
      <c r="AX127" s="15"/>
      <c r="AY127" s="15"/>
      <c r="AZ127" s="15"/>
      <c r="BA127" s="15"/>
      <c r="BB127" s="15"/>
      <c r="BC127" s="15"/>
      <c r="BD127" s="15"/>
      <c r="BE127" s="15"/>
      <c r="BF127" s="15"/>
      <c r="BG127" s="15"/>
      <c r="BH127" s="15"/>
      <c r="BI127" s="15"/>
      <c r="BJ127" s="15"/>
      <c r="BK127" s="15"/>
      <c r="BL127" s="15"/>
      <c r="BM127" s="15"/>
      <c r="BN127" s="15"/>
      <c r="BO127" s="15"/>
      <c r="BP127" s="15"/>
      <c r="BQ127" s="15"/>
      <c r="BR127" s="15"/>
      <c r="BS127" s="15"/>
      <c r="BT127" s="15"/>
      <c r="BU127" s="15"/>
      <c r="BV127" s="15"/>
      <c r="BW127" s="15"/>
      <c r="BX127" s="15"/>
      <c r="BY127" s="15"/>
      <c r="BZ127" s="15"/>
      <c r="CA127" s="15"/>
      <c r="CB127" s="15"/>
      <c r="CC127" s="15"/>
      <c r="CD127" s="15"/>
    </row>
    <row r="128" spans="1:82" x14ac:dyDescent="0.25">
      <c r="A128" s="15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  <c r="AH128" s="15"/>
      <c r="AI128" s="15"/>
      <c r="AJ128" s="15"/>
      <c r="AK128" s="15"/>
      <c r="AL128" s="15"/>
      <c r="AM128" s="15"/>
      <c r="AN128" s="15"/>
      <c r="AO128" s="15"/>
      <c r="AP128" s="15"/>
      <c r="AQ128" s="15"/>
      <c r="AR128" s="15"/>
      <c r="AS128" s="15"/>
      <c r="AT128" s="15"/>
      <c r="AU128" s="15"/>
      <c r="AV128" s="15"/>
      <c r="AW128" s="15"/>
      <c r="AX128" s="15"/>
      <c r="AY128" s="15"/>
      <c r="AZ128" s="15"/>
      <c r="BA128" s="15"/>
      <c r="BB128" s="15"/>
      <c r="BC128" s="15"/>
      <c r="BD128" s="15"/>
      <c r="BE128" s="15"/>
      <c r="BF128" s="15"/>
      <c r="BG128" s="15"/>
      <c r="BH128" s="15"/>
      <c r="BI128" s="15"/>
      <c r="BJ128" s="15"/>
      <c r="BK128" s="15"/>
      <c r="BL128" s="15"/>
      <c r="BM128" s="15"/>
      <c r="BN128" s="15"/>
      <c r="BO128" s="15"/>
      <c r="BP128" s="15"/>
      <c r="BQ128" s="15"/>
      <c r="BR128" s="15"/>
      <c r="BS128" s="15"/>
      <c r="BT128" s="15"/>
      <c r="BU128" s="15"/>
      <c r="BV128" s="15"/>
      <c r="BW128" s="15"/>
      <c r="BX128" s="15"/>
      <c r="BY128" s="15"/>
      <c r="BZ128" s="15"/>
      <c r="CA128" s="15"/>
      <c r="CB128" s="15"/>
      <c r="CC128" s="15"/>
      <c r="CD128" s="15"/>
    </row>
    <row r="129" spans="1:82" x14ac:dyDescent="0.25">
      <c r="A129" s="15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5"/>
      <c r="AI129" s="15"/>
      <c r="AJ129" s="15"/>
      <c r="AK129" s="15"/>
      <c r="AL129" s="15"/>
      <c r="AM129" s="15"/>
      <c r="AN129" s="15"/>
      <c r="AO129" s="15"/>
      <c r="AP129" s="15"/>
      <c r="AQ129" s="15"/>
      <c r="AR129" s="15"/>
      <c r="AS129" s="15"/>
      <c r="AT129" s="15"/>
      <c r="AU129" s="15"/>
      <c r="AV129" s="15"/>
      <c r="AW129" s="15"/>
      <c r="AX129" s="15"/>
      <c r="AY129" s="15"/>
      <c r="AZ129" s="15"/>
      <c r="BA129" s="15"/>
      <c r="BB129" s="15"/>
      <c r="BC129" s="15"/>
      <c r="BD129" s="15"/>
      <c r="BE129" s="15"/>
      <c r="BF129" s="15"/>
      <c r="BG129" s="15"/>
      <c r="BH129" s="15"/>
      <c r="BI129" s="15"/>
      <c r="BJ129" s="15"/>
      <c r="BK129" s="15"/>
      <c r="BL129" s="15"/>
      <c r="BM129" s="15"/>
      <c r="BN129" s="15"/>
      <c r="BO129" s="15"/>
      <c r="BP129" s="15"/>
      <c r="BQ129" s="15"/>
      <c r="BR129" s="15"/>
      <c r="BS129" s="15"/>
      <c r="BT129" s="15"/>
      <c r="BU129" s="15"/>
      <c r="BV129" s="15"/>
      <c r="BW129" s="15"/>
      <c r="BX129" s="15"/>
      <c r="BY129" s="15"/>
      <c r="BZ129" s="15"/>
      <c r="CA129" s="15"/>
      <c r="CB129" s="15"/>
      <c r="CC129" s="15"/>
      <c r="CD129" s="15"/>
    </row>
    <row r="130" spans="1:82" x14ac:dyDescent="0.25">
      <c r="A130" s="15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  <c r="AH130" s="15"/>
      <c r="AI130" s="15"/>
      <c r="AJ130" s="15"/>
      <c r="AK130" s="15"/>
      <c r="AL130" s="15"/>
      <c r="AM130" s="15"/>
      <c r="AN130" s="15"/>
      <c r="AO130" s="15"/>
      <c r="AP130" s="15"/>
      <c r="AQ130" s="15"/>
      <c r="AR130" s="15"/>
      <c r="AS130" s="15"/>
      <c r="AT130" s="15"/>
      <c r="AU130" s="15"/>
      <c r="AV130" s="15"/>
      <c r="AW130" s="15"/>
      <c r="AX130" s="15"/>
      <c r="AY130" s="15"/>
      <c r="AZ130" s="15"/>
      <c r="BA130" s="15"/>
      <c r="BB130" s="15"/>
      <c r="BC130" s="15"/>
      <c r="BD130" s="15"/>
      <c r="BE130" s="15"/>
      <c r="BF130" s="15"/>
      <c r="BG130" s="15"/>
      <c r="BH130" s="15"/>
      <c r="BI130" s="15"/>
      <c r="BJ130" s="15"/>
      <c r="BK130" s="15"/>
      <c r="BL130" s="15"/>
      <c r="BM130" s="15"/>
      <c r="BN130" s="15"/>
      <c r="BO130" s="15"/>
      <c r="BP130" s="15"/>
      <c r="BQ130" s="15"/>
      <c r="BR130" s="15"/>
      <c r="BS130" s="15"/>
      <c r="BT130" s="15"/>
      <c r="BU130" s="15"/>
      <c r="BV130" s="15"/>
      <c r="BW130" s="15"/>
      <c r="BX130" s="15"/>
      <c r="BY130" s="15"/>
      <c r="BZ130" s="15"/>
      <c r="CA130" s="15"/>
      <c r="CB130" s="15"/>
      <c r="CC130" s="15"/>
      <c r="CD130" s="15"/>
    </row>
    <row r="131" spans="1:82" x14ac:dyDescent="0.25">
      <c r="A131" s="15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5"/>
      <c r="AI131" s="15"/>
      <c r="AJ131" s="15"/>
      <c r="AK131" s="15"/>
      <c r="AL131" s="15"/>
      <c r="AM131" s="15"/>
      <c r="AN131" s="15"/>
      <c r="AO131" s="15"/>
      <c r="AP131" s="15"/>
      <c r="AQ131" s="15"/>
      <c r="AR131" s="15"/>
      <c r="AS131" s="15"/>
      <c r="AT131" s="15"/>
      <c r="AU131" s="15"/>
      <c r="AV131" s="15"/>
      <c r="AW131" s="15"/>
      <c r="AX131" s="15"/>
      <c r="AY131" s="15"/>
      <c r="AZ131" s="15"/>
      <c r="BA131" s="15"/>
      <c r="BB131" s="15"/>
      <c r="BC131" s="15"/>
      <c r="BD131" s="15"/>
      <c r="BE131" s="15"/>
      <c r="BF131" s="15"/>
      <c r="BG131" s="15"/>
      <c r="BH131" s="15"/>
      <c r="BI131" s="15"/>
      <c r="BJ131" s="15"/>
      <c r="BK131" s="15"/>
      <c r="BL131" s="15"/>
      <c r="BM131" s="15"/>
      <c r="BN131" s="15"/>
      <c r="BO131" s="15"/>
      <c r="BP131" s="15"/>
      <c r="BQ131" s="15"/>
      <c r="BR131" s="15"/>
      <c r="BS131" s="15"/>
      <c r="BT131" s="15"/>
      <c r="BU131" s="15"/>
      <c r="BV131" s="15"/>
      <c r="BW131" s="15"/>
      <c r="BX131" s="15"/>
      <c r="BY131" s="15"/>
      <c r="BZ131" s="15"/>
      <c r="CA131" s="15"/>
      <c r="CB131" s="15"/>
      <c r="CC131" s="15"/>
      <c r="CD131" s="15"/>
    </row>
    <row r="132" spans="1:82" x14ac:dyDescent="0.25">
      <c r="A132" s="15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5"/>
      <c r="AK132" s="15"/>
      <c r="AL132" s="15"/>
      <c r="AM132" s="15"/>
      <c r="AN132" s="15"/>
      <c r="AO132" s="15"/>
      <c r="AP132" s="15"/>
      <c r="AQ132" s="15"/>
      <c r="AR132" s="15"/>
      <c r="AS132" s="15"/>
      <c r="AT132" s="15"/>
      <c r="AU132" s="15"/>
      <c r="AV132" s="15"/>
      <c r="AW132" s="15"/>
      <c r="AX132" s="15"/>
      <c r="AY132" s="15"/>
      <c r="AZ132" s="15"/>
      <c r="BA132" s="15"/>
      <c r="BB132" s="15"/>
      <c r="BC132" s="15"/>
      <c r="BD132" s="15"/>
      <c r="BE132" s="15"/>
      <c r="BF132" s="15"/>
      <c r="BG132" s="15"/>
      <c r="BH132" s="15"/>
      <c r="BI132" s="15"/>
      <c r="BJ132" s="15"/>
      <c r="BK132" s="15"/>
      <c r="BL132" s="15"/>
      <c r="BM132" s="15"/>
      <c r="BN132" s="15"/>
      <c r="BO132" s="15"/>
      <c r="BP132" s="15"/>
      <c r="BQ132" s="15"/>
      <c r="BR132" s="15"/>
      <c r="BS132" s="15"/>
      <c r="BT132" s="15"/>
      <c r="BU132" s="15"/>
      <c r="BV132" s="15"/>
      <c r="BW132" s="15"/>
      <c r="BX132" s="15"/>
      <c r="BY132" s="15"/>
      <c r="BZ132" s="15"/>
      <c r="CA132" s="15"/>
      <c r="CB132" s="15"/>
      <c r="CC132" s="15"/>
      <c r="CD132" s="15"/>
    </row>
    <row r="133" spans="1:82" x14ac:dyDescent="0.25">
      <c r="A133" s="15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5"/>
      <c r="AI133" s="15"/>
      <c r="AJ133" s="15"/>
      <c r="AK133" s="15"/>
      <c r="AL133" s="15"/>
      <c r="AM133" s="15"/>
      <c r="AN133" s="15"/>
      <c r="AO133" s="15"/>
      <c r="AP133" s="15"/>
      <c r="AQ133" s="15"/>
      <c r="AR133" s="15"/>
      <c r="AS133" s="15"/>
      <c r="AT133" s="15"/>
      <c r="AU133" s="15"/>
      <c r="AV133" s="15"/>
      <c r="AW133" s="15"/>
      <c r="AX133" s="15"/>
      <c r="AY133" s="15"/>
      <c r="AZ133" s="15"/>
      <c r="BA133" s="15"/>
      <c r="BB133" s="15"/>
      <c r="BC133" s="15"/>
      <c r="BD133" s="15"/>
      <c r="BE133" s="15"/>
      <c r="BF133" s="15"/>
      <c r="BG133" s="15"/>
      <c r="BH133" s="15"/>
      <c r="BI133" s="15"/>
      <c r="BJ133" s="15"/>
      <c r="BK133" s="15"/>
      <c r="BL133" s="15"/>
      <c r="BM133" s="15"/>
      <c r="BN133" s="15"/>
      <c r="BO133" s="15"/>
      <c r="BP133" s="15"/>
      <c r="BQ133" s="15"/>
      <c r="BR133" s="15"/>
      <c r="BS133" s="15"/>
      <c r="BT133" s="15"/>
      <c r="BU133" s="15"/>
      <c r="BV133" s="15"/>
      <c r="BW133" s="15"/>
      <c r="BX133" s="15"/>
      <c r="BY133" s="15"/>
      <c r="BZ133" s="15"/>
      <c r="CA133" s="15"/>
      <c r="CB133" s="15"/>
      <c r="CC133" s="15"/>
      <c r="CD133" s="15"/>
    </row>
    <row r="134" spans="1:82" x14ac:dyDescent="0.25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  <c r="AF134" s="15"/>
      <c r="AG134" s="15"/>
      <c r="AH134" s="15"/>
      <c r="AI134" s="15"/>
      <c r="AJ134" s="15"/>
      <c r="AK134" s="15"/>
      <c r="AL134" s="15"/>
      <c r="AM134" s="15"/>
      <c r="AN134" s="15"/>
      <c r="AO134" s="15"/>
      <c r="AP134" s="15"/>
      <c r="AQ134" s="15"/>
      <c r="AR134" s="15"/>
      <c r="AS134" s="15"/>
      <c r="AT134" s="15"/>
      <c r="AU134" s="15"/>
      <c r="AV134" s="15"/>
      <c r="AW134" s="15"/>
      <c r="AX134" s="15"/>
      <c r="AY134" s="15"/>
      <c r="AZ134" s="15"/>
      <c r="BA134" s="15"/>
      <c r="BB134" s="15"/>
      <c r="BC134" s="15"/>
      <c r="BD134" s="15"/>
      <c r="BE134" s="15"/>
      <c r="BF134" s="15"/>
      <c r="BG134" s="15"/>
      <c r="BH134" s="15"/>
      <c r="BI134" s="15"/>
      <c r="BJ134" s="15"/>
      <c r="BK134" s="15"/>
      <c r="BL134" s="15"/>
      <c r="BM134" s="15"/>
      <c r="BN134" s="15"/>
      <c r="BO134" s="15"/>
      <c r="BP134" s="15"/>
      <c r="BQ134" s="15"/>
      <c r="BR134" s="15"/>
      <c r="BS134" s="15"/>
      <c r="BT134" s="15"/>
      <c r="BU134" s="15"/>
      <c r="BV134" s="15"/>
      <c r="BW134" s="15"/>
      <c r="BX134" s="15"/>
      <c r="BY134" s="15"/>
      <c r="BZ134" s="15"/>
      <c r="CA134" s="15"/>
      <c r="CB134" s="15"/>
      <c r="CC134" s="15"/>
      <c r="CD134" s="15"/>
    </row>
    <row r="135" spans="1:82" x14ac:dyDescent="0.25">
      <c r="A135" s="15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5"/>
      <c r="AK135" s="15"/>
      <c r="AL135" s="15"/>
      <c r="AM135" s="15"/>
      <c r="AN135" s="15"/>
      <c r="AO135" s="15"/>
      <c r="AP135" s="15"/>
      <c r="AQ135" s="15"/>
      <c r="AR135" s="15"/>
      <c r="AS135" s="15"/>
      <c r="AT135" s="15"/>
      <c r="AU135" s="15"/>
      <c r="AV135" s="15"/>
      <c r="AW135" s="15"/>
      <c r="AX135" s="15"/>
      <c r="AY135" s="15"/>
      <c r="AZ135" s="15"/>
      <c r="BA135" s="15"/>
      <c r="BB135" s="15"/>
      <c r="BC135" s="15"/>
      <c r="BD135" s="15"/>
      <c r="BE135" s="15"/>
      <c r="BF135" s="15"/>
      <c r="BG135" s="15"/>
      <c r="BH135" s="15"/>
      <c r="BI135" s="15"/>
      <c r="BJ135" s="15"/>
      <c r="BK135" s="15"/>
      <c r="BL135" s="15"/>
      <c r="BM135" s="15"/>
      <c r="BN135" s="15"/>
      <c r="BO135" s="15"/>
      <c r="BP135" s="15"/>
      <c r="BQ135" s="15"/>
      <c r="BR135" s="15"/>
      <c r="BS135" s="15"/>
      <c r="BT135" s="15"/>
      <c r="BU135" s="15"/>
      <c r="BV135" s="15"/>
      <c r="BW135" s="15"/>
      <c r="BX135" s="15"/>
      <c r="BY135" s="15"/>
      <c r="BZ135" s="15"/>
      <c r="CA135" s="15"/>
      <c r="CB135" s="15"/>
      <c r="CC135" s="15"/>
      <c r="CD135" s="15"/>
    </row>
    <row r="136" spans="1:82" x14ac:dyDescent="0.25">
      <c r="A136" s="15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  <c r="AH136" s="15"/>
      <c r="AI136" s="15"/>
      <c r="AJ136" s="15"/>
      <c r="AK136" s="15"/>
      <c r="AL136" s="15"/>
      <c r="AM136" s="15"/>
      <c r="AN136" s="15"/>
      <c r="AO136" s="15"/>
      <c r="AP136" s="15"/>
      <c r="AQ136" s="15"/>
      <c r="AR136" s="15"/>
      <c r="AS136" s="15"/>
      <c r="AT136" s="15"/>
      <c r="AU136" s="15"/>
      <c r="AV136" s="15"/>
      <c r="AW136" s="15"/>
      <c r="AX136" s="15"/>
      <c r="AY136" s="15"/>
      <c r="AZ136" s="15"/>
      <c r="BA136" s="15"/>
      <c r="BB136" s="15"/>
      <c r="BC136" s="15"/>
      <c r="BD136" s="15"/>
      <c r="BE136" s="15"/>
      <c r="BF136" s="15"/>
      <c r="BG136" s="15"/>
      <c r="BH136" s="15"/>
      <c r="BI136" s="15"/>
      <c r="BJ136" s="15"/>
      <c r="BK136" s="15"/>
      <c r="BL136" s="15"/>
      <c r="BM136" s="15"/>
      <c r="BN136" s="15"/>
      <c r="BO136" s="15"/>
      <c r="BP136" s="15"/>
      <c r="BQ136" s="15"/>
      <c r="BR136" s="15"/>
      <c r="BS136" s="15"/>
      <c r="BT136" s="15"/>
      <c r="BU136" s="15"/>
      <c r="BV136" s="15"/>
      <c r="BW136" s="15"/>
      <c r="BX136" s="15"/>
      <c r="BY136" s="15"/>
      <c r="BZ136" s="15"/>
      <c r="CA136" s="15"/>
      <c r="CB136" s="15"/>
      <c r="CC136" s="15"/>
      <c r="CD136" s="15"/>
    </row>
    <row r="137" spans="1:82" x14ac:dyDescent="0.25">
      <c r="A137" s="15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5"/>
      <c r="AI137" s="15"/>
      <c r="AJ137" s="15"/>
      <c r="AK137" s="15"/>
      <c r="AL137" s="15"/>
      <c r="AM137" s="15"/>
      <c r="AN137" s="15"/>
      <c r="AO137" s="15"/>
      <c r="AP137" s="15"/>
      <c r="AQ137" s="15"/>
      <c r="AR137" s="15"/>
      <c r="AS137" s="15"/>
      <c r="AT137" s="15"/>
      <c r="AU137" s="15"/>
      <c r="AV137" s="15"/>
      <c r="AW137" s="15"/>
      <c r="AX137" s="15"/>
      <c r="AY137" s="15"/>
      <c r="AZ137" s="15"/>
      <c r="BA137" s="15"/>
      <c r="BB137" s="15"/>
      <c r="BC137" s="15"/>
      <c r="BD137" s="15"/>
      <c r="BE137" s="15"/>
      <c r="BF137" s="15"/>
      <c r="BG137" s="15"/>
      <c r="BH137" s="15"/>
      <c r="BI137" s="15"/>
      <c r="BJ137" s="15"/>
      <c r="BK137" s="15"/>
      <c r="BL137" s="15"/>
      <c r="BM137" s="15"/>
      <c r="BN137" s="15"/>
      <c r="BO137" s="15"/>
      <c r="BP137" s="15"/>
      <c r="BQ137" s="15"/>
      <c r="BR137" s="15"/>
      <c r="BS137" s="15"/>
      <c r="BT137" s="15"/>
      <c r="BU137" s="15"/>
      <c r="BV137" s="15"/>
      <c r="BW137" s="15"/>
      <c r="BX137" s="15"/>
      <c r="BY137" s="15"/>
      <c r="BZ137" s="15"/>
      <c r="CA137" s="15"/>
      <c r="CB137" s="15"/>
      <c r="CC137" s="15"/>
      <c r="CD137" s="15"/>
    </row>
    <row r="138" spans="1:82" x14ac:dyDescent="0.25">
      <c r="A138" s="15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5"/>
      <c r="AJ138" s="15"/>
      <c r="AK138" s="15"/>
      <c r="AL138" s="15"/>
      <c r="AM138" s="15"/>
      <c r="AN138" s="15"/>
      <c r="AO138" s="15"/>
      <c r="AP138" s="15"/>
      <c r="AQ138" s="15"/>
      <c r="AR138" s="15"/>
      <c r="AS138" s="15"/>
      <c r="AT138" s="15"/>
      <c r="AU138" s="15"/>
      <c r="AV138" s="15"/>
      <c r="AW138" s="15"/>
      <c r="AX138" s="15"/>
      <c r="AY138" s="15"/>
      <c r="AZ138" s="15"/>
      <c r="BA138" s="15"/>
      <c r="BB138" s="15"/>
      <c r="BC138" s="15"/>
      <c r="BD138" s="15"/>
      <c r="BE138" s="15"/>
      <c r="BF138" s="15"/>
      <c r="BG138" s="15"/>
      <c r="BH138" s="15"/>
      <c r="BI138" s="15"/>
      <c r="BJ138" s="15"/>
      <c r="BK138" s="15"/>
      <c r="BL138" s="15"/>
      <c r="BM138" s="15"/>
      <c r="BN138" s="15"/>
      <c r="BO138" s="15"/>
      <c r="BP138" s="15"/>
      <c r="BQ138" s="15"/>
      <c r="BR138" s="15"/>
      <c r="BS138" s="15"/>
      <c r="BT138" s="15"/>
      <c r="BU138" s="15"/>
      <c r="BV138" s="15"/>
      <c r="BW138" s="15"/>
      <c r="BX138" s="15"/>
      <c r="BY138" s="15"/>
      <c r="BZ138" s="15"/>
      <c r="CA138" s="15"/>
      <c r="CB138" s="15"/>
      <c r="CC138" s="15"/>
      <c r="CD138" s="15"/>
    </row>
    <row r="139" spans="1:82" x14ac:dyDescent="0.25">
      <c r="A139" s="15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5"/>
      <c r="AI139" s="15"/>
      <c r="AJ139" s="15"/>
      <c r="AK139" s="15"/>
      <c r="AL139" s="15"/>
      <c r="AM139" s="15"/>
      <c r="AN139" s="15"/>
      <c r="AO139" s="15"/>
      <c r="AP139" s="15"/>
      <c r="AQ139" s="15"/>
      <c r="AR139" s="15"/>
      <c r="AS139" s="15"/>
      <c r="AT139" s="15"/>
      <c r="AU139" s="15"/>
      <c r="AV139" s="15"/>
      <c r="AW139" s="15"/>
      <c r="AX139" s="15"/>
      <c r="AY139" s="15"/>
      <c r="AZ139" s="15"/>
      <c r="BA139" s="15"/>
      <c r="BB139" s="15"/>
      <c r="BC139" s="15"/>
      <c r="BD139" s="15"/>
      <c r="BE139" s="15"/>
      <c r="BF139" s="15"/>
      <c r="BG139" s="15"/>
      <c r="BH139" s="15"/>
      <c r="BI139" s="15"/>
      <c r="BJ139" s="15"/>
      <c r="BK139" s="15"/>
      <c r="BL139" s="15"/>
      <c r="BM139" s="15"/>
      <c r="BN139" s="15"/>
      <c r="BO139" s="15"/>
      <c r="BP139" s="15"/>
      <c r="BQ139" s="15"/>
      <c r="BR139" s="15"/>
      <c r="BS139" s="15"/>
      <c r="BT139" s="15"/>
      <c r="BU139" s="15"/>
      <c r="BV139" s="15"/>
      <c r="BW139" s="15"/>
      <c r="BX139" s="15"/>
      <c r="BY139" s="15"/>
      <c r="BZ139" s="15"/>
      <c r="CA139" s="15"/>
      <c r="CB139" s="15"/>
      <c r="CC139" s="15"/>
      <c r="CD139" s="15"/>
    </row>
    <row r="140" spans="1:82" x14ac:dyDescent="0.25">
      <c r="A140" s="15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5"/>
      <c r="AI140" s="15"/>
      <c r="AJ140" s="15"/>
      <c r="AK140" s="15"/>
      <c r="AL140" s="15"/>
      <c r="AM140" s="15"/>
      <c r="AN140" s="15"/>
      <c r="AO140" s="15"/>
      <c r="AP140" s="15"/>
      <c r="AQ140" s="15"/>
      <c r="AR140" s="15"/>
      <c r="AS140" s="15"/>
      <c r="AT140" s="15"/>
      <c r="AU140" s="15"/>
      <c r="AV140" s="15"/>
      <c r="AW140" s="15"/>
      <c r="AX140" s="15"/>
      <c r="AY140" s="15"/>
      <c r="AZ140" s="15"/>
      <c r="BA140" s="15"/>
      <c r="BB140" s="15"/>
      <c r="BC140" s="15"/>
      <c r="BD140" s="15"/>
      <c r="BE140" s="15"/>
      <c r="BF140" s="15"/>
      <c r="BG140" s="15"/>
      <c r="BH140" s="15"/>
      <c r="BI140" s="15"/>
      <c r="BJ140" s="15"/>
      <c r="BK140" s="15"/>
      <c r="BL140" s="15"/>
      <c r="BM140" s="15"/>
      <c r="BN140" s="15"/>
      <c r="BO140" s="15"/>
      <c r="BP140" s="15"/>
      <c r="BQ140" s="15"/>
      <c r="BR140" s="15"/>
      <c r="BS140" s="15"/>
      <c r="BT140" s="15"/>
      <c r="BU140" s="15"/>
      <c r="BV140" s="15"/>
      <c r="BW140" s="15"/>
      <c r="BX140" s="15"/>
      <c r="BY140" s="15"/>
      <c r="BZ140" s="15"/>
      <c r="CA140" s="15"/>
      <c r="CB140" s="15"/>
      <c r="CC140" s="15"/>
      <c r="CD140" s="15"/>
    </row>
    <row r="141" spans="1:82" x14ac:dyDescent="0.25">
      <c r="A141" s="15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  <c r="AJ141" s="15"/>
      <c r="AK141" s="15"/>
      <c r="AL141" s="15"/>
      <c r="AM141" s="15"/>
      <c r="AN141" s="15"/>
      <c r="AO141" s="15"/>
      <c r="AP141" s="15"/>
      <c r="AQ141" s="15"/>
      <c r="AR141" s="15"/>
      <c r="AS141" s="15"/>
      <c r="AT141" s="15"/>
      <c r="AU141" s="15"/>
      <c r="AV141" s="15"/>
      <c r="AW141" s="15"/>
      <c r="AX141" s="15"/>
      <c r="AY141" s="15"/>
      <c r="AZ141" s="15"/>
      <c r="BA141" s="15"/>
      <c r="BB141" s="15"/>
      <c r="BC141" s="15"/>
      <c r="BD141" s="15"/>
      <c r="BE141" s="15"/>
      <c r="BF141" s="15"/>
      <c r="BG141" s="15"/>
      <c r="BH141" s="15"/>
      <c r="BI141" s="15"/>
      <c r="BJ141" s="15"/>
      <c r="BK141" s="15"/>
      <c r="BL141" s="15"/>
      <c r="BM141" s="15"/>
      <c r="BN141" s="15"/>
      <c r="BO141" s="15"/>
      <c r="BP141" s="15"/>
      <c r="BQ141" s="15"/>
      <c r="BR141" s="15"/>
      <c r="BS141" s="15"/>
      <c r="BT141" s="15"/>
      <c r="BU141" s="15"/>
      <c r="BV141" s="15"/>
      <c r="BW141" s="15"/>
      <c r="BX141" s="15"/>
      <c r="BY141" s="15"/>
      <c r="BZ141" s="15"/>
      <c r="CA141" s="15"/>
      <c r="CB141" s="15"/>
      <c r="CC141" s="15"/>
      <c r="CD141" s="15"/>
    </row>
    <row r="142" spans="1:82" x14ac:dyDescent="0.25">
      <c r="A142" s="15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5"/>
      <c r="AI142" s="15"/>
      <c r="AJ142" s="15"/>
      <c r="AK142" s="15"/>
      <c r="AL142" s="15"/>
      <c r="AM142" s="15"/>
      <c r="AN142" s="15"/>
      <c r="AO142" s="15"/>
      <c r="AP142" s="15"/>
      <c r="AQ142" s="15"/>
      <c r="AR142" s="15"/>
      <c r="AS142" s="15"/>
      <c r="AT142" s="15"/>
      <c r="AU142" s="15"/>
      <c r="AV142" s="15"/>
      <c r="AW142" s="15"/>
      <c r="AX142" s="15"/>
      <c r="AY142" s="15"/>
      <c r="AZ142" s="15"/>
      <c r="BA142" s="15"/>
      <c r="BB142" s="15"/>
      <c r="BC142" s="15"/>
      <c r="BD142" s="15"/>
      <c r="BE142" s="15"/>
      <c r="BF142" s="15"/>
      <c r="BG142" s="15"/>
      <c r="BH142" s="15"/>
      <c r="BI142" s="15"/>
      <c r="BJ142" s="15"/>
      <c r="BK142" s="15"/>
      <c r="BL142" s="15"/>
      <c r="BM142" s="15"/>
      <c r="BN142" s="15"/>
      <c r="BO142" s="15"/>
      <c r="BP142" s="15"/>
      <c r="BQ142" s="15"/>
      <c r="BR142" s="15"/>
      <c r="BS142" s="15"/>
      <c r="BT142" s="15"/>
      <c r="BU142" s="15"/>
      <c r="BV142" s="15"/>
      <c r="BW142" s="15"/>
      <c r="BX142" s="15"/>
      <c r="BY142" s="15"/>
      <c r="BZ142" s="15"/>
      <c r="CA142" s="15"/>
      <c r="CB142" s="15"/>
      <c r="CC142" s="15"/>
      <c r="CD142" s="15"/>
    </row>
    <row r="143" spans="1:82" x14ac:dyDescent="0.25">
      <c r="A143" s="15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5"/>
      <c r="AI143" s="15"/>
      <c r="AJ143" s="15"/>
      <c r="AK143" s="15"/>
      <c r="AL143" s="15"/>
      <c r="AM143" s="15"/>
      <c r="AN143" s="15"/>
      <c r="AO143" s="15"/>
      <c r="AP143" s="15"/>
      <c r="AQ143" s="15"/>
      <c r="AR143" s="15"/>
      <c r="AS143" s="15"/>
      <c r="AT143" s="15"/>
      <c r="AU143" s="15"/>
      <c r="AV143" s="15"/>
      <c r="AW143" s="15"/>
      <c r="AX143" s="15"/>
      <c r="AY143" s="15"/>
      <c r="AZ143" s="15"/>
      <c r="BA143" s="15"/>
      <c r="BB143" s="15"/>
      <c r="BC143" s="15"/>
      <c r="BD143" s="15"/>
      <c r="BE143" s="15"/>
      <c r="BF143" s="15"/>
      <c r="BG143" s="15"/>
      <c r="BH143" s="15"/>
      <c r="BI143" s="15"/>
      <c r="BJ143" s="15"/>
      <c r="BK143" s="15"/>
      <c r="BL143" s="15"/>
      <c r="BM143" s="15"/>
      <c r="BN143" s="15"/>
      <c r="BO143" s="15"/>
      <c r="BP143" s="15"/>
      <c r="BQ143" s="15"/>
      <c r="BR143" s="15"/>
      <c r="BS143" s="15"/>
      <c r="BT143" s="15"/>
      <c r="BU143" s="15"/>
      <c r="BV143" s="15"/>
      <c r="BW143" s="15"/>
      <c r="BX143" s="15"/>
      <c r="BY143" s="15"/>
      <c r="BZ143" s="15"/>
      <c r="CA143" s="15"/>
      <c r="CB143" s="15"/>
      <c r="CC143" s="15"/>
      <c r="CD143" s="15"/>
    </row>
    <row r="144" spans="1:82" x14ac:dyDescent="0.25">
      <c r="A144" s="15"/>
      <c r="B144" s="15"/>
      <c r="C144" s="15"/>
      <c r="D144" s="15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  <c r="S144" s="15"/>
      <c r="T144" s="15"/>
      <c r="U144" s="15"/>
      <c r="V144" s="15"/>
      <c r="W144" s="15"/>
      <c r="X144" s="15"/>
      <c r="Y144" s="15"/>
      <c r="Z144" s="15"/>
      <c r="AA144" s="15"/>
      <c r="AB144" s="15"/>
      <c r="AC144" s="15"/>
      <c r="AD144" s="15"/>
      <c r="AE144" s="15"/>
      <c r="AF144" s="15"/>
      <c r="AG144" s="15"/>
      <c r="AH144" s="15"/>
      <c r="AI144" s="15"/>
      <c r="AJ144" s="15"/>
      <c r="AK144" s="15"/>
      <c r="AL144" s="15"/>
      <c r="AM144" s="15"/>
      <c r="AN144" s="15"/>
      <c r="AO144" s="15"/>
      <c r="AP144" s="15"/>
      <c r="AQ144" s="15"/>
      <c r="AR144" s="15"/>
      <c r="AS144" s="15"/>
      <c r="AT144" s="15"/>
      <c r="AU144" s="15"/>
      <c r="AV144" s="15"/>
      <c r="AW144" s="15"/>
      <c r="AX144" s="15"/>
      <c r="AY144" s="15"/>
      <c r="AZ144" s="15"/>
      <c r="BA144" s="15"/>
      <c r="BB144" s="15"/>
      <c r="BC144" s="15"/>
      <c r="BD144" s="15"/>
      <c r="BE144" s="15"/>
      <c r="BF144" s="15"/>
      <c r="BG144" s="15"/>
      <c r="BH144" s="15"/>
      <c r="BI144" s="15"/>
      <c r="BJ144" s="15"/>
      <c r="BK144" s="15"/>
      <c r="BL144" s="15"/>
      <c r="BM144" s="15"/>
      <c r="BN144" s="15"/>
      <c r="BO144" s="15"/>
      <c r="BP144" s="15"/>
      <c r="BQ144" s="15"/>
      <c r="BR144" s="15"/>
      <c r="BS144" s="15"/>
      <c r="BT144" s="15"/>
      <c r="BU144" s="15"/>
      <c r="BV144" s="15"/>
      <c r="BW144" s="15"/>
      <c r="BX144" s="15"/>
      <c r="BY144" s="15"/>
      <c r="BZ144" s="15"/>
      <c r="CA144" s="15"/>
      <c r="CB144" s="15"/>
      <c r="CC144" s="15"/>
      <c r="CD144" s="15"/>
    </row>
    <row r="145" spans="1:82" x14ac:dyDescent="0.25">
      <c r="A145" s="15"/>
      <c r="B145" s="15"/>
      <c r="C145" s="15"/>
      <c r="D145" s="15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  <c r="T145" s="15"/>
      <c r="U145" s="15"/>
      <c r="V145" s="15"/>
      <c r="W145" s="15"/>
      <c r="X145" s="15"/>
      <c r="Y145" s="15"/>
      <c r="Z145" s="15"/>
      <c r="AA145" s="15"/>
      <c r="AB145" s="15"/>
      <c r="AC145" s="15"/>
      <c r="AD145" s="15"/>
      <c r="AE145" s="15"/>
      <c r="AF145" s="15"/>
      <c r="AG145" s="15"/>
      <c r="AH145" s="15"/>
      <c r="AI145" s="15"/>
      <c r="AJ145" s="15"/>
      <c r="AK145" s="15"/>
      <c r="AL145" s="15"/>
      <c r="AM145" s="15"/>
      <c r="AN145" s="15"/>
      <c r="AO145" s="15"/>
      <c r="AP145" s="15"/>
      <c r="AQ145" s="15"/>
      <c r="AR145" s="15"/>
      <c r="AS145" s="15"/>
      <c r="AT145" s="15"/>
      <c r="AU145" s="15"/>
      <c r="AV145" s="15"/>
      <c r="AW145" s="15"/>
      <c r="AX145" s="15"/>
      <c r="AY145" s="15"/>
      <c r="AZ145" s="15"/>
      <c r="BA145" s="15"/>
      <c r="BB145" s="15"/>
      <c r="BC145" s="15"/>
      <c r="BD145" s="15"/>
      <c r="BE145" s="15"/>
      <c r="BF145" s="15"/>
      <c r="BG145" s="15"/>
      <c r="BH145" s="15"/>
      <c r="BI145" s="15"/>
      <c r="BJ145" s="15"/>
      <c r="BK145" s="15"/>
      <c r="BL145" s="15"/>
      <c r="BM145" s="15"/>
      <c r="BN145" s="15"/>
      <c r="BO145" s="15"/>
      <c r="BP145" s="15"/>
      <c r="BQ145" s="15"/>
      <c r="BR145" s="15"/>
      <c r="BS145" s="15"/>
      <c r="BT145" s="15"/>
      <c r="BU145" s="15"/>
      <c r="BV145" s="15"/>
      <c r="BW145" s="15"/>
      <c r="BX145" s="15"/>
      <c r="BY145" s="15"/>
      <c r="BZ145" s="15"/>
      <c r="CA145" s="15"/>
      <c r="CB145" s="15"/>
      <c r="CC145" s="15"/>
      <c r="CD145" s="15"/>
    </row>
    <row r="146" spans="1:82" x14ac:dyDescent="0.25">
      <c r="A146" s="15"/>
      <c r="B146" s="15"/>
      <c r="C146" s="15"/>
      <c r="D146" s="15"/>
      <c r="E146" s="15"/>
      <c r="F146" s="15"/>
      <c r="G146" s="15"/>
      <c r="H146" s="15"/>
      <c r="I146" s="15"/>
      <c r="J146" s="15"/>
      <c r="K146" s="15"/>
      <c r="L146" s="15"/>
      <c r="M146" s="15"/>
      <c r="N146" s="15"/>
      <c r="O146" s="15"/>
      <c r="P146" s="15"/>
      <c r="Q146" s="15"/>
      <c r="R146" s="15"/>
      <c r="S146" s="15"/>
      <c r="T146" s="15"/>
      <c r="U146" s="15"/>
      <c r="V146" s="15"/>
      <c r="W146" s="15"/>
      <c r="X146" s="15"/>
      <c r="Y146" s="15"/>
      <c r="Z146" s="15"/>
      <c r="AA146" s="15"/>
      <c r="AB146" s="15"/>
      <c r="AC146" s="15"/>
      <c r="AD146" s="15"/>
      <c r="AE146" s="15"/>
      <c r="AF146" s="15"/>
      <c r="AG146" s="15"/>
      <c r="AH146" s="15"/>
      <c r="AI146" s="15"/>
      <c r="AJ146" s="15"/>
      <c r="AK146" s="15"/>
      <c r="AL146" s="15"/>
      <c r="AM146" s="15"/>
      <c r="AN146" s="15"/>
      <c r="AO146" s="15"/>
      <c r="AP146" s="15"/>
      <c r="AQ146" s="15"/>
      <c r="AR146" s="15"/>
      <c r="AS146" s="15"/>
      <c r="AT146" s="15"/>
      <c r="AU146" s="15"/>
      <c r="AV146" s="15"/>
      <c r="AW146" s="15"/>
      <c r="AX146" s="15"/>
      <c r="AY146" s="15"/>
      <c r="AZ146" s="15"/>
      <c r="BA146" s="15"/>
      <c r="BB146" s="15"/>
      <c r="BC146" s="15"/>
      <c r="BD146" s="15"/>
      <c r="BE146" s="15"/>
      <c r="BF146" s="15"/>
      <c r="BG146" s="15"/>
      <c r="BH146" s="15"/>
      <c r="BI146" s="15"/>
      <c r="BJ146" s="15"/>
      <c r="BK146" s="15"/>
      <c r="BL146" s="15"/>
      <c r="BM146" s="15"/>
      <c r="BN146" s="15"/>
      <c r="BO146" s="15"/>
      <c r="BP146" s="15"/>
      <c r="BQ146" s="15"/>
      <c r="BR146" s="15"/>
      <c r="BS146" s="15"/>
      <c r="BT146" s="15"/>
      <c r="BU146" s="15"/>
      <c r="BV146" s="15"/>
      <c r="BW146" s="15"/>
      <c r="BX146" s="15"/>
      <c r="BY146" s="15"/>
      <c r="BZ146" s="15"/>
      <c r="CA146" s="15"/>
      <c r="CB146" s="15"/>
      <c r="CC146" s="15"/>
      <c r="CD146" s="15"/>
    </row>
    <row r="147" spans="1:82" x14ac:dyDescent="0.25">
      <c r="A147" s="15"/>
      <c r="B147" s="15"/>
      <c r="C147" s="15"/>
      <c r="D147" s="15"/>
      <c r="E147" s="15"/>
      <c r="F147" s="15"/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  <c r="S147" s="15"/>
      <c r="T147" s="15"/>
      <c r="U147" s="15"/>
      <c r="V147" s="15"/>
      <c r="W147" s="15"/>
      <c r="X147" s="15"/>
      <c r="Y147" s="15"/>
      <c r="Z147" s="15"/>
      <c r="AA147" s="15"/>
      <c r="AB147" s="15"/>
      <c r="AC147" s="15"/>
      <c r="AD147" s="15"/>
      <c r="AE147" s="15"/>
      <c r="AF147" s="15"/>
      <c r="AG147" s="15"/>
      <c r="AH147" s="15"/>
      <c r="AI147" s="15"/>
      <c r="AJ147" s="15"/>
      <c r="AK147" s="15"/>
      <c r="AL147" s="15"/>
      <c r="AM147" s="15"/>
      <c r="AN147" s="15"/>
      <c r="AO147" s="15"/>
      <c r="AP147" s="15"/>
      <c r="AQ147" s="15"/>
      <c r="AR147" s="15"/>
      <c r="AS147" s="15"/>
      <c r="AT147" s="15"/>
      <c r="AU147" s="15"/>
      <c r="AV147" s="15"/>
      <c r="AW147" s="15"/>
      <c r="AX147" s="15"/>
      <c r="AY147" s="15"/>
      <c r="AZ147" s="15"/>
      <c r="BA147" s="15"/>
      <c r="BB147" s="15"/>
      <c r="BC147" s="15"/>
      <c r="BD147" s="15"/>
      <c r="BE147" s="15"/>
      <c r="BF147" s="15"/>
      <c r="BG147" s="15"/>
      <c r="BH147" s="15"/>
      <c r="BI147" s="15"/>
      <c r="BJ147" s="15"/>
      <c r="BK147" s="15"/>
      <c r="BL147" s="15"/>
      <c r="BM147" s="15"/>
      <c r="BN147" s="15"/>
      <c r="BO147" s="15"/>
      <c r="BP147" s="15"/>
      <c r="BQ147" s="15"/>
      <c r="BR147" s="15"/>
      <c r="BS147" s="15"/>
      <c r="BT147" s="15"/>
      <c r="BU147" s="15"/>
      <c r="BV147" s="15"/>
      <c r="BW147" s="15"/>
      <c r="BX147" s="15"/>
      <c r="BY147" s="15"/>
      <c r="BZ147" s="15"/>
      <c r="CA147" s="15"/>
      <c r="CB147" s="15"/>
      <c r="CC147" s="15"/>
      <c r="CD147" s="15"/>
    </row>
    <row r="148" spans="1:82" x14ac:dyDescent="0.25">
      <c r="A148" s="15"/>
      <c r="B148" s="15"/>
      <c r="C148" s="15"/>
      <c r="D148" s="15"/>
      <c r="E148" s="15"/>
      <c r="F148" s="15"/>
      <c r="G148" s="15"/>
      <c r="H148" s="15"/>
      <c r="I148" s="15"/>
      <c r="J148" s="15"/>
      <c r="K148" s="15"/>
      <c r="L148" s="15"/>
      <c r="M148" s="15"/>
      <c r="N148" s="15"/>
      <c r="O148" s="15"/>
      <c r="P148" s="15"/>
      <c r="Q148" s="15"/>
      <c r="R148" s="15"/>
      <c r="S148" s="15"/>
      <c r="T148" s="15"/>
      <c r="U148" s="15"/>
      <c r="V148" s="15"/>
      <c r="W148" s="15"/>
      <c r="X148" s="15"/>
      <c r="Y148" s="15"/>
      <c r="Z148" s="15"/>
      <c r="AA148" s="15"/>
      <c r="AB148" s="15"/>
      <c r="AC148" s="15"/>
      <c r="AD148" s="15"/>
      <c r="AE148" s="15"/>
      <c r="AF148" s="15"/>
      <c r="AG148" s="15"/>
      <c r="AH148" s="15"/>
      <c r="AI148" s="15"/>
      <c r="AJ148" s="15"/>
      <c r="AK148" s="15"/>
      <c r="AL148" s="15"/>
      <c r="AM148" s="15"/>
      <c r="AN148" s="15"/>
      <c r="AO148" s="15"/>
      <c r="AP148" s="15"/>
      <c r="AQ148" s="15"/>
      <c r="AR148" s="15"/>
      <c r="AS148" s="15"/>
      <c r="AT148" s="15"/>
      <c r="AU148" s="15"/>
      <c r="AV148" s="15"/>
      <c r="AW148" s="15"/>
      <c r="AX148" s="15"/>
      <c r="AY148" s="15"/>
      <c r="AZ148" s="15"/>
      <c r="BA148" s="15"/>
      <c r="BB148" s="15"/>
      <c r="BC148" s="15"/>
      <c r="BD148" s="15"/>
      <c r="BE148" s="15"/>
      <c r="BF148" s="15"/>
      <c r="BG148" s="15"/>
      <c r="BH148" s="15"/>
      <c r="BI148" s="15"/>
      <c r="BJ148" s="15"/>
      <c r="BK148" s="15"/>
      <c r="BL148" s="15"/>
      <c r="BM148" s="15"/>
      <c r="BN148" s="15"/>
      <c r="BO148" s="15"/>
      <c r="BP148" s="15"/>
      <c r="BQ148" s="15"/>
      <c r="BR148" s="15"/>
      <c r="BS148" s="15"/>
      <c r="BT148" s="15"/>
      <c r="BU148" s="15"/>
      <c r="BV148" s="15"/>
      <c r="BW148" s="15"/>
      <c r="BX148" s="15"/>
      <c r="BY148" s="15"/>
      <c r="BZ148" s="15"/>
      <c r="CA148" s="15"/>
      <c r="CB148" s="15"/>
      <c r="CC148" s="15"/>
      <c r="CD148" s="15"/>
    </row>
    <row r="149" spans="1:82" x14ac:dyDescent="0.25">
      <c r="A149" s="15"/>
      <c r="B149" s="15"/>
      <c r="C149" s="15"/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  <c r="T149" s="15"/>
      <c r="U149" s="15"/>
      <c r="V149" s="15"/>
      <c r="W149" s="15"/>
      <c r="X149" s="15"/>
      <c r="Y149" s="15"/>
      <c r="Z149" s="15"/>
      <c r="AA149" s="15"/>
      <c r="AB149" s="15"/>
      <c r="AC149" s="15"/>
      <c r="AD149" s="15"/>
      <c r="AE149" s="15"/>
      <c r="AF149" s="15"/>
      <c r="AG149" s="15"/>
      <c r="AH149" s="15"/>
      <c r="AI149" s="15"/>
      <c r="AJ149" s="15"/>
      <c r="AK149" s="15"/>
      <c r="AL149" s="15"/>
      <c r="AM149" s="15"/>
      <c r="AN149" s="15"/>
      <c r="AO149" s="15"/>
      <c r="AP149" s="15"/>
      <c r="AQ149" s="15"/>
      <c r="AR149" s="15"/>
      <c r="AS149" s="15"/>
      <c r="AT149" s="15"/>
      <c r="AU149" s="15"/>
      <c r="AV149" s="15"/>
      <c r="AW149" s="15"/>
      <c r="AX149" s="15"/>
      <c r="AY149" s="15"/>
      <c r="AZ149" s="15"/>
      <c r="BA149" s="15"/>
      <c r="BB149" s="15"/>
      <c r="BC149" s="15"/>
      <c r="BD149" s="15"/>
      <c r="BE149" s="15"/>
      <c r="BF149" s="15"/>
      <c r="BG149" s="15"/>
      <c r="BH149" s="15"/>
      <c r="BI149" s="15"/>
      <c r="BJ149" s="15"/>
      <c r="BK149" s="15"/>
      <c r="BL149" s="15"/>
      <c r="BM149" s="15"/>
      <c r="BN149" s="15"/>
      <c r="BO149" s="15"/>
      <c r="BP149" s="15"/>
      <c r="BQ149" s="15"/>
      <c r="BR149" s="15"/>
      <c r="BS149" s="15"/>
      <c r="BT149" s="15"/>
      <c r="BU149" s="15"/>
      <c r="BV149" s="15"/>
      <c r="BW149" s="15"/>
      <c r="BX149" s="15"/>
      <c r="BY149" s="15"/>
      <c r="BZ149" s="15"/>
      <c r="CA149" s="15"/>
      <c r="CB149" s="15"/>
      <c r="CC149" s="15"/>
      <c r="CD149" s="15"/>
    </row>
    <row r="150" spans="1:82" x14ac:dyDescent="0.25">
      <c r="A150" s="15"/>
      <c r="B150" s="15"/>
      <c r="C150" s="15"/>
      <c r="D150" s="15"/>
      <c r="E150" s="15"/>
      <c r="F150" s="15"/>
      <c r="G150" s="15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  <c r="S150" s="15"/>
      <c r="T150" s="15"/>
      <c r="U150" s="15"/>
      <c r="V150" s="15"/>
      <c r="W150" s="15"/>
      <c r="X150" s="15"/>
      <c r="Y150" s="15"/>
      <c r="Z150" s="15"/>
      <c r="AA150" s="15"/>
      <c r="AB150" s="15"/>
      <c r="AC150" s="15"/>
      <c r="AD150" s="15"/>
      <c r="AE150" s="15"/>
      <c r="AF150" s="15"/>
      <c r="AG150" s="15"/>
      <c r="AH150" s="15"/>
      <c r="AI150" s="15"/>
      <c r="AJ150" s="15"/>
      <c r="AK150" s="15"/>
      <c r="AL150" s="15"/>
      <c r="AM150" s="15"/>
      <c r="AN150" s="15"/>
      <c r="AO150" s="15"/>
      <c r="AP150" s="15"/>
      <c r="AQ150" s="15"/>
      <c r="AR150" s="15"/>
      <c r="AS150" s="15"/>
      <c r="AT150" s="15"/>
      <c r="AU150" s="15"/>
      <c r="AV150" s="15"/>
      <c r="AW150" s="15"/>
      <c r="AX150" s="15"/>
      <c r="AY150" s="15"/>
      <c r="AZ150" s="15"/>
      <c r="BA150" s="15"/>
      <c r="BB150" s="15"/>
      <c r="BC150" s="15"/>
      <c r="BD150" s="15"/>
      <c r="BE150" s="15"/>
      <c r="BF150" s="15"/>
      <c r="BG150" s="15"/>
      <c r="BH150" s="15"/>
      <c r="BI150" s="15"/>
      <c r="BJ150" s="15"/>
      <c r="BK150" s="15"/>
      <c r="BL150" s="15"/>
      <c r="BM150" s="15"/>
      <c r="BN150" s="15"/>
      <c r="BO150" s="15"/>
      <c r="BP150" s="15"/>
      <c r="BQ150" s="15"/>
      <c r="BR150" s="15"/>
      <c r="BS150" s="15"/>
      <c r="BT150" s="15"/>
      <c r="BU150" s="15"/>
      <c r="BV150" s="15"/>
      <c r="BW150" s="15"/>
      <c r="BX150" s="15"/>
      <c r="BY150" s="15"/>
      <c r="BZ150" s="15"/>
      <c r="CA150" s="15"/>
      <c r="CB150" s="15"/>
      <c r="CC150" s="15"/>
      <c r="CD150" s="15"/>
    </row>
    <row r="151" spans="1:82" x14ac:dyDescent="0.25">
      <c r="A151" s="15"/>
      <c r="B151" s="15"/>
      <c r="C151" s="15"/>
      <c r="D151" s="15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15"/>
      <c r="V151" s="15"/>
      <c r="W151" s="15"/>
      <c r="X151" s="15"/>
      <c r="Y151" s="15"/>
      <c r="Z151" s="15"/>
      <c r="AA151" s="15"/>
      <c r="AB151" s="15"/>
      <c r="AC151" s="15"/>
      <c r="AD151" s="15"/>
      <c r="AE151" s="15"/>
      <c r="AF151" s="15"/>
      <c r="AG151" s="15"/>
      <c r="AH151" s="15"/>
      <c r="AI151" s="15"/>
      <c r="AJ151" s="15"/>
      <c r="AK151" s="15"/>
      <c r="AL151" s="15"/>
      <c r="AM151" s="15"/>
      <c r="AN151" s="15"/>
      <c r="AO151" s="15"/>
      <c r="AP151" s="15"/>
      <c r="AQ151" s="15"/>
      <c r="AR151" s="15"/>
      <c r="AS151" s="15"/>
      <c r="AT151" s="15"/>
      <c r="AU151" s="15"/>
      <c r="AV151" s="15"/>
      <c r="AW151" s="15"/>
      <c r="AX151" s="15"/>
      <c r="AY151" s="15"/>
      <c r="AZ151" s="15"/>
      <c r="BA151" s="15"/>
      <c r="BB151" s="15"/>
      <c r="BC151" s="15"/>
      <c r="BD151" s="15"/>
      <c r="BE151" s="15"/>
      <c r="BF151" s="15"/>
      <c r="BG151" s="15"/>
      <c r="BH151" s="15"/>
      <c r="BI151" s="15"/>
      <c r="BJ151" s="15"/>
      <c r="BK151" s="15"/>
      <c r="BL151" s="15"/>
      <c r="BM151" s="15"/>
      <c r="BN151" s="15"/>
      <c r="BO151" s="15"/>
      <c r="BP151" s="15"/>
      <c r="BQ151" s="15"/>
      <c r="BR151" s="15"/>
      <c r="BS151" s="15"/>
      <c r="BT151" s="15"/>
      <c r="BU151" s="15"/>
      <c r="BV151" s="15"/>
      <c r="BW151" s="15"/>
      <c r="BX151" s="15"/>
      <c r="BY151" s="15"/>
      <c r="BZ151" s="15"/>
      <c r="CA151" s="15"/>
      <c r="CB151" s="15"/>
      <c r="CC151" s="15"/>
      <c r="CD151" s="15"/>
    </row>
    <row r="152" spans="1:82" x14ac:dyDescent="0.25">
      <c r="A152" s="15"/>
      <c r="B152" s="15"/>
      <c r="C152" s="15"/>
      <c r="D152" s="15"/>
      <c r="E152" s="15"/>
      <c r="F152" s="15"/>
      <c r="G152" s="15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  <c r="S152" s="15"/>
      <c r="T152" s="15"/>
      <c r="U152" s="15"/>
      <c r="V152" s="15"/>
      <c r="W152" s="15"/>
      <c r="X152" s="15"/>
      <c r="Y152" s="15"/>
      <c r="Z152" s="15"/>
      <c r="AA152" s="15"/>
      <c r="AB152" s="15"/>
      <c r="AC152" s="15"/>
      <c r="AD152" s="15"/>
      <c r="AE152" s="15"/>
      <c r="AF152" s="15"/>
      <c r="AG152" s="15"/>
      <c r="AH152" s="15"/>
      <c r="AI152" s="15"/>
      <c r="AJ152" s="15"/>
      <c r="AK152" s="15"/>
      <c r="AL152" s="15"/>
      <c r="AM152" s="15"/>
      <c r="AN152" s="15"/>
      <c r="AO152" s="15"/>
      <c r="AP152" s="15"/>
      <c r="AQ152" s="15"/>
      <c r="AR152" s="15"/>
      <c r="AS152" s="15"/>
      <c r="AT152" s="15"/>
      <c r="AU152" s="15"/>
      <c r="AV152" s="15"/>
      <c r="AW152" s="15"/>
      <c r="AX152" s="15"/>
      <c r="AY152" s="15"/>
      <c r="AZ152" s="15"/>
      <c r="BA152" s="15"/>
      <c r="BB152" s="15"/>
      <c r="BC152" s="15"/>
      <c r="BD152" s="15"/>
      <c r="BE152" s="15"/>
      <c r="BF152" s="15"/>
      <c r="BG152" s="15"/>
      <c r="BH152" s="15"/>
      <c r="BI152" s="15"/>
      <c r="BJ152" s="15"/>
      <c r="BK152" s="15"/>
      <c r="BL152" s="15"/>
      <c r="BM152" s="15"/>
      <c r="BN152" s="15"/>
      <c r="BO152" s="15"/>
      <c r="BP152" s="15"/>
      <c r="BQ152" s="15"/>
      <c r="BR152" s="15"/>
      <c r="BS152" s="15"/>
      <c r="BT152" s="15"/>
      <c r="BU152" s="15"/>
      <c r="BV152" s="15"/>
      <c r="BW152" s="15"/>
      <c r="BX152" s="15"/>
      <c r="BY152" s="15"/>
      <c r="BZ152" s="15"/>
      <c r="CA152" s="15"/>
      <c r="CB152" s="15"/>
      <c r="CC152" s="15"/>
      <c r="CD152" s="15"/>
    </row>
    <row r="153" spans="1:82" x14ac:dyDescent="0.25">
      <c r="A153" s="15"/>
      <c r="B153" s="15"/>
      <c r="C153" s="15"/>
      <c r="D153" s="15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  <c r="T153" s="15"/>
      <c r="U153" s="15"/>
      <c r="V153" s="15"/>
      <c r="W153" s="15"/>
      <c r="X153" s="15"/>
      <c r="Y153" s="15"/>
      <c r="Z153" s="15"/>
      <c r="AA153" s="15"/>
      <c r="AB153" s="15"/>
      <c r="AC153" s="15"/>
      <c r="AD153" s="15"/>
      <c r="AE153" s="15"/>
      <c r="AF153" s="15"/>
      <c r="AG153" s="15"/>
      <c r="AH153" s="15"/>
      <c r="AI153" s="15"/>
      <c r="AJ153" s="15"/>
      <c r="AK153" s="15"/>
      <c r="AL153" s="15"/>
      <c r="AM153" s="15"/>
      <c r="AN153" s="15"/>
      <c r="AO153" s="15"/>
      <c r="AP153" s="15"/>
      <c r="AQ153" s="15"/>
      <c r="AR153" s="15"/>
      <c r="AS153" s="15"/>
      <c r="AT153" s="15"/>
      <c r="AU153" s="15"/>
      <c r="AV153" s="15"/>
      <c r="AW153" s="15"/>
      <c r="AX153" s="15"/>
      <c r="AY153" s="15"/>
      <c r="AZ153" s="15"/>
      <c r="BA153" s="15"/>
      <c r="BB153" s="15"/>
      <c r="BC153" s="15"/>
      <c r="BD153" s="15"/>
      <c r="BE153" s="15"/>
      <c r="BF153" s="15"/>
      <c r="BG153" s="15"/>
      <c r="BH153" s="15"/>
      <c r="BI153" s="15"/>
      <c r="BJ153" s="15"/>
      <c r="BK153" s="15"/>
      <c r="BL153" s="15"/>
      <c r="BM153" s="15"/>
      <c r="BN153" s="15"/>
      <c r="BO153" s="15"/>
      <c r="BP153" s="15"/>
      <c r="BQ153" s="15"/>
      <c r="BR153" s="15"/>
      <c r="BS153" s="15"/>
      <c r="BT153" s="15"/>
      <c r="BU153" s="15"/>
      <c r="BV153" s="15"/>
      <c r="BW153" s="15"/>
      <c r="BX153" s="15"/>
      <c r="BY153" s="15"/>
      <c r="BZ153" s="15"/>
      <c r="CA153" s="15"/>
      <c r="CB153" s="15"/>
      <c r="CC153" s="15"/>
      <c r="CD153" s="15"/>
    </row>
    <row r="154" spans="1:82" x14ac:dyDescent="0.25">
      <c r="A154" s="15"/>
      <c r="B154" s="15"/>
      <c r="C154" s="15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  <c r="V154" s="15"/>
      <c r="W154" s="15"/>
      <c r="X154" s="15"/>
      <c r="Y154" s="15"/>
      <c r="Z154" s="15"/>
      <c r="AA154" s="15"/>
      <c r="AB154" s="15"/>
      <c r="AC154" s="15"/>
      <c r="AD154" s="15"/>
      <c r="AE154" s="15"/>
      <c r="AF154" s="15"/>
      <c r="AG154" s="15"/>
      <c r="AH154" s="15"/>
      <c r="AI154" s="15"/>
      <c r="AJ154" s="15"/>
      <c r="AK154" s="15"/>
      <c r="AL154" s="15"/>
      <c r="AM154" s="15"/>
      <c r="AN154" s="15"/>
      <c r="AO154" s="15"/>
      <c r="AP154" s="15"/>
      <c r="AQ154" s="15"/>
      <c r="AR154" s="15"/>
      <c r="AS154" s="15"/>
      <c r="AT154" s="15"/>
      <c r="AU154" s="15"/>
      <c r="AV154" s="15"/>
      <c r="AW154" s="15"/>
      <c r="AX154" s="15"/>
      <c r="AY154" s="15"/>
      <c r="AZ154" s="15"/>
      <c r="BA154" s="15"/>
      <c r="BB154" s="15"/>
      <c r="BC154" s="15"/>
      <c r="BD154" s="15"/>
      <c r="BE154" s="15"/>
      <c r="BF154" s="15"/>
      <c r="BG154" s="15"/>
      <c r="BH154" s="15"/>
      <c r="BI154" s="15"/>
      <c r="BJ154" s="15"/>
      <c r="BK154" s="15"/>
      <c r="BL154" s="15"/>
      <c r="BM154" s="15"/>
      <c r="BN154" s="15"/>
      <c r="BO154" s="15"/>
      <c r="BP154" s="15"/>
      <c r="BQ154" s="15"/>
      <c r="BR154" s="15"/>
      <c r="BS154" s="15"/>
      <c r="BT154" s="15"/>
      <c r="BU154" s="15"/>
      <c r="BV154" s="15"/>
      <c r="BW154" s="15"/>
      <c r="BX154" s="15"/>
      <c r="BY154" s="15"/>
      <c r="BZ154" s="15"/>
      <c r="CA154" s="15"/>
      <c r="CB154" s="15"/>
      <c r="CC154" s="15"/>
      <c r="CD154" s="15"/>
    </row>
    <row r="155" spans="1:82" x14ac:dyDescent="0.25">
      <c r="A155" s="15"/>
      <c r="B155" s="15"/>
      <c r="C155" s="15"/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  <c r="T155" s="15"/>
      <c r="U155" s="15"/>
      <c r="V155" s="15"/>
      <c r="W155" s="15"/>
      <c r="X155" s="15"/>
      <c r="Y155" s="15"/>
      <c r="Z155" s="15"/>
      <c r="AA155" s="15"/>
      <c r="AB155" s="15"/>
      <c r="AC155" s="15"/>
      <c r="AD155" s="15"/>
      <c r="AE155" s="15"/>
      <c r="AF155" s="15"/>
      <c r="AG155" s="15"/>
      <c r="AH155" s="15"/>
      <c r="AI155" s="15"/>
      <c r="AJ155" s="15"/>
      <c r="AK155" s="15"/>
      <c r="AL155" s="15"/>
      <c r="AM155" s="15"/>
      <c r="AN155" s="15"/>
      <c r="AO155" s="15"/>
      <c r="AP155" s="15"/>
      <c r="AQ155" s="15"/>
      <c r="AR155" s="15"/>
      <c r="AS155" s="15"/>
      <c r="AT155" s="15"/>
      <c r="AU155" s="15"/>
      <c r="AV155" s="15"/>
      <c r="AW155" s="15"/>
      <c r="AX155" s="15"/>
      <c r="AY155" s="15"/>
      <c r="AZ155" s="15"/>
      <c r="BA155" s="15"/>
      <c r="BB155" s="15"/>
      <c r="BC155" s="15"/>
      <c r="BD155" s="15"/>
      <c r="BE155" s="15"/>
      <c r="BF155" s="15"/>
      <c r="BG155" s="15"/>
      <c r="BH155" s="15"/>
      <c r="BI155" s="15"/>
      <c r="BJ155" s="15"/>
      <c r="BK155" s="15"/>
      <c r="BL155" s="15"/>
      <c r="BM155" s="15"/>
      <c r="BN155" s="15"/>
      <c r="BO155" s="15"/>
      <c r="BP155" s="15"/>
      <c r="BQ155" s="15"/>
      <c r="BR155" s="15"/>
      <c r="BS155" s="15"/>
      <c r="BT155" s="15"/>
      <c r="BU155" s="15"/>
      <c r="BV155" s="15"/>
      <c r="BW155" s="15"/>
      <c r="BX155" s="15"/>
      <c r="BY155" s="15"/>
      <c r="BZ155" s="15"/>
      <c r="CA155" s="15"/>
      <c r="CB155" s="15"/>
      <c r="CC155" s="15"/>
      <c r="CD155" s="15"/>
    </row>
  </sheetData>
  <sheetProtection sheet="1" objects="1" scenarios="1"/>
  <mergeCells count="1980">
    <mergeCell ref="AN115:AO115"/>
    <mergeCell ref="AP115:AQ115"/>
    <mergeCell ref="D116:E116"/>
    <mergeCell ref="F116:G116"/>
    <mergeCell ref="H116:I116"/>
    <mergeCell ref="J116:K116"/>
    <mergeCell ref="L116:M116"/>
    <mergeCell ref="N116:O116"/>
    <mergeCell ref="P116:Q116"/>
    <mergeCell ref="R116:S116"/>
    <mergeCell ref="T116:U116"/>
    <mergeCell ref="V116:W116"/>
    <mergeCell ref="X116:Y116"/>
    <mergeCell ref="Z116:AA116"/>
    <mergeCell ref="AB116:AC116"/>
    <mergeCell ref="AD116:AE116"/>
    <mergeCell ref="AF116:AG116"/>
    <mergeCell ref="AH116:AI116"/>
    <mergeCell ref="AJ116:AK116"/>
    <mergeCell ref="AL116:AM116"/>
    <mergeCell ref="AN116:AO116"/>
    <mergeCell ref="AP116:AQ116"/>
    <mergeCell ref="V115:W115"/>
    <mergeCell ref="X115:Y115"/>
    <mergeCell ref="Z115:AA115"/>
    <mergeCell ref="AB115:AC115"/>
    <mergeCell ref="AD115:AE115"/>
    <mergeCell ref="AF115:AG115"/>
    <mergeCell ref="AH115:AI115"/>
    <mergeCell ref="AJ115:AK115"/>
    <mergeCell ref="AL115:AM115"/>
    <mergeCell ref="D115:E115"/>
    <mergeCell ref="F115:G115"/>
    <mergeCell ref="H115:I115"/>
    <mergeCell ref="J115:K115"/>
    <mergeCell ref="L115:M115"/>
    <mergeCell ref="N115:O115"/>
    <mergeCell ref="P115:Q115"/>
    <mergeCell ref="R115:S115"/>
    <mergeCell ref="T115:U115"/>
    <mergeCell ref="AN113:AO113"/>
    <mergeCell ref="AP113:AQ113"/>
    <mergeCell ref="D114:E114"/>
    <mergeCell ref="F114:G114"/>
    <mergeCell ref="H114:I114"/>
    <mergeCell ref="J114:K114"/>
    <mergeCell ref="L114:M114"/>
    <mergeCell ref="N114:O114"/>
    <mergeCell ref="P114:Q114"/>
    <mergeCell ref="R114:S114"/>
    <mergeCell ref="T114:U114"/>
    <mergeCell ref="V114:W114"/>
    <mergeCell ref="X114:Y114"/>
    <mergeCell ref="Z114:AA114"/>
    <mergeCell ref="AB114:AC114"/>
    <mergeCell ref="AD114:AE114"/>
    <mergeCell ref="AF114:AG114"/>
    <mergeCell ref="AH114:AI114"/>
    <mergeCell ref="AJ114:AK114"/>
    <mergeCell ref="AL114:AM114"/>
    <mergeCell ref="AN114:AO114"/>
    <mergeCell ref="AP114:AQ114"/>
    <mergeCell ref="V113:W113"/>
    <mergeCell ref="X113:Y113"/>
    <mergeCell ref="Z113:AA113"/>
    <mergeCell ref="AB113:AC113"/>
    <mergeCell ref="AD113:AE113"/>
    <mergeCell ref="AF113:AG113"/>
    <mergeCell ref="AH113:AI113"/>
    <mergeCell ref="AJ113:AK113"/>
    <mergeCell ref="AL113:AM113"/>
    <mergeCell ref="D113:E113"/>
    <mergeCell ref="F113:G113"/>
    <mergeCell ref="H113:I113"/>
    <mergeCell ref="J113:K113"/>
    <mergeCell ref="L113:M113"/>
    <mergeCell ref="N113:O113"/>
    <mergeCell ref="P113:Q113"/>
    <mergeCell ref="R113:S113"/>
    <mergeCell ref="T113:U113"/>
    <mergeCell ref="AN111:AO111"/>
    <mergeCell ref="H111:I111"/>
    <mergeCell ref="J111:K111"/>
    <mergeCell ref="L111:M111"/>
    <mergeCell ref="N111:O111"/>
    <mergeCell ref="P111:Q111"/>
    <mergeCell ref="R111:S111"/>
    <mergeCell ref="T111:U111"/>
    <mergeCell ref="AP111:AQ111"/>
    <mergeCell ref="D112:E112"/>
    <mergeCell ref="F112:G112"/>
    <mergeCell ref="H112:I112"/>
    <mergeCell ref="J112:K112"/>
    <mergeCell ref="L112:M112"/>
    <mergeCell ref="N112:O112"/>
    <mergeCell ref="P112:Q112"/>
    <mergeCell ref="R112:S112"/>
    <mergeCell ref="T112:U112"/>
    <mergeCell ref="V112:W112"/>
    <mergeCell ref="X112:Y112"/>
    <mergeCell ref="Z112:AA112"/>
    <mergeCell ref="AB112:AC112"/>
    <mergeCell ref="AD112:AE112"/>
    <mergeCell ref="AF112:AG112"/>
    <mergeCell ref="AH112:AI112"/>
    <mergeCell ref="AJ112:AK112"/>
    <mergeCell ref="AL112:AM112"/>
    <mergeCell ref="AN112:AO112"/>
    <mergeCell ref="AP112:AQ112"/>
    <mergeCell ref="V111:W111"/>
    <mergeCell ref="X111:Y111"/>
    <mergeCell ref="Z111:AA111"/>
    <mergeCell ref="AB111:AC111"/>
    <mergeCell ref="AD111:AE111"/>
    <mergeCell ref="AF111:AG111"/>
    <mergeCell ref="AH111:AI111"/>
    <mergeCell ref="AJ111:AK111"/>
    <mergeCell ref="AL111:AM111"/>
    <mergeCell ref="D111:E111"/>
    <mergeCell ref="F111:G111"/>
    <mergeCell ref="AN109:AO109"/>
    <mergeCell ref="AP109:AQ109"/>
    <mergeCell ref="D110:E110"/>
    <mergeCell ref="F110:G110"/>
    <mergeCell ref="H110:I110"/>
    <mergeCell ref="J110:K110"/>
    <mergeCell ref="L110:M110"/>
    <mergeCell ref="N110:O110"/>
    <mergeCell ref="P110:Q110"/>
    <mergeCell ref="R110:S110"/>
    <mergeCell ref="T110:U110"/>
    <mergeCell ref="V110:W110"/>
    <mergeCell ref="X110:Y110"/>
    <mergeCell ref="Z110:AA110"/>
    <mergeCell ref="AB110:AC110"/>
    <mergeCell ref="AD110:AE110"/>
    <mergeCell ref="AF110:AG110"/>
    <mergeCell ref="AH110:AI110"/>
    <mergeCell ref="AJ110:AK110"/>
    <mergeCell ref="AL110:AM110"/>
    <mergeCell ref="AN110:AO110"/>
    <mergeCell ref="AP110:AQ110"/>
    <mergeCell ref="V109:W109"/>
    <mergeCell ref="X109:Y109"/>
    <mergeCell ref="Z109:AA109"/>
    <mergeCell ref="AB109:AC109"/>
    <mergeCell ref="AD109:AE109"/>
    <mergeCell ref="AF109:AG109"/>
    <mergeCell ref="AH109:AI109"/>
    <mergeCell ref="AJ109:AK109"/>
    <mergeCell ref="AL109:AM109"/>
    <mergeCell ref="D109:E109"/>
    <mergeCell ref="F109:G109"/>
    <mergeCell ref="H109:I109"/>
    <mergeCell ref="J109:K109"/>
    <mergeCell ref="L109:M109"/>
    <mergeCell ref="N109:O109"/>
    <mergeCell ref="P109:Q109"/>
    <mergeCell ref="R109:S109"/>
    <mergeCell ref="T109:U109"/>
    <mergeCell ref="AN107:AO107"/>
    <mergeCell ref="AP107:AQ107"/>
    <mergeCell ref="D108:E108"/>
    <mergeCell ref="F108:G108"/>
    <mergeCell ref="H108:I108"/>
    <mergeCell ref="J108:K108"/>
    <mergeCell ref="L108:M108"/>
    <mergeCell ref="N108:O108"/>
    <mergeCell ref="P108:Q108"/>
    <mergeCell ref="R108:S108"/>
    <mergeCell ref="T108:U108"/>
    <mergeCell ref="V108:W108"/>
    <mergeCell ref="X108:Y108"/>
    <mergeCell ref="Z108:AA108"/>
    <mergeCell ref="AB108:AC108"/>
    <mergeCell ref="AD108:AE108"/>
    <mergeCell ref="AF108:AG108"/>
    <mergeCell ref="AH108:AI108"/>
    <mergeCell ref="AJ108:AK108"/>
    <mergeCell ref="AL108:AM108"/>
    <mergeCell ref="AN108:AO108"/>
    <mergeCell ref="AP108:AQ108"/>
    <mergeCell ref="V107:W107"/>
    <mergeCell ref="X107:Y107"/>
    <mergeCell ref="Z107:AA107"/>
    <mergeCell ref="AB107:AC107"/>
    <mergeCell ref="AD107:AE107"/>
    <mergeCell ref="AF107:AG107"/>
    <mergeCell ref="AH107:AI107"/>
    <mergeCell ref="AJ107:AK107"/>
    <mergeCell ref="AL107:AM107"/>
    <mergeCell ref="D107:E107"/>
    <mergeCell ref="F107:G107"/>
    <mergeCell ref="H107:I107"/>
    <mergeCell ref="J107:K107"/>
    <mergeCell ref="L107:M107"/>
    <mergeCell ref="N107:O107"/>
    <mergeCell ref="P107:Q107"/>
    <mergeCell ref="R107:S107"/>
    <mergeCell ref="T107:U107"/>
    <mergeCell ref="AN105:AO105"/>
    <mergeCell ref="H105:I105"/>
    <mergeCell ref="J105:K105"/>
    <mergeCell ref="L105:M105"/>
    <mergeCell ref="N105:O105"/>
    <mergeCell ref="P105:Q105"/>
    <mergeCell ref="R105:S105"/>
    <mergeCell ref="T105:U105"/>
    <mergeCell ref="AP105:AQ105"/>
    <mergeCell ref="D106:E106"/>
    <mergeCell ref="F106:G106"/>
    <mergeCell ref="H106:I106"/>
    <mergeCell ref="J106:K106"/>
    <mergeCell ref="L106:M106"/>
    <mergeCell ref="N106:O106"/>
    <mergeCell ref="P106:Q106"/>
    <mergeCell ref="R106:S106"/>
    <mergeCell ref="T106:U106"/>
    <mergeCell ref="V106:W106"/>
    <mergeCell ref="X106:Y106"/>
    <mergeCell ref="Z106:AA106"/>
    <mergeCell ref="AB106:AC106"/>
    <mergeCell ref="AD106:AE106"/>
    <mergeCell ref="AF106:AG106"/>
    <mergeCell ref="AH106:AI106"/>
    <mergeCell ref="AJ106:AK106"/>
    <mergeCell ref="AL106:AM106"/>
    <mergeCell ref="AN106:AO106"/>
    <mergeCell ref="AP106:AQ106"/>
    <mergeCell ref="V105:W105"/>
    <mergeCell ref="X105:Y105"/>
    <mergeCell ref="Z105:AA105"/>
    <mergeCell ref="AB105:AC105"/>
    <mergeCell ref="AD105:AE105"/>
    <mergeCell ref="AF105:AG105"/>
    <mergeCell ref="AH105:AI105"/>
    <mergeCell ref="AJ105:AK105"/>
    <mergeCell ref="AL105:AM105"/>
    <mergeCell ref="D105:E105"/>
    <mergeCell ref="F105:G105"/>
    <mergeCell ref="AN103:AO103"/>
    <mergeCell ref="AP103:AQ103"/>
    <mergeCell ref="D104:E104"/>
    <mergeCell ref="F104:G104"/>
    <mergeCell ref="H104:I104"/>
    <mergeCell ref="J104:K104"/>
    <mergeCell ref="L104:M104"/>
    <mergeCell ref="N104:O104"/>
    <mergeCell ref="P104:Q104"/>
    <mergeCell ref="R104:S104"/>
    <mergeCell ref="T104:U104"/>
    <mergeCell ref="V104:W104"/>
    <mergeCell ref="X104:Y104"/>
    <mergeCell ref="Z104:AA104"/>
    <mergeCell ref="AB104:AC104"/>
    <mergeCell ref="AD104:AE104"/>
    <mergeCell ref="AF104:AG104"/>
    <mergeCell ref="AH104:AI104"/>
    <mergeCell ref="AJ104:AK104"/>
    <mergeCell ref="AL104:AM104"/>
    <mergeCell ref="AN104:AO104"/>
    <mergeCell ref="AP104:AQ104"/>
    <mergeCell ref="V103:W103"/>
    <mergeCell ref="X103:Y103"/>
    <mergeCell ref="Z103:AA103"/>
    <mergeCell ref="AB103:AC103"/>
    <mergeCell ref="AD103:AE103"/>
    <mergeCell ref="AF103:AG103"/>
    <mergeCell ref="AH103:AI103"/>
    <mergeCell ref="AJ103:AK103"/>
    <mergeCell ref="AL103:AM103"/>
    <mergeCell ref="D103:E103"/>
    <mergeCell ref="F103:G103"/>
    <mergeCell ref="H103:I103"/>
    <mergeCell ref="J103:K103"/>
    <mergeCell ref="L103:M103"/>
    <mergeCell ref="N103:O103"/>
    <mergeCell ref="P103:Q103"/>
    <mergeCell ref="R103:S103"/>
    <mergeCell ref="T103:U103"/>
    <mergeCell ref="AN101:AO101"/>
    <mergeCell ref="AP101:AQ101"/>
    <mergeCell ref="D102:E102"/>
    <mergeCell ref="F102:G102"/>
    <mergeCell ref="H102:I102"/>
    <mergeCell ref="J102:K102"/>
    <mergeCell ref="L102:M102"/>
    <mergeCell ref="N102:O102"/>
    <mergeCell ref="P102:Q102"/>
    <mergeCell ref="R102:S102"/>
    <mergeCell ref="T102:U102"/>
    <mergeCell ref="V102:W102"/>
    <mergeCell ref="X102:Y102"/>
    <mergeCell ref="Z102:AA102"/>
    <mergeCell ref="AB102:AC102"/>
    <mergeCell ref="AD102:AE102"/>
    <mergeCell ref="AF102:AG102"/>
    <mergeCell ref="AH102:AI102"/>
    <mergeCell ref="AJ102:AK102"/>
    <mergeCell ref="AL102:AM102"/>
    <mergeCell ref="AN102:AO102"/>
    <mergeCell ref="AP102:AQ102"/>
    <mergeCell ref="V101:W101"/>
    <mergeCell ref="X101:Y101"/>
    <mergeCell ref="Z101:AA101"/>
    <mergeCell ref="AB101:AC101"/>
    <mergeCell ref="AD101:AE101"/>
    <mergeCell ref="AF101:AG101"/>
    <mergeCell ref="AH101:AI101"/>
    <mergeCell ref="AJ101:AK101"/>
    <mergeCell ref="AL101:AM101"/>
    <mergeCell ref="D101:E101"/>
    <mergeCell ref="F101:G101"/>
    <mergeCell ref="H101:I101"/>
    <mergeCell ref="J101:K101"/>
    <mergeCell ref="L101:M101"/>
    <mergeCell ref="N101:O101"/>
    <mergeCell ref="P101:Q101"/>
    <mergeCell ref="R101:S101"/>
    <mergeCell ref="T101:U101"/>
    <mergeCell ref="AN99:AO99"/>
    <mergeCell ref="H99:I99"/>
    <mergeCell ref="J99:K99"/>
    <mergeCell ref="L99:M99"/>
    <mergeCell ref="N99:O99"/>
    <mergeCell ref="P99:Q99"/>
    <mergeCell ref="R99:S99"/>
    <mergeCell ref="T99:U99"/>
    <mergeCell ref="AP99:AQ99"/>
    <mergeCell ref="D100:E100"/>
    <mergeCell ref="F100:G100"/>
    <mergeCell ref="H100:I100"/>
    <mergeCell ref="J100:K100"/>
    <mergeCell ref="L100:M100"/>
    <mergeCell ref="N100:O100"/>
    <mergeCell ref="P100:Q100"/>
    <mergeCell ref="R100:S100"/>
    <mergeCell ref="T100:U100"/>
    <mergeCell ref="V100:W100"/>
    <mergeCell ref="X100:Y100"/>
    <mergeCell ref="Z100:AA100"/>
    <mergeCell ref="AB100:AC100"/>
    <mergeCell ref="AD100:AE100"/>
    <mergeCell ref="AF100:AG100"/>
    <mergeCell ref="AH100:AI100"/>
    <mergeCell ref="AJ100:AK100"/>
    <mergeCell ref="AL100:AM100"/>
    <mergeCell ref="AN100:AO100"/>
    <mergeCell ref="AP100:AQ100"/>
    <mergeCell ref="V99:W99"/>
    <mergeCell ref="X99:Y99"/>
    <mergeCell ref="Z99:AA99"/>
    <mergeCell ref="AB99:AC99"/>
    <mergeCell ref="AD99:AE99"/>
    <mergeCell ref="AF99:AG99"/>
    <mergeCell ref="AH99:AI99"/>
    <mergeCell ref="AJ99:AK99"/>
    <mergeCell ref="AL99:AM99"/>
    <mergeCell ref="D99:E99"/>
    <mergeCell ref="F99:G99"/>
    <mergeCell ref="AN97:AO97"/>
    <mergeCell ref="AP97:AQ97"/>
    <mergeCell ref="D98:E98"/>
    <mergeCell ref="F98:G98"/>
    <mergeCell ref="H98:I98"/>
    <mergeCell ref="J98:K98"/>
    <mergeCell ref="L98:M98"/>
    <mergeCell ref="N98:O98"/>
    <mergeCell ref="P98:Q98"/>
    <mergeCell ref="R98:S98"/>
    <mergeCell ref="T98:U98"/>
    <mergeCell ref="V98:W98"/>
    <mergeCell ref="X98:Y98"/>
    <mergeCell ref="Z98:AA98"/>
    <mergeCell ref="AB98:AC98"/>
    <mergeCell ref="AD98:AE98"/>
    <mergeCell ref="AF98:AG98"/>
    <mergeCell ref="AH98:AI98"/>
    <mergeCell ref="AJ98:AK98"/>
    <mergeCell ref="AL98:AM98"/>
    <mergeCell ref="AN98:AO98"/>
    <mergeCell ref="AP98:AQ98"/>
    <mergeCell ref="V97:W97"/>
    <mergeCell ref="X97:Y97"/>
    <mergeCell ref="Z97:AA97"/>
    <mergeCell ref="AB97:AC97"/>
    <mergeCell ref="AD97:AE97"/>
    <mergeCell ref="AF97:AG97"/>
    <mergeCell ref="AH97:AI97"/>
    <mergeCell ref="AJ97:AK97"/>
    <mergeCell ref="AL97:AM97"/>
    <mergeCell ref="D97:E97"/>
    <mergeCell ref="F97:G97"/>
    <mergeCell ref="H97:I97"/>
    <mergeCell ref="J97:K97"/>
    <mergeCell ref="L97:M97"/>
    <mergeCell ref="N97:O97"/>
    <mergeCell ref="P97:Q97"/>
    <mergeCell ref="R97:S97"/>
    <mergeCell ref="T97:U97"/>
    <mergeCell ref="AN95:AO95"/>
    <mergeCell ref="AP95:AQ95"/>
    <mergeCell ref="D96:E96"/>
    <mergeCell ref="F96:G96"/>
    <mergeCell ref="H96:I96"/>
    <mergeCell ref="J96:K96"/>
    <mergeCell ref="L96:M96"/>
    <mergeCell ref="N96:O96"/>
    <mergeCell ref="P96:Q96"/>
    <mergeCell ref="R96:S96"/>
    <mergeCell ref="T96:U96"/>
    <mergeCell ref="V96:W96"/>
    <mergeCell ref="X96:Y96"/>
    <mergeCell ref="Z96:AA96"/>
    <mergeCell ref="AB96:AC96"/>
    <mergeCell ref="AD96:AE96"/>
    <mergeCell ref="AF96:AG96"/>
    <mergeCell ref="AH96:AI96"/>
    <mergeCell ref="AJ96:AK96"/>
    <mergeCell ref="AL96:AM96"/>
    <mergeCell ref="AN96:AO96"/>
    <mergeCell ref="AP96:AQ96"/>
    <mergeCell ref="V95:W95"/>
    <mergeCell ref="X95:Y95"/>
    <mergeCell ref="Z95:AA95"/>
    <mergeCell ref="AB95:AC95"/>
    <mergeCell ref="AD95:AE95"/>
    <mergeCell ref="AF95:AG95"/>
    <mergeCell ref="AH95:AI95"/>
    <mergeCell ref="AJ95:AK95"/>
    <mergeCell ref="AL95:AM95"/>
    <mergeCell ref="D95:E95"/>
    <mergeCell ref="F95:G95"/>
    <mergeCell ref="H95:I95"/>
    <mergeCell ref="J95:K95"/>
    <mergeCell ref="L95:M95"/>
    <mergeCell ref="N95:O95"/>
    <mergeCell ref="P95:Q95"/>
    <mergeCell ref="R95:S95"/>
    <mergeCell ref="T95:U95"/>
    <mergeCell ref="AN93:AO93"/>
    <mergeCell ref="H93:I93"/>
    <mergeCell ref="J93:K93"/>
    <mergeCell ref="L93:M93"/>
    <mergeCell ref="N93:O93"/>
    <mergeCell ref="P93:Q93"/>
    <mergeCell ref="R93:S93"/>
    <mergeCell ref="T93:U93"/>
    <mergeCell ref="AP93:AQ93"/>
    <mergeCell ref="D94:E94"/>
    <mergeCell ref="F94:G94"/>
    <mergeCell ref="H94:I94"/>
    <mergeCell ref="J94:K94"/>
    <mergeCell ref="L94:M94"/>
    <mergeCell ref="N94:O94"/>
    <mergeCell ref="P94:Q94"/>
    <mergeCell ref="R94:S94"/>
    <mergeCell ref="T94:U94"/>
    <mergeCell ref="V94:W94"/>
    <mergeCell ref="X94:Y94"/>
    <mergeCell ref="Z94:AA94"/>
    <mergeCell ref="AB94:AC94"/>
    <mergeCell ref="AD94:AE94"/>
    <mergeCell ref="AF94:AG94"/>
    <mergeCell ref="AH94:AI94"/>
    <mergeCell ref="AJ94:AK94"/>
    <mergeCell ref="AL94:AM94"/>
    <mergeCell ref="AN94:AO94"/>
    <mergeCell ref="AP94:AQ94"/>
    <mergeCell ref="V93:W93"/>
    <mergeCell ref="X93:Y93"/>
    <mergeCell ref="Z93:AA93"/>
    <mergeCell ref="AB93:AC93"/>
    <mergeCell ref="AD93:AE93"/>
    <mergeCell ref="AF93:AG93"/>
    <mergeCell ref="AH93:AI93"/>
    <mergeCell ref="AJ93:AK93"/>
    <mergeCell ref="AL93:AM93"/>
    <mergeCell ref="D93:E93"/>
    <mergeCell ref="F93:G93"/>
    <mergeCell ref="AN91:AO91"/>
    <mergeCell ref="AP91:AQ91"/>
    <mergeCell ref="D92:E92"/>
    <mergeCell ref="F92:G92"/>
    <mergeCell ref="H92:I92"/>
    <mergeCell ref="J92:K92"/>
    <mergeCell ref="L92:M92"/>
    <mergeCell ref="N92:O92"/>
    <mergeCell ref="P92:Q92"/>
    <mergeCell ref="R92:S92"/>
    <mergeCell ref="T92:U92"/>
    <mergeCell ref="V92:W92"/>
    <mergeCell ref="X92:Y92"/>
    <mergeCell ref="Z92:AA92"/>
    <mergeCell ref="AB92:AC92"/>
    <mergeCell ref="AD92:AE92"/>
    <mergeCell ref="AF92:AG92"/>
    <mergeCell ref="AH92:AI92"/>
    <mergeCell ref="AJ92:AK92"/>
    <mergeCell ref="AL92:AM92"/>
    <mergeCell ref="AN92:AO92"/>
    <mergeCell ref="AP92:AQ92"/>
    <mergeCell ref="V91:W91"/>
    <mergeCell ref="X91:Y91"/>
    <mergeCell ref="Z91:AA91"/>
    <mergeCell ref="AB91:AC91"/>
    <mergeCell ref="AD91:AE91"/>
    <mergeCell ref="AF91:AG91"/>
    <mergeCell ref="AH91:AI91"/>
    <mergeCell ref="AJ91:AK91"/>
    <mergeCell ref="AL91:AM91"/>
    <mergeCell ref="D91:E91"/>
    <mergeCell ref="F91:G91"/>
    <mergeCell ref="H91:I91"/>
    <mergeCell ref="J91:K91"/>
    <mergeCell ref="L91:M91"/>
    <mergeCell ref="N91:O91"/>
    <mergeCell ref="P91:Q91"/>
    <mergeCell ref="R91:S91"/>
    <mergeCell ref="T91:U91"/>
    <mergeCell ref="AN89:AO89"/>
    <mergeCell ref="AP89:AQ89"/>
    <mergeCell ref="D90:E90"/>
    <mergeCell ref="F90:G90"/>
    <mergeCell ref="H90:I90"/>
    <mergeCell ref="J90:K90"/>
    <mergeCell ref="L90:M90"/>
    <mergeCell ref="N90:O90"/>
    <mergeCell ref="P90:Q90"/>
    <mergeCell ref="R90:S90"/>
    <mergeCell ref="T90:U90"/>
    <mergeCell ref="V90:W90"/>
    <mergeCell ref="X90:Y90"/>
    <mergeCell ref="Z90:AA90"/>
    <mergeCell ref="AB90:AC90"/>
    <mergeCell ref="AD90:AE90"/>
    <mergeCell ref="AF90:AG90"/>
    <mergeCell ref="AH90:AI90"/>
    <mergeCell ref="AJ90:AK90"/>
    <mergeCell ref="AL90:AM90"/>
    <mergeCell ref="AN90:AO90"/>
    <mergeCell ref="AP90:AQ90"/>
    <mergeCell ref="V89:W89"/>
    <mergeCell ref="X89:Y89"/>
    <mergeCell ref="Z89:AA89"/>
    <mergeCell ref="AB89:AC89"/>
    <mergeCell ref="AD89:AE89"/>
    <mergeCell ref="AF89:AG89"/>
    <mergeCell ref="AH89:AI89"/>
    <mergeCell ref="AJ89:AK89"/>
    <mergeCell ref="AL89:AM89"/>
    <mergeCell ref="D89:E89"/>
    <mergeCell ref="F89:G89"/>
    <mergeCell ref="H89:I89"/>
    <mergeCell ref="J89:K89"/>
    <mergeCell ref="L89:M89"/>
    <mergeCell ref="N89:O89"/>
    <mergeCell ref="P89:Q89"/>
    <mergeCell ref="R89:S89"/>
    <mergeCell ref="T89:U89"/>
    <mergeCell ref="AN87:AO87"/>
    <mergeCell ref="H87:I87"/>
    <mergeCell ref="J87:K87"/>
    <mergeCell ref="L87:M87"/>
    <mergeCell ref="N87:O87"/>
    <mergeCell ref="P87:Q87"/>
    <mergeCell ref="R87:S87"/>
    <mergeCell ref="T87:U87"/>
    <mergeCell ref="AP87:AQ87"/>
    <mergeCell ref="D88:E88"/>
    <mergeCell ref="F88:G88"/>
    <mergeCell ref="H88:I88"/>
    <mergeCell ref="J88:K88"/>
    <mergeCell ref="L88:M88"/>
    <mergeCell ref="N88:O88"/>
    <mergeCell ref="P88:Q88"/>
    <mergeCell ref="R88:S88"/>
    <mergeCell ref="T88:U88"/>
    <mergeCell ref="V88:W88"/>
    <mergeCell ref="X88:Y88"/>
    <mergeCell ref="Z88:AA88"/>
    <mergeCell ref="AB88:AC88"/>
    <mergeCell ref="AD88:AE88"/>
    <mergeCell ref="AF88:AG88"/>
    <mergeCell ref="AH88:AI88"/>
    <mergeCell ref="AJ88:AK88"/>
    <mergeCell ref="AL88:AM88"/>
    <mergeCell ref="AN88:AO88"/>
    <mergeCell ref="AP88:AQ88"/>
    <mergeCell ref="V87:W87"/>
    <mergeCell ref="X87:Y87"/>
    <mergeCell ref="Z87:AA87"/>
    <mergeCell ref="AB87:AC87"/>
    <mergeCell ref="AD87:AE87"/>
    <mergeCell ref="AF87:AG87"/>
    <mergeCell ref="AH87:AI87"/>
    <mergeCell ref="AJ87:AK87"/>
    <mergeCell ref="AL87:AM87"/>
    <mergeCell ref="D87:E87"/>
    <mergeCell ref="F87:G87"/>
    <mergeCell ref="AN84:AO85"/>
    <mergeCell ref="AP84:AQ85"/>
    <mergeCell ref="D86:E86"/>
    <mergeCell ref="F86:G86"/>
    <mergeCell ref="H86:I86"/>
    <mergeCell ref="J86:K86"/>
    <mergeCell ref="L86:M86"/>
    <mergeCell ref="N86:O86"/>
    <mergeCell ref="P86:Q86"/>
    <mergeCell ref="R86:S86"/>
    <mergeCell ref="T86:U86"/>
    <mergeCell ref="V86:W86"/>
    <mergeCell ref="X86:Y86"/>
    <mergeCell ref="Z86:AA86"/>
    <mergeCell ref="AB86:AC86"/>
    <mergeCell ref="AD86:AE86"/>
    <mergeCell ref="AF86:AG86"/>
    <mergeCell ref="AH86:AI86"/>
    <mergeCell ref="AJ86:AK86"/>
    <mergeCell ref="AL86:AM86"/>
    <mergeCell ref="AN86:AO86"/>
    <mergeCell ref="AP86:AQ86"/>
    <mergeCell ref="V84:W85"/>
    <mergeCell ref="X84:Y85"/>
    <mergeCell ref="Z84:AA85"/>
    <mergeCell ref="AB84:AC85"/>
    <mergeCell ref="AD84:AE85"/>
    <mergeCell ref="AF84:AG85"/>
    <mergeCell ref="AH84:AI85"/>
    <mergeCell ref="AJ84:AK85"/>
    <mergeCell ref="AL84:AM85"/>
    <mergeCell ref="D84:E85"/>
    <mergeCell ref="F84:G85"/>
    <mergeCell ref="H84:I85"/>
    <mergeCell ref="J84:K85"/>
    <mergeCell ref="L84:M85"/>
    <mergeCell ref="N84:O85"/>
    <mergeCell ref="P84:Q85"/>
    <mergeCell ref="R84:S85"/>
    <mergeCell ref="T84:U85"/>
    <mergeCell ref="AA79:AB80"/>
    <mergeCell ref="AC79:AD80"/>
    <mergeCell ref="M81:N82"/>
    <mergeCell ref="O81:P82"/>
    <mergeCell ref="Q81:R82"/>
    <mergeCell ref="S81:T82"/>
    <mergeCell ref="U81:V82"/>
    <mergeCell ref="W81:X82"/>
    <mergeCell ref="Y81:Z82"/>
    <mergeCell ref="AA81:AB82"/>
    <mergeCell ref="AC81:AD82"/>
    <mergeCell ref="A79:C82"/>
    <mergeCell ref="E79:K82"/>
    <mergeCell ref="M79:N80"/>
    <mergeCell ref="O79:P80"/>
    <mergeCell ref="Q79:R80"/>
    <mergeCell ref="S79:T80"/>
    <mergeCell ref="U79:V80"/>
    <mergeCell ref="W79:X80"/>
    <mergeCell ref="Y79:Z80"/>
    <mergeCell ref="AN76:AO76"/>
    <mergeCell ref="AP76:AQ76"/>
    <mergeCell ref="D77:E77"/>
    <mergeCell ref="F77:G77"/>
    <mergeCell ref="H77:I77"/>
    <mergeCell ref="J77:K77"/>
    <mergeCell ref="L77:M77"/>
    <mergeCell ref="N77:O77"/>
    <mergeCell ref="P77:Q77"/>
    <mergeCell ref="R77:S77"/>
    <mergeCell ref="T77:U77"/>
    <mergeCell ref="V77:W77"/>
    <mergeCell ref="X77:Y77"/>
    <mergeCell ref="Z77:AA77"/>
    <mergeCell ref="AB77:AC77"/>
    <mergeCell ref="AD77:AE77"/>
    <mergeCell ref="AF77:AG77"/>
    <mergeCell ref="AH77:AI77"/>
    <mergeCell ref="AJ77:AK77"/>
    <mergeCell ref="AL77:AM77"/>
    <mergeCell ref="AN77:AO77"/>
    <mergeCell ref="AP77:AQ77"/>
    <mergeCell ref="V76:W76"/>
    <mergeCell ref="X76:Y76"/>
    <mergeCell ref="Z76:AA76"/>
    <mergeCell ref="AB76:AC76"/>
    <mergeCell ref="AD76:AE76"/>
    <mergeCell ref="AF76:AG76"/>
    <mergeCell ref="AH76:AI76"/>
    <mergeCell ref="AJ76:AK76"/>
    <mergeCell ref="AL76:AM76"/>
    <mergeCell ref="D76:E76"/>
    <mergeCell ref="F76:G76"/>
    <mergeCell ref="H76:I76"/>
    <mergeCell ref="J76:K76"/>
    <mergeCell ref="L76:M76"/>
    <mergeCell ref="N76:O76"/>
    <mergeCell ref="P76:Q76"/>
    <mergeCell ref="R76:S76"/>
    <mergeCell ref="T76:U76"/>
    <mergeCell ref="AN74:AO74"/>
    <mergeCell ref="AP74:AQ74"/>
    <mergeCell ref="D75:E75"/>
    <mergeCell ref="F75:G75"/>
    <mergeCell ref="H75:I75"/>
    <mergeCell ref="J75:K75"/>
    <mergeCell ref="L75:M75"/>
    <mergeCell ref="N75:O75"/>
    <mergeCell ref="P75:Q75"/>
    <mergeCell ref="R75:S75"/>
    <mergeCell ref="T75:U75"/>
    <mergeCell ref="V75:W75"/>
    <mergeCell ref="X75:Y75"/>
    <mergeCell ref="Z75:AA75"/>
    <mergeCell ref="AB75:AC75"/>
    <mergeCell ref="AD75:AE75"/>
    <mergeCell ref="AF75:AG75"/>
    <mergeCell ref="AH75:AI75"/>
    <mergeCell ref="AJ75:AK75"/>
    <mergeCell ref="AL75:AM75"/>
    <mergeCell ref="AN75:AO75"/>
    <mergeCell ref="AP75:AQ75"/>
    <mergeCell ref="V74:W74"/>
    <mergeCell ref="X74:Y74"/>
    <mergeCell ref="Z74:AA74"/>
    <mergeCell ref="AB74:AC74"/>
    <mergeCell ref="AD74:AE74"/>
    <mergeCell ref="AF74:AG74"/>
    <mergeCell ref="AH74:AI74"/>
    <mergeCell ref="AJ74:AK74"/>
    <mergeCell ref="AL74:AM74"/>
    <mergeCell ref="D74:E74"/>
    <mergeCell ref="F74:G74"/>
    <mergeCell ref="H74:I74"/>
    <mergeCell ref="J74:K74"/>
    <mergeCell ref="L74:M74"/>
    <mergeCell ref="N74:O74"/>
    <mergeCell ref="P74:Q74"/>
    <mergeCell ref="R74:S74"/>
    <mergeCell ref="T74:U74"/>
    <mergeCell ref="AN72:AO72"/>
    <mergeCell ref="AP72:AQ72"/>
    <mergeCell ref="D73:E73"/>
    <mergeCell ref="F73:G73"/>
    <mergeCell ref="H73:I73"/>
    <mergeCell ref="J73:K73"/>
    <mergeCell ref="L73:M73"/>
    <mergeCell ref="N73:O73"/>
    <mergeCell ref="P73:Q73"/>
    <mergeCell ref="R73:S73"/>
    <mergeCell ref="T73:U73"/>
    <mergeCell ref="V73:W73"/>
    <mergeCell ref="X73:Y73"/>
    <mergeCell ref="Z73:AA73"/>
    <mergeCell ref="AB73:AC73"/>
    <mergeCell ref="AD73:AE73"/>
    <mergeCell ref="AF73:AG73"/>
    <mergeCell ref="AH73:AI73"/>
    <mergeCell ref="AJ73:AK73"/>
    <mergeCell ref="AL73:AM73"/>
    <mergeCell ref="AN73:AO73"/>
    <mergeCell ref="AP73:AQ73"/>
    <mergeCell ref="V72:W72"/>
    <mergeCell ref="X72:Y72"/>
    <mergeCell ref="Z72:AA72"/>
    <mergeCell ref="AB72:AC72"/>
    <mergeCell ref="AD72:AE72"/>
    <mergeCell ref="AF72:AG72"/>
    <mergeCell ref="AH72:AI72"/>
    <mergeCell ref="AJ72:AK72"/>
    <mergeCell ref="AL72:AM72"/>
    <mergeCell ref="D72:E72"/>
    <mergeCell ref="F72:G72"/>
    <mergeCell ref="H72:I72"/>
    <mergeCell ref="J72:K72"/>
    <mergeCell ref="L72:M72"/>
    <mergeCell ref="N72:O72"/>
    <mergeCell ref="P72:Q72"/>
    <mergeCell ref="R72:S72"/>
    <mergeCell ref="T72:U72"/>
    <mergeCell ref="AN70:AO70"/>
    <mergeCell ref="H70:I70"/>
    <mergeCell ref="J70:K70"/>
    <mergeCell ref="L70:M70"/>
    <mergeCell ref="N70:O70"/>
    <mergeCell ref="P70:Q70"/>
    <mergeCell ref="R70:S70"/>
    <mergeCell ref="T70:U70"/>
    <mergeCell ref="AP70:AQ70"/>
    <mergeCell ref="D71:E71"/>
    <mergeCell ref="F71:G71"/>
    <mergeCell ref="H71:I71"/>
    <mergeCell ref="J71:K71"/>
    <mergeCell ref="L71:M71"/>
    <mergeCell ref="N71:O71"/>
    <mergeCell ref="P71:Q71"/>
    <mergeCell ref="R71:S71"/>
    <mergeCell ref="T71:U71"/>
    <mergeCell ref="V71:W71"/>
    <mergeCell ref="X71:Y71"/>
    <mergeCell ref="Z71:AA71"/>
    <mergeCell ref="AB71:AC71"/>
    <mergeCell ref="AD71:AE71"/>
    <mergeCell ref="AF71:AG71"/>
    <mergeCell ref="AH71:AI71"/>
    <mergeCell ref="AJ71:AK71"/>
    <mergeCell ref="AL71:AM71"/>
    <mergeCell ref="AN71:AO71"/>
    <mergeCell ref="AP71:AQ71"/>
    <mergeCell ref="V70:W70"/>
    <mergeCell ref="X70:Y70"/>
    <mergeCell ref="Z70:AA70"/>
    <mergeCell ref="AB70:AC70"/>
    <mergeCell ref="AD70:AE70"/>
    <mergeCell ref="AF70:AG70"/>
    <mergeCell ref="AH70:AI70"/>
    <mergeCell ref="AJ70:AK70"/>
    <mergeCell ref="AL70:AM70"/>
    <mergeCell ref="D70:E70"/>
    <mergeCell ref="F70:G70"/>
    <mergeCell ref="AN68:AO68"/>
    <mergeCell ref="AP68:AQ68"/>
    <mergeCell ref="D69:E69"/>
    <mergeCell ref="F69:G69"/>
    <mergeCell ref="H69:I69"/>
    <mergeCell ref="J69:K69"/>
    <mergeCell ref="L69:M69"/>
    <mergeCell ref="N69:O69"/>
    <mergeCell ref="P69:Q69"/>
    <mergeCell ref="R69:S69"/>
    <mergeCell ref="T69:U69"/>
    <mergeCell ref="V69:W69"/>
    <mergeCell ref="X69:Y69"/>
    <mergeCell ref="Z69:AA69"/>
    <mergeCell ref="AB69:AC69"/>
    <mergeCell ref="AD69:AE69"/>
    <mergeCell ref="AF69:AG69"/>
    <mergeCell ref="AH69:AI69"/>
    <mergeCell ref="AJ69:AK69"/>
    <mergeCell ref="AL69:AM69"/>
    <mergeCell ref="AN69:AO69"/>
    <mergeCell ref="AP69:AQ69"/>
    <mergeCell ref="V68:W68"/>
    <mergeCell ref="X68:Y68"/>
    <mergeCell ref="Z68:AA68"/>
    <mergeCell ref="AB68:AC68"/>
    <mergeCell ref="AD68:AE68"/>
    <mergeCell ref="AF68:AG68"/>
    <mergeCell ref="AH68:AI68"/>
    <mergeCell ref="AJ68:AK68"/>
    <mergeCell ref="AL68:AM68"/>
    <mergeCell ref="D68:E68"/>
    <mergeCell ref="F68:G68"/>
    <mergeCell ref="H68:I68"/>
    <mergeCell ref="J68:K68"/>
    <mergeCell ref="L68:M68"/>
    <mergeCell ref="N68:O68"/>
    <mergeCell ref="P68:Q68"/>
    <mergeCell ref="R68:S68"/>
    <mergeCell ref="T68:U68"/>
    <mergeCell ref="AN66:AO66"/>
    <mergeCell ref="AP66:AQ66"/>
    <mergeCell ref="D67:E67"/>
    <mergeCell ref="F67:G67"/>
    <mergeCell ref="H67:I67"/>
    <mergeCell ref="J67:K67"/>
    <mergeCell ref="L67:M67"/>
    <mergeCell ref="N67:O67"/>
    <mergeCell ref="P67:Q67"/>
    <mergeCell ref="R67:S67"/>
    <mergeCell ref="T67:U67"/>
    <mergeCell ref="V67:W67"/>
    <mergeCell ref="X67:Y67"/>
    <mergeCell ref="Z67:AA67"/>
    <mergeCell ref="AB67:AC67"/>
    <mergeCell ref="AD67:AE67"/>
    <mergeCell ref="AF67:AG67"/>
    <mergeCell ref="AH67:AI67"/>
    <mergeCell ref="AJ67:AK67"/>
    <mergeCell ref="AL67:AM67"/>
    <mergeCell ref="AN67:AO67"/>
    <mergeCell ref="AP67:AQ67"/>
    <mergeCell ref="V66:W66"/>
    <mergeCell ref="X66:Y66"/>
    <mergeCell ref="Z66:AA66"/>
    <mergeCell ref="AB66:AC66"/>
    <mergeCell ref="AD66:AE66"/>
    <mergeCell ref="AF66:AG66"/>
    <mergeCell ref="AH66:AI66"/>
    <mergeCell ref="AJ66:AK66"/>
    <mergeCell ref="AL66:AM66"/>
    <mergeCell ref="D66:E66"/>
    <mergeCell ref="F66:G66"/>
    <mergeCell ref="H66:I66"/>
    <mergeCell ref="J66:K66"/>
    <mergeCell ref="L66:M66"/>
    <mergeCell ref="N66:O66"/>
    <mergeCell ref="P66:Q66"/>
    <mergeCell ref="R66:S66"/>
    <mergeCell ref="T66:U66"/>
    <mergeCell ref="AN64:AO64"/>
    <mergeCell ref="H64:I64"/>
    <mergeCell ref="J64:K64"/>
    <mergeCell ref="L64:M64"/>
    <mergeCell ref="N64:O64"/>
    <mergeCell ref="P64:Q64"/>
    <mergeCell ref="R64:S64"/>
    <mergeCell ref="T64:U64"/>
    <mergeCell ref="AP64:AQ64"/>
    <mergeCell ref="D65:E65"/>
    <mergeCell ref="F65:G65"/>
    <mergeCell ref="H65:I65"/>
    <mergeCell ref="J65:K65"/>
    <mergeCell ref="L65:M65"/>
    <mergeCell ref="N65:O65"/>
    <mergeCell ref="P65:Q65"/>
    <mergeCell ref="R65:S65"/>
    <mergeCell ref="T65:U65"/>
    <mergeCell ref="V65:W65"/>
    <mergeCell ref="X65:Y65"/>
    <mergeCell ref="Z65:AA65"/>
    <mergeCell ref="AB65:AC65"/>
    <mergeCell ref="AD65:AE65"/>
    <mergeCell ref="AF65:AG65"/>
    <mergeCell ref="AH65:AI65"/>
    <mergeCell ref="AJ65:AK65"/>
    <mergeCell ref="AL65:AM65"/>
    <mergeCell ref="AN65:AO65"/>
    <mergeCell ref="AP65:AQ65"/>
    <mergeCell ref="V64:W64"/>
    <mergeCell ref="X64:Y64"/>
    <mergeCell ref="Z64:AA64"/>
    <mergeCell ref="AB64:AC64"/>
    <mergeCell ref="AD64:AE64"/>
    <mergeCell ref="AF64:AG64"/>
    <mergeCell ref="AH64:AI64"/>
    <mergeCell ref="AJ64:AK64"/>
    <mergeCell ref="AL64:AM64"/>
    <mergeCell ref="D64:E64"/>
    <mergeCell ref="F64:G64"/>
    <mergeCell ref="AN62:AO62"/>
    <mergeCell ref="AP62:AQ62"/>
    <mergeCell ref="D63:E63"/>
    <mergeCell ref="F63:G63"/>
    <mergeCell ref="H63:I63"/>
    <mergeCell ref="J63:K63"/>
    <mergeCell ref="L63:M63"/>
    <mergeCell ref="N63:O63"/>
    <mergeCell ref="P63:Q63"/>
    <mergeCell ref="R63:S63"/>
    <mergeCell ref="T63:U63"/>
    <mergeCell ref="V63:W63"/>
    <mergeCell ref="X63:Y63"/>
    <mergeCell ref="Z63:AA63"/>
    <mergeCell ref="AB63:AC63"/>
    <mergeCell ref="AD63:AE63"/>
    <mergeCell ref="AF63:AG63"/>
    <mergeCell ref="AH63:AI63"/>
    <mergeCell ref="AJ63:AK63"/>
    <mergeCell ref="AL63:AM63"/>
    <mergeCell ref="AN63:AO63"/>
    <mergeCell ref="AP63:AQ63"/>
    <mergeCell ref="V62:W62"/>
    <mergeCell ref="X62:Y62"/>
    <mergeCell ref="Z62:AA62"/>
    <mergeCell ref="AB62:AC62"/>
    <mergeCell ref="AD62:AE62"/>
    <mergeCell ref="AF62:AG62"/>
    <mergeCell ref="AH62:AI62"/>
    <mergeCell ref="AJ62:AK62"/>
    <mergeCell ref="AL62:AM62"/>
    <mergeCell ref="D62:E62"/>
    <mergeCell ref="F62:G62"/>
    <mergeCell ref="H62:I62"/>
    <mergeCell ref="J62:K62"/>
    <mergeCell ref="L62:M62"/>
    <mergeCell ref="N62:O62"/>
    <mergeCell ref="P62:Q62"/>
    <mergeCell ref="R62:S62"/>
    <mergeCell ref="T62:U62"/>
    <mergeCell ref="AN60:AO60"/>
    <mergeCell ref="AP60:AQ60"/>
    <mergeCell ref="D61:E61"/>
    <mergeCell ref="F61:G61"/>
    <mergeCell ref="H61:I61"/>
    <mergeCell ref="J61:K61"/>
    <mergeCell ref="L61:M61"/>
    <mergeCell ref="N61:O61"/>
    <mergeCell ref="P61:Q61"/>
    <mergeCell ref="R61:S61"/>
    <mergeCell ref="T61:U61"/>
    <mergeCell ref="V61:W61"/>
    <mergeCell ref="X61:Y61"/>
    <mergeCell ref="Z61:AA61"/>
    <mergeCell ref="AB61:AC61"/>
    <mergeCell ref="AD61:AE61"/>
    <mergeCell ref="AF61:AG61"/>
    <mergeCell ref="AH61:AI61"/>
    <mergeCell ref="AJ61:AK61"/>
    <mergeCell ref="AL61:AM61"/>
    <mergeCell ref="AN61:AO61"/>
    <mergeCell ref="AP61:AQ61"/>
    <mergeCell ref="V60:W60"/>
    <mergeCell ref="X60:Y60"/>
    <mergeCell ref="Z60:AA60"/>
    <mergeCell ref="AB60:AC60"/>
    <mergeCell ref="AD60:AE60"/>
    <mergeCell ref="AF60:AG60"/>
    <mergeCell ref="AH60:AI60"/>
    <mergeCell ref="AJ60:AK60"/>
    <mergeCell ref="AL60:AM60"/>
    <mergeCell ref="D60:E60"/>
    <mergeCell ref="F60:G60"/>
    <mergeCell ref="H60:I60"/>
    <mergeCell ref="J60:K60"/>
    <mergeCell ref="L60:M60"/>
    <mergeCell ref="N60:O60"/>
    <mergeCell ref="P60:Q60"/>
    <mergeCell ref="R60:S60"/>
    <mergeCell ref="T60:U60"/>
    <mergeCell ref="AN58:AO58"/>
    <mergeCell ref="H58:I58"/>
    <mergeCell ref="J58:K58"/>
    <mergeCell ref="L58:M58"/>
    <mergeCell ref="N58:O58"/>
    <mergeCell ref="P58:Q58"/>
    <mergeCell ref="R58:S58"/>
    <mergeCell ref="T58:U58"/>
    <mergeCell ref="AP58:AQ58"/>
    <mergeCell ref="D59:E59"/>
    <mergeCell ref="F59:G59"/>
    <mergeCell ref="H59:I59"/>
    <mergeCell ref="J59:K59"/>
    <mergeCell ref="L59:M59"/>
    <mergeCell ref="N59:O59"/>
    <mergeCell ref="P59:Q59"/>
    <mergeCell ref="R59:S59"/>
    <mergeCell ref="T59:U59"/>
    <mergeCell ref="V59:W59"/>
    <mergeCell ref="X59:Y59"/>
    <mergeCell ref="Z59:AA59"/>
    <mergeCell ref="AB59:AC59"/>
    <mergeCell ref="AD59:AE59"/>
    <mergeCell ref="AF59:AG59"/>
    <mergeCell ref="AH59:AI59"/>
    <mergeCell ref="AJ59:AK59"/>
    <mergeCell ref="AL59:AM59"/>
    <mergeCell ref="AN59:AO59"/>
    <mergeCell ref="AP59:AQ59"/>
    <mergeCell ref="V58:W58"/>
    <mergeCell ref="X58:Y58"/>
    <mergeCell ref="Z58:AA58"/>
    <mergeCell ref="AB58:AC58"/>
    <mergeCell ref="AD58:AE58"/>
    <mergeCell ref="AF58:AG58"/>
    <mergeCell ref="AH58:AI58"/>
    <mergeCell ref="AJ58:AK58"/>
    <mergeCell ref="AL58:AM58"/>
    <mergeCell ref="D58:E58"/>
    <mergeCell ref="F58:G58"/>
    <mergeCell ref="AN56:AO56"/>
    <mergeCell ref="AP56:AQ56"/>
    <mergeCell ref="D57:E57"/>
    <mergeCell ref="F57:G57"/>
    <mergeCell ref="H57:I57"/>
    <mergeCell ref="J57:K57"/>
    <mergeCell ref="L57:M57"/>
    <mergeCell ref="N57:O57"/>
    <mergeCell ref="P57:Q57"/>
    <mergeCell ref="R57:S57"/>
    <mergeCell ref="T57:U57"/>
    <mergeCell ref="V57:W57"/>
    <mergeCell ref="X57:Y57"/>
    <mergeCell ref="Z57:AA57"/>
    <mergeCell ref="AB57:AC57"/>
    <mergeCell ref="AD57:AE57"/>
    <mergeCell ref="AF57:AG57"/>
    <mergeCell ref="AH57:AI57"/>
    <mergeCell ref="AJ57:AK57"/>
    <mergeCell ref="AL57:AM57"/>
    <mergeCell ref="AN57:AO57"/>
    <mergeCell ref="AP57:AQ57"/>
    <mergeCell ref="V56:W56"/>
    <mergeCell ref="X56:Y56"/>
    <mergeCell ref="Z56:AA56"/>
    <mergeCell ref="AB56:AC56"/>
    <mergeCell ref="AD56:AE56"/>
    <mergeCell ref="AF56:AG56"/>
    <mergeCell ref="AH56:AI56"/>
    <mergeCell ref="AJ56:AK56"/>
    <mergeCell ref="AL56:AM56"/>
    <mergeCell ref="D56:E56"/>
    <mergeCell ref="F56:G56"/>
    <mergeCell ref="H56:I56"/>
    <mergeCell ref="J56:K56"/>
    <mergeCell ref="L56:M56"/>
    <mergeCell ref="N56:O56"/>
    <mergeCell ref="P56:Q56"/>
    <mergeCell ref="R56:S56"/>
    <mergeCell ref="T56:U56"/>
    <mergeCell ref="AN54:AO54"/>
    <mergeCell ref="AP54:AQ54"/>
    <mergeCell ref="D55:E55"/>
    <mergeCell ref="F55:G55"/>
    <mergeCell ref="H55:I55"/>
    <mergeCell ref="J55:K55"/>
    <mergeCell ref="L55:M55"/>
    <mergeCell ref="N55:O55"/>
    <mergeCell ref="P55:Q55"/>
    <mergeCell ref="R55:S55"/>
    <mergeCell ref="T55:U55"/>
    <mergeCell ref="V55:W55"/>
    <mergeCell ref="X55:Y55"/>
    <mergeCell ref="Z55:AA55"/>
    <mergeCell ref="AB55:AC55"/>
    <mergeCell ref="AD55:AE55"/>
    <mergeCell ref="AF55:AG55"/>
    <mergeCell ref="AH55:AI55"/>
    <mergeCell ref="AJ55:AK55"/>
    <mergeCell ref="AL55:AM55"/>
    <mergeCell ref="AN55:AO55"/>
    <mergeCell ref="AP55:AQ55"/>
    <mergeCell ref="V54:W54"/>
    <mergeCell ref="X54:Y54"/>
    <mergeCell ref="Z54:AA54"/>
    <mergeCell ref="AB54:AC54"/>
    <mergeCell ref="AD54:AE54"/>
    <mergeCell ref="AF54:AG54"/>
    <mergeCell ref="AH54:AI54"/>
    <mergeCell ref="AJ54:AK54"/>
    <mergeCell ref="AL54:AM54"/>
    <mergeCell ref="D54:E54"/>
    <mergeCell ref="F54:G54"/>
    <mergeCell ref="H54:I54"/>
    <mergeCell ref="J54:K54"/>
    <mergeCell ref="L54:M54"/>
    <mergeCell ref="N54:O54"/>
    <mergeCell ref="P54:Q54"/>
    <mergeCell ref="R54:S54"/>
    <mergeCell ref="T54:U54"/>
    <mergeCell ref="AN52:AO52"/>
    <mergeCell ref="H52:I52"/>
    <mergeCell ref="J52:K52"/>
    <mergeCell ref="L52:M52"/>
    <mergeCell ref="N52:O52"/>
    <mergeCell ref="P52:Q52"/>
    <mergeCell ref="R52:S52"/>
    <mergeCell ref="T52:U52"/>
    <mergeCell ref="AP52:AQ52"/>
    <mergeCell ref="D53:E53"/>
    <mergeCell ref="F53:G53"/>
    <mergeCell ref="H53:I53"/>
    <mergeCell ref="J53:K53"/>
    <mergeCell ref="L53:M53"/>
    <mergeCell ref="N53:O53"/>
    <mergeCell ref="P53:Q53"/>
    <mergeCell ref="R53:S53"/>
    <mergeCell ref="T53:U53"/>
    <mergeCell ref="V53:W53"/>
    <mergeCell ref="X53:Y53"/>
    <mergeCell ref="Z53:AA53"/>
    <mergeCell ref="AB53:AC53"/>
    <mergeCell ref="AD53:AE53"/>
    <mergeCell ref="AF53:AG53"/>
    <mergeCell ref="AH53:AI53"/>
    <mergeCell ref="AJ53:AK53"/>
    <mergeCell ref="AL53:AM53"/>
    <mergeCell ref="AN53:AO53"/>
    <mergeCell ref="AP53:AQ53"/>
    <mergeCell ref="V52:W52"/>
    <mergeCell ref="X52:Y52"/>
    <mergeCell ref="Z52:AA52"/>
    <mergeCell ref="AB52:AC52"/>
    <mergeCell ref="AD52:AE52"/>
    <mergeCell ref="AF52:AG52"/>
    <mergeCell ref="AH52:AI52"/>
    <mergeCell ref="AJ52:AK52"/>
    <mergeCell ref="AL52:AM52"/>
    <mergeCell ref="D52:E52"/>
    <mergeCell ref="F52:G52"/>
    <mergeCell ref="AN50:AO50"/>
    <mergeCell ref="AP50:AQ50"/>
    <mergeCell ref="D51:E51"/>
    <mergeCell ref="F51:G51"/>
    <mergeCell ref="H51:I51"/>
    <mergeCell ref="J51:K51"/>
    <mergeCell ref="L51:M51"/>
    <mergeCell ref="N51:O51"/>
    <mergeCell ref="P51:Q51"/>
    <mergeCell ref="R51:S51"/>
    <mergeCell ref="T51:U51"/>
    <mergeCell ref="V51:W51"/>
    <mergeCell ref="X51:Y51"/>
    <mergeCell ref="Z51:AA51"/>
    <mergeCell ref="AB51:AC51"/>
    <mergeCell ref="AD51:AE51"/>
    <mergeCell ref="AF51:AG51"/>
    <mergeCell ref="AH51:AI51"/>
    <mergeCell ref="AJ51:AK51"/>
    <mergeCell ref="AL51:AM51"/>
    <mergeCell ref="AN51:AO51"/>
    <mergeCell ref="AP51:AQ51"/>
    <mergeCell ref="V50:W50"/>
    <mergeCell ref="X50:Y50"/>
    <mergeCell ref="Z50:AA50"/>
    <mergeCell ref="AB50:AC50"/>
    <mergeCell ref="AD50:AE50"/>
    <mergeCell ref="AF50:AG50"/>
    <mergeCell ref="AH50:AI50"/>
    <mergeCell ref="AJ50:AK50"/>
    <mergeCell ref="AL50:AM50"/>
    <mergeCell ref="D50:E50"/>
    <mergeCell ref="F50:G50"/>
    <mergeCell ref="H50:I50"/>
    <mergeCell ref="J50:K50"/>
    <mergeCell ref="L50:M50"/>
    <mergeCell ref="N50:O50"/>
    <mergeCell ref="P50:Q50"/>
    <mergeCell ref="R50:S50"/>
    <mergeCell ref="T50:U50"/>
    <mergeCell ref="AN48:AO48"/>
    <mergeCell ref="AP48:AQ48"/>
    <mergeCell ref="D49:E49"/>
    <mergeCell ref="F49:G49"/>
    <mergeCell ref="H49:I49"/>
    <mergeCell ref="J49:K49"/>
    <mergeCell ref="L49:M49"/>
    <mergeCell ref="N49:O49"/>
    <mergeCell ref="P49:Q49"/>
    <mergeCell ref="R49:S49"/>
    <mergeCell ref="T49:U49"/>
    <mergeCell ref="V49:W49"/>
    <mergeCell ref="X49:Y49"/>
    <mergeCell ref="Z49:AA49"/>
    <mergeCell ref="AB49:AC49"/>
    <mergeCell ref="AD49:AE49"/>
    <mergeCell ref="AF49:AG49"/>
    <mergeCell ref="AH49:AI49"/>
    <mergeCell ref="AJ49:AK49"/>
    <mergeCell ref="AL49:AM49"/>
    <mergeCell ref="AN49:AO49"/>
    <mergeCell ref="AP49:AQ49"/>
    <mergeCell ref="V48:W48"/>
    <mergeCell ref="X48:Y48"/>
    <mergeCell ref="Z48:AA48"/>
    <mergeCell ref="AB48:AC48"/>
    <mergeCell ref="AD48:AE48"/>
    <mergeCell ref="AF48:AG48"/>
    <mergeCell ref="AH48:AI48"/>
    <mergeCell ref="AJ48:AK48"/>
    <mergeCell ref="AL48:AM48"/>
    <mergeCell ref="D48:E48"/>
    <mergeCell ref="F48:G48"/>
    <mergeCell ref="H48:I48"/>
    <mergeCell ref="J48:K48"/>
    <mergeCell ref="L48:M48"/>
    <mergeCell ref="N48:O48"/>
    <mergeCell ref="P48:Q48"/>
    <mergeCell ref="R48:S48"/>
    <mergeCell ref="T48:U48"/>
    <mergeCell ref="AN45:AO46"/>
    <mergeCell ref="H45:I46"/>
    <mergeCell ref="J45:K46"/>
    <mergeCell ref="L45:M46"/>
    <mergeCell ref="N45:O46"/>
    <mergeCell ref="P45:Q46"/>
    <mergeCell ref="R45:S46"/>
    <mergeCell ref="T45:U46"/>
    <mergeCell ref="AP45:AQ46"/>
    <mergeCell ref="D47:E47"/>
    <mergeCell ref="F47:G47"/>
    <mergeCell ref="H47:I47"/>
    <mergeCell ref="J47:K47"/>
    <mergeCell ref="L47:M47"/>
    <mergeCell ref="N47:O47"/>
    <mergeCell ref="P47:Q47"/>
    <mergeCell ref="R47:S47"/>
    <mergeCell ref="T47:U47"/>
    <mergeCell ref="V47:W47"/>
    <mergeCell ref="X47:Y47"/>
    <mergeCell ref="Z47:AA47"/>
    <mergeCell ref="AB47:AC47"/>
    <mergeCell ref="AD47:AE47"/>
    <mergeCell ref="AF47:AG47"/>
    <mergeCell ref="AH47:AI47"/>
    <mergeCell ref="AJ47:AK47"/>
    <mergeCell ref="AL47:AM47"/>
    <mergeCell ref="AN47:AO47"/>
    <mergeCell ref="AP47:AQ47"/>
    <mergeCell ref="V45:W46"/>
    <mergeCell ref="X45:Y46"/>
    <mergeCell ref="Z45:AA46"/>
    <mergeCell ref="AB45:AC46"/>
    <mergeCell ref="AD45:AE46"/>
    <mergeCell ref="AF45:AG46"/>
    <mergeCell ref="AH45:AI46"/>
    <mergeCell ref="AJ45:AK46"/>
    <mergeCell ref="AL45:AM46"/>
    <mergeCell ref="D45:E46"/>
    <mergeCell ref="F45:G46"/>
    <mergeCell ref="AA40:AB41"/>
    <mergeCell ref="AC40:AD41"/>
    <mergeCell ref="M42:N43"/>
    <mergeCell ref="O42:P43"/>
    <mergeCell ref="Q42:R43"/>
    <mergeCell ref="S42:T43"/>
    <mergeCell ref="U42:V43"/>
    <mergeCell ref="W42:X43"/>
    <mergeCell ref="Y42:Z43"/>
    <mergeCell ref="AA42:AB43"/>
    <mergeCell ref="AC42:AD43"/>
    <mergeCell ref="A40:C43"/>
    <mergeCell ref="E40:K43"/>
    <mergeCell ref="M40:N41"/>
    <mergeCell ref="O40:P41"/>
    <mergeCell ref="Q40:R41"/>
    <mergeCell ref="S40:T41"/>
    <mergeCell ref="U40:V41"/>
    <mergeCell ref="W40:X41"/>
    <mergeCell ref="Y40:Z41"/>
    <mergeCell ref="W1:X2"/>
    <mergeCell ref="AP19:AQ19"/>
    <mergeCell ref="AJ6:AK7"/>
    <mergeCell ref="AL6:AM7"/>
    <mergeCell ref="AN6:AO7"/>
    <mergeCell ref="AP6:AQ7"/>
    <mergeCell ref="A1:C4"/>
    <mergeCell ref="T6:U7"/>
    <mergeCell ref="V6:W7"/>
    <mergeCell ref="X6:Y7"/>
    <mergeCell ref="Z6:AA7"/>
    <mergeCell ref="AB6:AC7"/>
    <mergeCell ref="AD6:AE7"/>
    <mergeCell ref="AH6:AI7"/>
    <mergeCell ref="AF6:AG7"/>
    <mergeCell ref="E1:K4"/>
    <mergeCell ref="Y3:Z4"/>
    <mergeCell ref="AA3:AB4"/>
    <mergeCell ref="AC3:AD4"/>
    <mergeCell ref="Q1:R2"/>
    <mergeCell ref="O1:P2"/>
    <mergeCell ref="M1:N2"/>
    <mergeCell ref="AC1:AD2"/>
    <mergeCell ref="AA1:AB2"/>
    <mergeCell ref="Y1:Z2"/>
    <mergeCell ref="AP17:AQ17"/>
    <mergeCell ref="AP13:AQ13"/>
    <mergeCell ref="AN14:AO14"/>
    <mergeCell ref="AN15:AO15"/>
    <mergeCell ref="AN16:AO16"/>
    <mergeCell ref="AN17:AO17"/>
    <mergeCell ref="AN18:AO18"/>
    <mergeCell ref="D6:E7"/>
    <mergeCell ref="F6:G7"/>
    <mergeCell ref="H6:I7"/>
    <mergeCell ref="J6:K7"/>
    <mergeCell ref="L6:M7"/>
    <mergeCell ref="N6:O7"/>
    <mergeCell ref="P6:Q7"/>
    <mergeCell ref="R6:S7"/>
    <mergeCell ref="AP30:AQ30"/>
    <mergeCell ref="AP31:AQ31"/>
    <mergeCell ref="AP32:AQ32"/>
    <mergeCell ref="AP33:AQ33"/>
    <mergeCell ref="AP34:AQ34"/>
    <mergeCell ref="AP35:AQ35"/>
    <mergeCell ref="AP24:AQ24"/>
    <mergeCell ref="AP25:AQ25"/>
    <mergeCell ref="AP26:AQ26"/>
    <mergeCell ref="AP27:AQ27"/>
    <mergeCell ref="AP28:AQ28"/>
    <mergeCell ref="AP29:AQ29"/>
    <mergeCell ref="AP23:AQ23"/>
    <mergeCell ref="AP14:AQ14"/>
    <mergeCell ref="AP15:AQ15"/>
    <mergeCell ref="AP16:AQ16"/>
    <mergeCell ref="AP18:AQ18"/>
    <mergeCell ref="AP8:AQ8"/>
    <mergeCell ref="AP9:AQ9"/>
    <mergeCell ref="AP10:AQ10"/>
    <mergeCell ref="AP11:AQ11"/>
    <mergeCell ref="AP12:AQ12"/>
    <mergeCell ref="AP20:AQ20"/>
    <mergeCell ref="AP21:AQ21"/>
    <mergeCell ref="AP22:AQ22"/>
    <mergeCell ref="AN37:AO37"/>
    <mergeCell ref="AN26:AO26"/>
    <mergeCell ref="AN27:AO27"/>
    <mergeCell ref="AN28:AO28"/>
    <mergeCell ref="AN29:AO29"/>
    <mergeCell ref="AN30:AO30"/>
    <mergeCell ref="AN31:AO31"/>
    <mergeCell ref="AN20:AO20"/>
    <mergeCell ref="AN21:AO21"/>
    <mergeCell ref="AN22:AO22"/>
    <mergeCell ref="AN23:AO23"/>
    <mergeCell ref="AN24:AO24"/>
    <mergeCell ref="AN25:AO25"/>
    <mergeCell ref="AN36:AO36"/>
    <mergeCell ref="AN32:AO32"/>
    <mergeCell ref="AN33:AO33"/>
    <mergeCell ref="AN34:AO34"/>
    <mergeCell ref="AN35:AO35"/>
    <mergeCell ref="AP36:AQ36"/>
    <mergeCell ref="AP37:AQ37"/>
    <mergeCell ref="AN8:AO8"/>
    <mergeCell ref="AN9:AO9"/>
    <mergeCell ref="AN10:AO10"/>
    <mergeCell ref="AN11:AO11"/>
    <mergeCell ref="AN12:AO12"/>
    <mergeCell ref="AN13:AO13"/>
    <mergeCell ref="AL30:AM30"/>
    <mergeCell ref="AL31:AM31"/>
    <mergeCell ref="AL32:AM32"/>
    <mergeCell ref="AL33:AM33"/>
    <mergeCell ref="AL34:AM34"/>
    <mergeCell ref="AL35:AM35"/>
    <mergeCell ref="AL24:AM24"/>
    <mergeCell ref="AL25:AM25"/>
    <mergeCell ref="AL26:AM26"/>
    <mergeCell ref="AL27:AM27"/>
    <mergeCell ref="AL28:AM28"/>
    <mergeCell ref="AL29:AM29"/>
    <mergeCell ref="AL18:AM18"/>
    <mergeCell ref="AL19:AM19"/>
    <mergeCell ref="AL20:AM20"/>
    <mergeCell ref="AL21:AM21"/>
    <mergeCell ref="AL22:AM22"/>
    <mergeCell ref="AL23:AM23"/>
    <mergeCell ref="AL12:AM12"/>
    <mergeCell ref="AL13:AM13"/>
    <mergeCell ref="AL14:AM14"/>
    <mergeCell ref="AL15:AM15"/>
    <mergeCell ref="AL16:AM16"/>
    <mergeCell ref="AL17:AM17"/>
    <mergeCell ref="AN19:AO19"/>
    <mergeCell ref="AL8:AM8"/>
    <mergeCell ref="AL9:AM9"/>
    <mergeCell ref="AL10:AM10"/>
    <mergeCell ref="AL11:AM11"/>
    <mergeCell ref="AJ32:AK32"/>
    <mergeCell ref="AJ33:AK33"/>
    <mergeCell ref="AJ34:AK34"/>
    <mergeCell ref="AJ35:AK35"/>
    <mergeCell ref="AJ36:AK36"/>
    <mergeCell ref="AJ37:AK37"/>
    <mergeCell ref="AJ26:AK26"/>
    <mergeCell ref="AJ27:AK27"/>
    <mergeCell ref="AJ28:AK28"/>
    <mergeCell ref="AJ29:AK29"/>
    <mergeCell ref="AJ30:AK30"/>
    <mergeCell ref="AJ31:AK31"/>
    <mergeCell ref="AJ20:AK20"/>
    <mergeCell ref="AJ21:AK21"/>
    <mergeCell ref="AJ22:AK22"/>
    <mergeCell ref="AJ23:AK23"/>
    <mergeCell ref="AJ24:AK24"/>
    <mergeCell ref="AJ25:AK25"/>
    <mergeCell ref="AJ14:AK14"/>
    <mergeCell ref="AJ15:AK15"/>
    <mergeCell ref="AJ16:AK16"/>
    <mergeCell ref="AJ17:AK17"/>
    <mergeCell ref="AJ18:AK18"/>
    <mergeCell ref="AJ19:AK19"/>
    <mergeCell ref="AL36:AM36"/>
    <mergeCell ref="AL37:AM37"/>
    <mergeCell ref="AJ8:AK8"/>
    <mergeCell ref="AJ9:AK9"/>
    <mergeCell ref="AJ10:AK10"/>
    <mergeCell ref="AJ11:AK11"/>
    <mergeCell ref="AJ12:AK12"/>
    <mergeCell ref="AJ13:AK13"/>
    <mergeCell ref="AH30:AI30"/>
    <mergeCell ref="AH31:AI31"/>
    <mergeCell ref="AH32:AI32"/>
    <mergeCell ref="AH33:AI33"/>
    <mergeCell ref="AH34:AI34"/>
    <mergeCell ref="AH35:AI35"/>
    <mergeCell ref="AH24:AI24"/>
    <mergeCell ref="AH25:AI25"/>
    <mergeCell ref="AH26:AI26"/>
    <mergeCell ref="AH27:AI27"/>
    <mergeCell ref="AH28:AI28"/>
    <mergeCell ref="AH29:AI29"/>
    <mergeCell ref="AH18:AI18"/>
    <mergeCell ref="AH19:AI19"/>
    <mergeCell ref="AH20:AI20"/>
    <mergeCell ref="AH21:AI21"/>
    <mergeCell ref="AH22:AI22"/>
    <mergeCell ref="AH23:AI23"/>
    <mergeCell ref="AH12:AI12"/>
    <mergeCell ref="AH13:AI13"/>
    <mergeCell ref="AH14:AI14"/>
    <mergeCell ref="AH15:AI15"/>
    <mergeCell ref="AH16:AI16"/>
    <mergeCell ref="AH17:AI17"/>
    <mergeCell ref="AH8:AI8"/>
    <mergeCell ref="AH9:AI9"/>
    <mergeCell ref="AH10:AI10"/>
    <mergeCell ref="AH11:AI11"/>
    <mergeCell ref="AF37:AG37"/>
    <mergeCell ref="AF31:AG31"/>
    <mergeCell ref="AF32:AG32"/>
    <mergeCell ref="AF33:AG33"/>
    <mergeCell ref="AF34:AG34"/>
    <mergeCell ref="AF35:AG35"/>
    <mergeCell ref="AF36:AG36"/>
    <mergeCell ref="AF25:AG25"/>
    <mergeCell ref="AF26:AG26"/>
    <mergeCell ref="AF27:AG27"/>
    <mergeCell ref="AF28:AG28"/>
    <mergeCell ref="AF29:AG29"/>
    <mergeCell ref="AF30:AG30"/>
    <mergeCell ref="AF19:AG19"/>
    <mergeCell ref="AF20:AG20"/>
    <mergeCell ref="AF21:AG21"/>
    <mergeCell ref="AF22:AG22"/>
    <mergeCell ref="AF23:AG23"/>
    <mergeCell ref="AF24:AG24"/>
    <mergeCell ref="AF13:AG13"/>
    <mergeCell ref="AF14:AG14"/>
    <mergeCell ref="AF15:AG15"/>
    <mergeCell ref="AF16:AG16"/>
    <mergeCell ref="AF17:AG17"/>
    <mergeCell ref="AF18:AG18"/>
    <mergeCell ref="AH36:AI36"/>
    <mergeCell ref="AH37:AI37"/>
    <mergeCell ref="AD37:AE37"/>
    <mergeCell ref="AF8:AG8"/>
    <mergeCell ref="AF9:AG9"/>
    <mergeCell ref="AF10:AG10"/>
    <mergeCell ref="AF11:AG11"/>
    <mergeCell ref="AF12:AG12"/>
    <mergeCell ref="AD28:AE28"/>
    <mergeCell ref="AD29:AE29"/>
    <mergeCell ref="AD30:AE30"/>
    <mergeCell ref="AD31:AE31"/>
    <mergeCell ref="AD32:AE32"/>
    <mergeCell ref="AD33:AE33"/>
    <mergeCell ref="AD22:AE22"/>
    <mergeCell ref="AD23:AE23"/>
    <mergeCell ref="AD24:AE24"/>
    <mergeCell ref="AD25:AE25"/>
    <mergeCell ref="AD26:AE26"/>
    <mergeCell ref="AD27:AE27"/>
    <mergeCell ref="AD16:AE16"/>
    <mergeCell ref="AD17:AE17"/>
    <mergeCell ref="AD18:AE18"/>
    <mergeCell ref="AD19:AE19"/>
    <mergeCell ref="AD20:AE20"/>
    <mergeCell ref="AD21:AE21"/>
    <mergeCell ref="AD8:AE8"/>
    <mergeCell ref="AD9:AE9"/>
    <mergeCell ref="AD10:AE10"/>
    <mergeCell ref="AD11:AE11"/>
    <mergeCell ref="AD12:AE12"/>
    <mergeCell ref="AD13:AE13"/>
    <mergeCell ref="Z37:AA37"/>
    <mergeCell ref="AB8:AC8"/>
    <mergeCell ref="AB9:AC9"/>
    <mergeCell ref="AB10:AC10"/>
    <mergeCell ref="AB11:AC11"/>
    <mergeCell ref="AB12:AC12"/>
    <mergeCell ref="Z28:AA28"/>
    <mergeCell ref="Z29:AA29"/>
    <mergeCell ref="Z30:AA30"/>
    <mergeCell ref="Z31:AA31"/>
    <mergeCell ref="Z32:AA32"/>
    <mergeCell ref="Z33:AA33"/>
    <mergeCell ref="Z22:AA22"/>
    <mergeCell ref="Z23:AA23"/>
    <mergeCell ref="Z24:AA24"/>
    <mergeCell ref="Z25:AA25"/>
    <mergeCell ref="Z26:AA26"/>
    <mergeCell ref="Z27:AA27"/>
    <mergeCell ref="Z16:AA16"/>
    <mergeCell ref="Z17:AA17"/>
    <mergeCell ref="Z18:AA18"/>
    <mergeCell ref="Z19:AA19"/>
    <mergeCell ref="AB31:AC31"/>
    <mergeCell ref="AB32:AC32"/>
    <mergeCell ref="AB33:AC33"/>
    <mergeCell ref="AB34:AC34"/>
    <mergeCell ref="AB35:AC35"/>
    <mergeCell ref="AB36:AC36"/>
    <mergeCell ref="AB25:AC25"/>
    <mergeCell ref="AB26:AC26"/>
    <mergeCell ref="AB27:AC27"/>
    <mergeCell ref="AB28:AC28"/>
    <mergeCell ref="X21:Y21"/>
    <mergeCell ref="X22:Y22"/>
    <mergeCell ref="X23:Y23"/>
    <mergeCell ref="X24:Y24"/>
    <mergeCell ref="X13:Y13"/>
    <mergeCell ref="X14:Y14"/>
    <mergeCell ref="X15:Y15"/>
    <mergeCell ref="AB13:AC13"/>
    <mergeCell ref="AB14:AC14"/>
    <mergeCell ref="AB15:AC15"/>
    <mergeCell ref="AB16:AC16"/>
    <mergeCell ref="AB17:AC17"/>
    <mergeCell ref="AD34:AE34"/>
    <mergeCell ref="AB18:AC18"/>
    <mergeCell ref="Z34:AA34"/>
    <mergeCell ref="Z35:AA35"/>
    <mergeCell ref="Z36:AA36"/>
    <mergeCell ref="AD14:AE14"/>
    <mergeCell ref="AD15:AE15"/>
    <mergeCell ref="AB29:AC29"/>
    <mergeCell ref="AB30:AC30"/>
    <mergeCell ref="AB19:AC19"/>
    <mergeCell ref="AB20:AC20"/>
    <mergeCell ref="AB21:AC21"/>
    <mergeCell ref="AB22:AC22"/>
    <mergeCell ref="AB23:AC23"/>
    <mergeCell ref="AB24:AC24"/>
    <mergeCell ref="AD35:AE35"/>
    <mergeCell ref="AD36:AE36"/>
    <mergeCell ref="V17:W17"/>
    <mergeCell ref="V18:W18"/>
    <mergeCell ref="V19:W19"/>
    <mergeCell ref="V20:W20"/>
    <mergeCell ref="V21:W21"/>
    <mergeCell ref="X37:Y37"/>
    <mergeCell ref="V8:W8"/>
    <mergeCell ref="Z20:AA20"/>
    <mergeCell ref="Z21:AA21"/>
    <mergeCell ref="AB37:AC37"/>
    <mergeCell ref="Z8:AA8"/>
    <mergeCell ref="Z9:AA9"/>
    <mergeCell ref="Z10:AA10"/>
    <mergeCell ref="Z11:AA11"/>
    <mergeCell ref="Z12:AA12"/>
    <mergeCell ref="Z13:AA13"/>
    <mergeCell ref="Z14:AA14"/>
    <mergeCell ref="Z15:AA15"/>
    <mergeCell ref="X31:Y31"/>
    <mergeCell ref="X32:Y32"/>
    <mergeCell ref="X33:Y33"/>
    <mergeCell ref="X34:Y34"/>
    <mergeCell ref="X35:Y35"/>
    <mergeCell ref="X36:Y36"/>
    <mergeCell ref="X25:Y25"/>
    <mergeCell ref="X26:Y26"/>
    <mergeCell ref="X27:Y27"/>
    <mergeCell ref="X28:Y28"/>
    <mergeCell ref="X29:Y29"/>
    <mergeCell ref="X30:Y30"/>
    <mergeCell ref="X19:Y19"/>
    <mergeCell ref="X20:Y20"/>
    <mergeCell ref="T24:U24"/>
    <mergeCell ref="T13:U13"/>
    <mergeCell ref="T14:U14"/>
    <mergeCell ref="T15:U15"/>
    <mergeCell ref="T16:U16"/>
    <mergeCell ref="T17:U17"/>
    <mergeCell ref="T18:U18"/>
    <mergeCell ref="X16:Y16"/>
    <mergeCell ref="X17:Y17"/>
    <mergeCell ref="X18:Y18"/>
    <mergeCell ref="V34:W34"/>
    <mergeCell ref="V35:W35"/>
    <mergeCell ref="V36:W36"/>
    <mergeCell ref="V37:W37"/>
    <mergeCell ref="X8:Y8"/>
    <mergeCell ref="X9:Y9"/>
    <mergeCell ref="X10:Y10"/>
    <mergeCell ref="X11:Y11"/>
    <mergeCell ref="X12:Y12"/>
    <mergeCell ref="V28:W28"/>
    <mergeCell ref="V29:W29"/>
    <mergeCell ref="V30:W30"/>
    <mergeCell ref="V31:W31"/>
    <mergeCell ref="V32:W32"/>
    <mergeCell ref="V33:W33"/>
    <mergeCell ref="V22:W22"/>
    <mergeCell ref="V23:W23"/>
    <mergeCell ref="V24:W24"/>
    <mergeCell ref="V25:W25"/>
    <mergeCell ref="V26:W26"/>
    <mergeCell ref="V27:W27"/>
    <mergeCell ref="V16:W16"/>
    <mergeCell ref="T19:U19"/>
    <mergeCell ref="T20:U20"/>
    <mergeCell ref="T21:U21"/>
    <mergeCell ref="R21:S21"/>
    <mergeCell ref="T37:U37"/>
    <mergeCell ref="R8:S8"/>
    <mergeCell ref="R9:S9"/>
    <mergeCell ref="R10:S10"/>
    <mergeCell ref="R11:S11"/>
    <mergeCell ref="R12:S12"/>
    <mergeCell ref="R13:S13"/>
    <mergeCell ref="V9:W9"/>
    <mergeCell ref="V10:W10"/>
    <mergeCell ref="V11:W11"/>
    <mergeCell ref="V12:W12"/>
    <mergeCell ref="V13:W13"/>
    <mergeCell ref="V14:W14"/>
    <mergeCell ref="V15:W15"/>
    <mergeCell ref="T31:U31"/>
    <mergeCell ref="T32:U32"/>
    <mergeCell ref="T33:U33"/>
    <mergeCell ref="T34:U34"/>
    <mergeCell ref="T35:U35"/>
    <mergeCell ref="T36:U36"/>
    <mergeCell ref="T25:U25"/>
    <mergeCell ref="T26:U26"/>
    <mergeCell ref="T27:U27"/>
    <mergeCell ref="T28:U28"/>
    <mergeCell ref="T29:U29"/>
    <mergeCell ref="T30:U30"/>
    <mergeCell ref="T22:U22"/>
    <mergeCell ref="T23:U23"/>
    <mergeCell ref="P31:Q31"/>
    <mergeCell ref="P32:Q32"/>
    <mergeCell ref="P33:Q33"/>
    <mergeCell ref="P34:Q34"/>
    <mergeCell ref="P35:Q35"/>
    <mergeCell ref="P36:Q36"/>
    <mergeCell ref="P25:Q25"/>
    <mergeCell ref="P26:Q26"/>
    <mergeCell ref="P27:Q27"/>
    <mergeCell ref="P28:Q28"/>
    <mergeCell ref="P29:Q29"/>
    <mergeCell ref="P30:Q30"/>
    <mergeCell ref="R34:S34"/>
    <mergeCell ref="R35:S35"/>
    <mergeCell ref="R36:S36"/>
    <mergeCell ref="R37:S37"/>
    <mergeCell ref="T8:U8"/>
    <mergeCell ref="T9:U9"/>
    <mergeCell ref="T10:U10"/>
    <mergeCell ref="T11:U11"/>
    <mergeCell ref="T12:U12"/>
    <mergeCell ref="R28:S28"/>
    <mergeCell ref="R29:S29"/>
    <mergeCell ref="R30:S30"/>
    <mergeCell ref="R31:S31"/>
    <mergeCell ref="R32:S32"/>
    <mergeCell ref="R33:S33"/>
    <mergeCell ref="R22:S22"/>
    <mergeCell ref="R23:S23"/>
    <mergeCell ref="R24:S24"/>
    <mergeCell ref="R25:S25"/>
    <mergeCell ref="R26:S26"/>
    <mergeCell ref="R19:S19"/>
    <mergeCell ref="R20:S20"/>
    <mergeCell ref="P19:Q19"/>
    <mergeCell ref="P20:Q20"/>
    <mergeCell ref="P21:Q21"/>
    <mergeCell ref="P22:Q22"/>
    <mergeCell ref="P23:Q23"/>
    <mergeCell ref="P24:Q24"/>
    <mergeCell ref="L28:M28"/>
    <mergeCell ref="L29:M29"/>
    <mergeCell ref="L30:M30"/>
    <mergeCell ref="R14:S14"/>
    <mergeCell ref="R15:S15"/>
    <mergeCell ref="R27:S27"/>
    <mergeCell ref="R16:S16"/>
    <mergeCell ref="R17:S17"/>
    <mergeCell ref="R18:S18"/>
    <mergeCell ref="N27:O27"/>
    <mergeCell ref="L16:M16"/>
    <mergeCell ref="L17:M17"/>
    <mergeCell ref="L18:M18"/>
    <mergeCell ref="N19:O19"/>
    <mergeCell ref="N20:O20"/>
    <mergeCell ref="N34:O34"/>
    <mergeCell ref="N35:O35"/>
    <mergeCell ref="N36:O36"/>
    <mergeCell ref="N37:O37"/>
    <mergeCell ref="P8:Q8"/>
    <mergeCell ref="P9:Q9"/>
    <mergeCell ref="P10:Q10"/>
    <mergeCell ref="P11:Q11"/>
    <mergeCell ref="P12:Q12"/>
    <mergeCell ref="N28:O28"/>
    <mergeCell ref="N29:O29"/>
    <mergeCell ref="N30:O30"/>
    <mergeCell ref="N31:O31"/>
    <mergeCell ref="N32:O32"/>
    <mergeCell ref="N33:O33"/>
    <mergeCell ref="N22:O22"/>
    <mergeCell ref="N23:O23"/>
    <mergeCell ref="N24:O24"/>
    <mergeCell ref="N25:O25"/>
    <mergeCell ref="N26:O26"/>
    <mergeCell ref="P37:Q37"/>
    <mergeCell ref="N8:O8"/>
    <mergeCell ref="N9:O9"/>
    <mergeCell ref="N10:O10"/>
    <mergeCell ref="N11:O11"/>
    <mergeCell ref="N12:O12"/>
    <mergeCell ref="P13:Q13"/>
    <mergeCell ref="P14:Q14"/>
    <mergeCell ref="P15:Q15"/>
    <mergeCell ref="P16:Q16"/>
    <mergeCell ref="P17:Q17"/>
    <mergeCell ref="P18:Q18"/>
    <mergeCell ref="L8:M8"/>
    <mergeCell ref="L9:M9"/>
    <mergeCell ref="L10:M10"/>
    <mergeCell ref="L11:M11"/>
    <mergeCell ref="L12:M12"/>
    <mergeCell ref="N16:O16"/>
    <mergeCell ref="N17:O17"/>
    <mergeCell ref="N18:O18"/>
    <mergeCell ref="L19:M19"/>
    <mergeCell ref="L20:M20"/>
    <mergeCell ref="L21:M21"/>
    <mergeCell ref="L22:M22"/>
    <mergeCell ref="L23:M23"/>
    <mergeCell ref="L24:M24"/>
    <mergeCell ref="L13:M13"/>
    <mergeCell ref="L14:M14"/>
    <mergeCell ref="L15:M15"/>
    <mergeCell ref="N13:O13"/>
    <mergeCell ref="N14:O14"/>
    <mergeCell ref="N15:O15"/>
    <mergeCell ref="N21:O21"/>
    <mergeCell ref="L37:M37"/>
    <mergeCell ref="J31:K31"/>
    <mergeCell ref="J20:K20"/>
    <mergeCell ref="J21:K21"/>
    <mergeCell ref="J22:K22"/>
    <mergeCell ref="J23:K23"/>
    <mergeCell ref="J24:K24"/>
    <mergeCell ref="J25:K25"/>
    <mergeCell ref="H35:I35"/>
    <mergeCell ref="H36:I36"/>
    <mergeCell ref="H37:I37"/>
    <mergeCell ref="J32:K32"/>
    <mergeCell ref="J33:K33"/>
    <mergeCell ref="J34:K34"/>
    <mergeCell ref="J35:K35"/>
    <mergeCell ref="J14:K14"/>
    <mergeCell ref="J15:K15"/>
    <mergeCell ref="J16:K16"/>
    <mergeCell ref="J17:K17"/>
    <mergeCell ref="J18:K18"/>
    <mergeCell ref="J19:K19"/>
    <mergeCell ref="L31:M31"/>
    <mergeCell ref="L32:M32"/>
    <mergeCell ref="L33:M33"/>
    <mergeCell ref="L34:M34"/>
    <mergeCell ref="L35:M35"/>
    <mergeCell ref="L36:M36"/>
    <mergeCell ref="L25:M25"/>
    <mergeCell ref="L26:M26"/>
    <mergeCell ref="L27:M27"/>
    <mergeCell ref="J8:K8"/>
    <mergeCell ref="J9:K9"/>
    <mergeCell ref="J10:K10"/>
    <mergeCell ref="J11:K11"/>
    <mergeCell ref="J12:K12"/>
    <mergeCell ref="J13:K13"/>
    <mergeCell ref="H29:I29"/>
    <mergeCell ref="H30:I30"/>
    <mergeCell ref="H31:I31"/>
    <mergeCell ref="H32:I32"/>
    <mergeCell ref="H33:I33"/>
    <mergeCell ref="H34:I34"/>
    <mergeCell ref="H23:I23"/>
    <mergeCell ref="H24:I24"/>
    <mergeCell ref="H25:I25"/>
    <mergeCell ref="H26:I26"/>
    <mergeCell ref="H27:I27"/>
    <mergeCell ref="H28:I28"/>
    <mergeCell ref="H17:I17"/>
    <mergeCell ref="H18:I18"/>
    <mergeCell ref="H19:I19"/>
    <mergeCell ref="H20:I20"/>
    <mergeCell ref="H21:I21"/>
    <mergeCell ref="H22:I22"/>
    <mergeCell ref="H11:I11"/>
    <mergeCell ref="H12:I12"/>
    <mergeCell ref="H13:I13"/>
    <mergeCell ref="H14:I14"/>
    <mergeCell ref="H15:I15"/>
    <mergeCell ref="H16:I16"/>
    <mergeCell ref="J26:K26"/>
    <mergeCell ref="J27:K27"/>
    <mergeCell ref="F8:G8"/>
    <mergeCell ref="F9:G9"/>
    <mergeCell ref="F10:G10"/>
    <mergeCell ref="F11:G11"/>
    <mergeCell ref="F12:G12"/>
    <mergeCell ref="F13:G13"/>
    <mergeCell ref="D29:E29"/>
    <mergeCell ref="D30:E30"/>
    <mergeCell ref="D31:E31"/>
    <mergeCell ref="D32:E32"/>
    <mergeCell ref="D33:E33"/>
    <mergeCell ref="D34:E34"/>
    <mergeCell ref="D23:E23"/>
    <mergeCell ref="D24:E24"/>
    <mergeCell ref="D25:E25"/>
    <mergeCell ref="D26:E26"/>
    <mergeCell ref="D27:E27"/>
    <mergeCell ref="D28:E28"/>
    <mergeCell ref="D17:E17"/>
    <mergeCell ref="D18:E18"/>
    <mergeCell ref="D19:E19"/>
    <mergeCell ref="D20:E20"/>
    <mergeCell ref="D21:E21"/>
    <mergeCell ref="F32:G32"/>
    <mergeCell ref="F33:G33"/>
    <mergeCell ref="F34:G34"/>
    <mergeCell ref="F26:G26"/>
    <mergeCell ref="F27:G27"/>
    <mergeCell ref="F28:G28"/>
    <mergeCell ref="F29:G29"/>
    <mergeCell ref="F30:G30"/>
    <mergeCell ref="F31:G31"/>
    <mergeCell ref="U1:V2"/>
    <mergeCell ref="S1:T2"/>
    <mergeCell ref="D38:E38"/>
    <mergeCell ref="F38:G38"/>
    <mergeCell ref="H38:I38"/>
    <mergeCell ref="J38:K38"/>
    <mergeCell ref="L38:M38"/>
    <mergeCell ref="N38:O38"/>
    <mergeCell ref="P38:Q38"/>
    <mergeCell ref="R38:S38"/>
    <mergeCell ref="T38:U38"/>
    <mergeCell ref="V38:W38"/>
    <mergeCell ref="D8:E8"/>
    <mergeCell ref="D9:E9"/>
    <mergeCell ref="D10:E10"/>
    <mergeCell ref="H8:I8"/>
    <mergeCell ref="H9:I9"/>
    <mergeCell ref="H10:I10"/>
    <mergeCell ref="S3:T4"/>
    <mergeCell ref="U3:V4"/>
    <mergeCell ref="W3:X4"/>
    <mergeCell ref="M3:N4"/>
    <mergeCell ref="O3:P4"/>
    <mergeCell ref="Q3:R4"/>
    <mergeCell ref="F14:G14"/>
    <mergeCell ref="F15:G15"/>
    <mergeCell ref="F16:G16"/>
    <mergeCell ref="F17:G17"/>
    <mergeCell ref="F18:G18"/>
    <mergeCell ref="F19:G19"/>
    <mergeCell ref="D35:E35"/>
    <mergeCell ref="D36:E36"/>
    <mergeCell ref="AP38:AQ38"/>
    <mergeCell ref="X38:Y38"/>
    <mergeCell ref="Z38:AA38"/>
    <mergeCell ref="AB38:AC38"/>
    <mergeCell ref="AD38:AE38"/>
    <mergeCell ref="AF38:AG38"/>
    <mergeCell ref="AH38:AI38"/>
    <mergeCell ref="AJ38:AK38"/>
    <mergeCell ref="AL38:AM38"/>
    <mergeCell ref="AN38:AO38"/>
    <mergeCell ref="D22:E22"/>
    <mergeCell ref="D11:E11"/>
    <mergeCell ref="D12:E12"/>
    <mergeCell ref="D13:E13"/>
    <mergeCell ref="D14:E14"/>
    <mergeCell ref="D15:E15"/>
    <mergeCell ref="D16:E16"/>
    <mergeCell ref="D37:E37"/>
    <mergeCell ref="F35:G35"/>
    <mergeCell ref="F36:G36"/>
    <mergeCell ref="F37:G37"/>
    <mergeCell ref="F20:G20"/>
    <mergeCell ref="F21:G21"/>
    <mergeCell ref="F22:G22"/>
    <mergeCell ref="F23:G23"/>
    <mergeCell ref="F24:G24"/>
    <mergeCell ref="F25:G25"/>
    <mergeCell ref="J36:K36"/>
    <mergeCell ref="J37:K37"/>
    <mergeCell ref="J28:K28"/>
    <mergeCell ref="J29:K29"/>
    <mergeCell ref="J30:K30"/>
  </mergeCells>
  <conditionalFormatting sqref="D8:AQ37">
    <cfRule type="cellIs" dxfId="17" priority="13" operator="between">
      <formula>16</formula>
      <formula>20</formula>
    </cfRule>
    <cfRule type="cellIs" dxfId="16" priority="14" operator="between">
      <formula>12</formula>
      <formula>15.99</formula>
    </cfRule>
    <cfRule type="cellIs" dxfId="15" priority="15" operator="between">
      <formula>8</formula>
      <formula>11.99</formula>
    </cfRule>
    <cfRule type="cellIs" dxfId="14" priority="16" operator="equal">
      <formula>$AP$1</formula>
    </cfRule>
    <cfRule type="cellIs" dxfId="13" priority="17" operator="lessThan">
      <formula>8</formula>
    </cfRule>
    <cfRule type="containsText" dxfId="12" priority="18" operator="containsText" text="0,00">
      <formula>NOT(ISERROR(SEARCH("0,00",D8)))</formula>
    </cfRule>
  </conditionalFormatting>
  <conditionalFormatting sqref="D47:AQ76">
    <cfRule type="cellIs" dxfId="11" priority="7" operator="between">
      <formula>16</formula>
      <formula>20</formula>
    </cfRule>
    <cfRule type="cellIs" dxfId="10" priority="8" operator="between">
      <formula>12</formula>
      <formula>15.99</formula>
    </cfRule>
    <cfRule type="cellIs" dxfId="9" priority="9" operator="between">
      <formula>8</formula>
      <formula>11.99</formula>
    </cfRule>
    <cfRule type="cellIs" dxfId="8" priority="10" operator="equal">
      <formula>$AP$1</formula>
    </cfRule>
    <cfRule type="cellIs" dxfId="7" priority="11" operator="lessThan">
      <formula>8</formula>
    </cfRule>
    <cfRule type="containsText" dxfId="6" priority="12" operator="containsText" text="0,00">
      <formula>NOT(ISERROR(SEARCH("0,00",D47)))</formula>
    </cfRule>
  </conditionalFormatting>
  <conditionalFormatting sqref="D86:AQ115">
    <cfRule type="cellIs" dxfId="5" priority="1" operator="between">
      <formula>16</formula>
      <formula>20</formula>
    </cfRule>
    <cfRule type="cellIs" dxfId="4" priority="2" operator="between">
      <formula>12</formula>
      <formula>15.99</formula>
    </cfRule>
    <cfRule type="cellIs" dxfId="3" priority="3" operator="between">
      <formula>8</formula>
      <formula>11.99</formula>
    </cfRule>
    <cfRule type="cellIs" dxfId="2" priority="4" operator="equal">
      <formula>$AP$1</formula>
    </cfRule>
    <cfRule type="cellIs" dxfId="1" priority="5" operator="lessThan">
      <formula>8</formula>
    </cfRule>
    <cfRule type="containsText" dxfId="0" priority="6" operator="containsText" text="0,00">
      <formula>NOT(ISERROR(SEARCH("0,00",D86)))</formula>
    </cfRule>
  </conditionalFormatting>
  <dataValidations count="3">
    <dataValidation type="list" allowBlank="1" showInputMessage="1" showErrorMessage="1" sqref="E1 E40 E79">
      <formula1>Trimestre</formula1>
    </dataValidation>
    <dataValidation type="list" allowBlank="1" showInputMessage="1" showErrorMessage="1" sqref="A8:A37 A47:C76 A86:C115">
      <formula1>Nom</formula1>
    </dataValidation>
    <dataValidation type="list" allowBlank="1" showInputMessage="1" showErrorMessage="1" sqref="B8:B37">
      <formula1>Prénom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PZ78"/>
  <sheetViews>
    <sheetView workbookViewId="0">
      <selection sqref="A1:C4"/>
    </sheetView>
  </sheetViews>
  <sheetFormatPr baseColWidth="10" defaultRowHeight="15" x14ac:dyDescent="0.25"/>
  <cols>
    <col min="1" max="1" width="20.7109375" style="2" customWidth="1"/>
    <col min="2" max="2" width="15.7109375" style="2" customWidth="1"/>
    <col min="3" max="3" width="35.7109375" style="2" customWidth="1"/>
    <col min="4" max="11" width="6.7109375" style="2" customWidth="1"/>
    <col min="12" max="12" width="1.7109375" style="2" customWidth="1"/>
    <col min="13" max="13" width="20.7109375" style="2" customWidth="1"/>
    <col min="14" max="14" width="15.7109375" style="2" customWidth="1"/>
    <col min="15" max="15" width="35.7109375" style="2" customWidth="1"/>
    <col min="16" max="23" width="6.7109375" style="2" customWidth="1"/>
    <col min="24" max="24" width="1.7109375" style="2" customWidth="1"/>
    <col min="25" max="25" width="20.7109375" style="2" customWidth="1"/>
    <col min="26" max="26" width="15.7109375" style="2" customWidth="1"/>
    <col min="27" max="27" width="35.7109375" style="2" customWidth="1"/>
    <col min="28" max="35" width="6.7109375" style="2" customWidth="1"/>
    <col min="36" max="442" width="11.42578125" style="2"/>
  </cols>
  <sheetData>
    <row r="1" spans="1:58" ht="15" customHeight="1" x14ac:dyDescent="0.25">
      <c r="A1" s="204" t="str">
        <f>Bilan!$A$1</f>
        <v>NOM DE LA CLASSE</v>
      </c>
      <c r="B1" s="205"/>
      <c r="C1" s="206"/>
      <c r="D1" s="15"/>
      <c r="E1" s="213" t="str">
        <f>Bilan!$E$1</f>
        <v>TRIMESTRE 01 - 2017/2018</v>
      </c>
      <c r="F1" s="214"/>
      <c r="G1" s="214"/>
      <c r="H1" s="214"/>
      <c r="I1" s="214"/>
      <c r="J1" s="214"/>
      <c r="K1" s="215"/>
      <c r="L1" s="15"/>
      <c r="M1" s="204" t="str">
        <f>Bilan!A40</f>
        <v>NOM DE LA CLASSE</v>
      </c>
      <c r="N1" s="205"/>
      <c r="O1" s="206"/>
      <c r="P1" s="15"/>
      <c r="Q1" s="213" t="str">
        <f>Bilan!E40</f>
        <v>TRIMESTRE 02 - 2017/2018</v>
      </c>
      <c r="R1" s="214"/>
      <c r="S1" s="214"/>
      <c r="T1" s="214"/>
      <c r="U1" s="214"/>
      <c r="V1" s="214"/>
      <c r="W1" s="215"/>
      <c r="X1" s="15"/>
      <c r="Y1" s="204" t="str">
        <f>Bilan!A79</f>
        <v>NOM DE LA CLASSE</v>
      </c>
      <c r="Z1" s="205"/>
      <c r="AA1" s="206"/>
      <c r="AB1" s="15"/>
      <c r="AC1" s="213" t="str">
        <f>Bilan!E79</f>
        <v>TRIMESTRE 03 - 2017/2018</v>
      </c>
      <c r="AD1" s="214"/>
      <c r="AE1" s="214"/>
      <c r="AF1" s="214"/>
      <c r="AG1" s="214"/>
      <c r="AH1" s="214"/>
      <c r="AI1" s="2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</row>
    <row r="2" spans="1:58" ht="15" customHeight="1" x14ac:dyDescent="0.25">
      <c r="A2" s="207"/>
      <c r="B2" s="208"/>
      <c r="C2" s="209"/>
      <c r="D2" s="15"/>
      <c r="E2" s="216"/>
      <c r="F2" s="217"/>
      <c r="G2" s="217"/>
      <c r="H2" s="217"/>
      <c r="I2" s="217"/>
      <c r="J2" s="217"/>
      <c r="K2" s="218"/>
      <c r="L2" s="15"/>
      <c r="M2" s="207"/>
      <c r="N2" s="208"/>
      <c r="O2" s="209"/>
      <c r="P2" s="15"/>
      <c r="Q2" s="216"/>
      <c r="R2" s="217"/>
      <c r="S2" s="217"/>
      <c r="T2" s="217"/>
      <c r="U2" s="217"/>
      <c r="V2" s="217"/>
      <c r="W2" s="218"/>
      <c r="X2" s="15"/>
      <c r="Y2" s="207"/>
      <c r="Z2" s="208"/>
      <c r="AA2" s="209"/>
      <c r="AB2" s="15"/>
      <c r="AC2" s="216"/>
      <c r="AD2" s="217"/>
      <c r="AE2" s="217"/>
      <c r="AF2" s="217"/>
      <c r="AG2" s="217"/>
      <c r="AH2" s="217"/>
      <c r="AI2" s="218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</row>
    <row r="3" spans="1:58" ht="15" customHeight="1" x14ac:dyDescent="0.25">
      <c r="A3" s="207"/>
      <c r="B3" s="208"/>
      <c r="C3" s="209"/>
      <c r="D3" s="15"/>
      <c r="E3" s="216"/>
      <c r="F3" s="217"/>
      <c r="G3" s="217"/>
      <c r="H3" s="217"/>
      <c r="I3" s="217"/>
      <c r="J3" s="217"/>
      <c r="K3" s="218"/>
      <c r="L3" s="15"/>
      <c r="M3" s="207"/>
      <c r="N3" s="208"/>
      <c r="O3" s="209"/>
      <c r="P3" s="15"/>
      <c r="Q3" s="216"/>
      <c r="R3" s="217"/>
      <c r="S3" s="217"/>
      <c r="T3" s="217"/>
      <c r="U3" s="217"/>
      <c r="V3" s="217"/>
      <c r="W3" s="218"/>
      <c r="X3" s="15"/>
      <c r="Y3" s="207"/>
      <c r="Z3" s="208"/>
      <c r="AA3" s="209"/>
      <c r="AB3" s="15"/>
      <c r="AC3" s="216"/>
      <c r="AD3" s="217"/>
      <c r="AE3" s="217"/>
      <c r="AF3" s="217"/>
      <c r="AG3" s="217"/>
      <c r="AH3" s="217"/>
      <c r="AI3" s="218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</row>
    <row r="4" spans="1:58" ht="15.75" customHeight="1" thickBot="1" x14ac:dyDescent="0.3">
      <c r="A4" s="210"/>
      <c r="B4" s="211"/>
      <c r="C4" s="212"/>
      <c r="D4" s="15"/>
      <c r="E4" s="219"/>
      <c r="F4" s="220"/>
      <c r="G4" s="220"/>
      <c r="H4" s="220"/>
      <c r="I4" s="220"/>
      <c r="J4" s="220"/>
      <c r="K4" s="221"/>
      <c r="L4" s="15"/>
      <c r="M4" s="210"/>
      <c r="N4" s="211"/>
      <c r="O4" s="212"/>
      <c r="P4" s="15"/>
      <c r="Q4" s="219"/>
      <c r="R4" s="220"/>
      <c r="S4" s="220"/>
      <c r="T4" s="220"/>
      <c r="U4" s="220"/>
      <c r="V4" s="220"/>
      <c r="W4" s="221"/>
      <c r="X4" s="15"/>
      <c r="Y4" s="210"/>
      <c r="Z4" s="211"/>
      <c r="AA4" s="212"/>
      <c r="AB4" s="15"/>
      <c r="AC4" s="219"/>
      <c r="AD4" s="220"/>
      <c r="AE4" s="220"/>
      <c r="AF4" s="220"/>
      <c r="AG4" s="220"/>
      <c r="AH4" s="220"/>
      <c r="AI4" s="221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</row>
    <row r="5" spans="1:58" ht="15.75" thickBot="1" x14ac:dyDescent="0.3">
      <c r="A5" s="15"/>
      <c r="B5" s="15"/>
      <c r="C5" s="15"/>
      <c r="D5" s="20"/>
      <c r="E5" s="21"/>
      <c r="F5" s="21"/>
      <c r="G5" s="21"/>
      <c r="H5" s="21"/>
      <c r="I5" s="21"/>
      <c r="J5" s="15"/>
      <c r="K5" s="15"/>
      <c r="L5" s="15"/>
      <c r="M5" s="15"/>
      <c r="N5" s="15"/>
      <c r="O5" s="15"/>
      <c r="P5" s="20"/>
      <c r="Q5" s="21"/>
      <c r="R5" s="21"/>
      <c r="S5" s="21"/>
      <c r="T5" s="21"/>
      <c r="U5" s="21"/>
      <c r="V5" s="15"/>
      <c r="W5" s="15"/>
      <c r="X5" s="15"/>
      <c r="Y5" s="15"/>
      <c r="Z5" s="15"/>
      <c r="AA5" s="15"/>
      <c r="AB5" s="20"/>
      <c r="AC5" s="21"/>
      <c r="AD5" s="21"/>
      <c r="AE5" s="21"/>
      <c r="AF5" s="21"/>
      <c r="AG5" s="21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</row>
    <row r="6" spans="1:58" ht="15" customHeight="1" x14ac:dyDescent="0.25">
      <c r="A6" s="234" t="s">
        <v>78</v>
      </c>
      <c r="B6" s="235"/>
      <c r="C6" s="236"/>
      <c r="D6" s="222" t="s">
        <v>96</v>
      </c>
      <c r="E6" s="225" t="s">
        <v>97</v>
      </c>
      <c r="F6" s="225" t="s">
        <v>98</v>
      </c>
      <c r="G6" s="225" t="s">
        <v>99</v>
      </c>
      <c r="H6" s="228" t="s">
        <v>100</v>
      </c>
      <c r="I6" s="231" t="s">
        <v>101</v>
      </c>
      <c r="J6" s="15"/>
      <c r="K6" s="15"/>
      <c r="L6" s="15"/>
      <c r="M6" s="234" t="s">
        <v>78</v>
      </c>
      <c r="N6" s="235"/>
      <c r="O6" s="236"/>
      <c r="P6" s="222" t="s">
        <v>96</v>
      </c>
      <c r="Q6" s="225" t="s">
        <v>97</v>
      </c>
      <c r="R6" s="225" t="s">
        <v>98</v>
      </c>
      <c r="S6" s="225" t="s">
        <v>99</v>
      </c>
      <c r="T6" s="228" t="s">
        <v>100</v>
      </c>
      <c r="U6" s="231" t="s">
        <v>101</v>
      </c>
      <c r="V6" s="15"/>
      <c r="W6" s="15"/>
      <c r="X6" s="15"/>
      <c r="Y6" s="234" t="s">
        <v>78</v>
      </c>
      <c r="Z6" s="235"/>
      <c r="AA6" s="236"/>
      <c r="AB6" s="222" t="s">
        <v>96</v>
      </c>
      <c r="AC6" s="225" t="s">
        <v>97</v>
      </c>
      <c r="AD6" s="225" t="s">
        <v>98</v>
      </c>
      <c r="AE6" s="225" t="s">
        <v>99</v>
      </c>
      <c r="AF6" s="228" t="s">
        <v>100</v>
      </c>
      <c r="AG6" s="231" t="s">
        <v>101</v>
      </c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</row>
    <row r="7" spans="1:58" ht="15.75" customHeight="1" thickBot="1" x14ac:dyDescent="0.3">
      <c r="A7" s="237"/>
      <c r="B7" s="238"/>
      <c r="C7" s="239"/>
      <c r="D7" s="223"/>
      <c r="E7" s="226"/>
      <c r="F7" s="226"/>
      <c r="G7" s="226"/>
      <c r="H7" s="229"/>
      <c r="I7" s="232"/>
      <c r="J7" s="15"/>
      <c r="K7" s="15"/>
      <c r="L7" s="15"/>
      <c r="M7" s="237"/>
      <c r="N7" s="238"/>
      <c r="O7" s="239"/>
      <c r="P7" s="223"/>
      <c r="Q7" s="226"/>
      <c r="R7" s="226"/>
      <c r="S7" s="226"/>
      <c r="T7" s="229"/>
      <c r="U7" s="232"/>
      <c r="V7" s="15"/>
      <c r="W7" s="15"/>
      <c r="X7" s="15"/>
      <c r="Y7" s="237"/>
      <c r="Z7" s="238"/>
      <c r="AA7" s="239"/>
      <c r="AB7" s="223"/>
      <c r="AC7" s="226"/>
      <c r="AD7" s="226"/>
      <c r="AE7" s="226"/>
      <c r="AF7" s="229"/>
      <c r="AG7" s="232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</row>
    <row r="8" spans="1:58" ht="15.75" thickBot="1" x14ac:dyDescent="0.3">
      <c r="A8" s="15"/>
      <c r="B8" s="15"/>
      <c r="C8" s="15"/>
      <c r="D8" s="223"/>
      <c r="E8" s="226"/>
      <c r="F8" s="226"/>
      <c r="G8" s="226"/>
      <c r="H8" s="229"/>
      <c r="I8" s="232"/>
      <c r="J8" s="15"/>
      <c r="K8" s="15"/>
      <c r="L8" s="15"/>
      <c r="M8" s="15"/>
      <c r="N8" s="15"/>
      <c r="O8" s="15"/>
      <c r="P8" s="223"/>
      <c r="Q8" s="226"/>
      <c r="R8" s="226"/>
      <c r="S8" s="226"/>
      <c r="T8" s="229"/>
      <c r="U8" s="232"/>
      <c r="V8" s="15"/>
      <c r="W8" s="15"/>
      <c r="X8" s="15"/>
      <c r="Y8" s="15"/>
      <c r="Z8" s="15"/>
      <c r="AA8" s="15"/>
      <c r="AB8" s="223"/>
      <c r="AC8" s="226"/>
      <c r="AD8" s="226"/>
      <c r="AE8" s="226"/>
      <c r="AF8" s="229"/>
      <c r="AG8" s="232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</row>
    <row r="9" spans="1:58" ht="15.75" thickBot="1" x14ac:dyDescent="0.3">
      <c r="A9" s="27" t="s">
        <v>13</v>
      </c>
      <c r="B9" s="28" t="s">
        <v>14</v>
      </c>
      <c r="C9" s="29" t="s">
        <v>102</v>
      </c>
      <c r="D9" s="224"/>
      <c r="E9" s="227"/>
      <c r="F9" s="227"/>
      <c r="G9" s="227"/>
      <c r="H9" s="230"/>
      <c r="I9" s="233"/>
      <c r="J9" s="240"/>
      <c r="K9" s="241"/>
      <c r="L9" s="242"/>
      <c r="M9" s="27" t="s">
        <v>13</v>
      </c>
      <c r="N9" s="28" t="s">
        <v>14</v>
      </c>
      <c r="O9" s="29" t="s">
        <v>102</v>
      </c>
      <c r="P9" s="224"/>
      <c r="Q9" s="227"/>
      <c r="R9" s="227"/>
      <c r="S9" s="227"/>
      <c r="T9" s="230"/>
      <c r="U9" s="233"/>
      <c r="V9" s="240"/>
      <c r="W9" s="241"/>
      <c r="X9" s="242"/>
      <c r="Y9" s="27" t="s">
        <v>13</v>
      </c>
      <c r="Z9" s="28" t="s">
        <v>14</v>
      </c>
      <c r="AA9" s="29" t="s">
        <v>102</v>
      </c>
      <c r="AB9" s="224"/>
      <c r="AC9" s="227"/>
      <c r="AD9" s="227"/>
      <c r="AE9" s="227"/>
      <c r="AF9" s="230"/>
      <c r="AG9" s="233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</row>
    <row r="10" spans="1:58" x14ac:dyDescent="0.25">
      <c r="A10" s="17" t="str">
        <f>IF(Bilan!A8="","",Bilan!A8)</f>
        <v>NOM 01</v>
      </c>
      <c r="B10" s="18" t="str">
        <f>IF(Bilan!B8="","",Bilan!B8)</f>
        <v>Prénom 01</v>
      </c>
      <c r="C10" s="19" t="str">
        <f>IF(Bilan!C8="","",Bilan!C8)</f>
        <v>NOM 01 Prénom 01</v>
      </c>
      <c r="D10" s="49"/>
      <c r="E10" s="50"/>
      <c r="F10" s="50"/>
      <c r="G10" s="50"/>
      <c r="H10" s="51"/>
      <c r="I10" s="22" t="str">
        <f>IF(COUNT(D10:H10)&gt;0,AVERAGE(D10:H10),"")</f>
        <v/>
      </c>
      <c r="J10" s="240"/>
      <c r="K10" s="241"/>
      <c r="L10" s="242"/>
      <c r="M10" s="45" t="str">
        <f>Bilan!A47</f>
        <v>NOM 01</v>
      </c>
      <c r="N10" s="45" t="str">
        <f>Bilan!B47</f>
        <v>Prénom 01</v>
      </c>
      <c r="O10" s="45" t="str">
        <f>Bilan!C47</f>
        <v>NOM 01 Prénom 01</v>
      </c>
      <c r="P10" s="49"/>
      <c r="Q10" s="50"/>
      <c r="R10" s="50"/>
      <c r="S10" s="50"/>
      <c r="T10" s="51"/>
      <c r="U10" s="70" t="str">
        <f>IF(COUNT(P10:T10)&gt;0,AVERAGE(P10:T10),"")</f>
        <v/>
      </c>
      <c r="V10" s="240"/>
      <c r="W10" s="241"/>
      <c r="X10" s="242"/>
      <c r="Y10" s="45" t="str">
        <f>Bilan!A86</f>
        <v>NOM 01</v>
      </c>
      <c r="Z10" s="45" t="str">
        <f>Bilan!B86</f>
        <v>Prénom 01</v>
      </c>
      <c r="AA10" s="45" t="str">
        <f>Bilan!C86</f>
        <v>NOM 01 Prénom 01</v>
      </c>
      <c r="AB10" s="49"/>
      <c r="AC10" s="50"/>
      <c r="AD10" s="50"/>
      <c r="AE10" s="50"/>
      <c r="AF10" s="51"/>
      <c r="AG10" s="70" t="str">
        <f>IF(COUNT(AB10:AF10)&gt;0,AVERAGE(AB10:AF10),"")</f>
        <v/>
      </c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</row>
    <row r="11" spans="1:58" x14ac:dyDescent="0.25">
      <c r="A11" s="3" t="str">
        <f>IF(Bilan!A9="","",Bilan!A9)</f>
        <v>NOM 02</v>
      </c>
      <c r="B11" s="4" t="str">
        <f>IF(Bilan!B9="","",Bilan!B9)</f>
        <v>Prénom 02</v>
      </c>
      <c r="C11" s="7" t="str">
        <f>IF(Bilan!C9="","",Bilan!C9)</f>
        <v>NOM 02 Prénom 02</v>
      </c>
      <c r="D11" s="52"/>
      <c r="E11" s="53"/>
      <c r="F11" s="53"/>
      <c r="G11" s="53"/>
      <c r="H11" s="54"/>
      <c r="I11" s="23" t="str">
        <f t="shared" ref="I11:I39" si="0">IF(COUNT(D11:H11)&gt;0,AVERAGE(D11:H11),"")</f>
        <v/>
      </c>
      <c r="J11" s="240"/>
      <c r="K11" s="241"/>
      <c r="L11" s="242"/>
      <c r="M11" s="3" t="str">
        <f>Bilan!A48</f>
        <v>NOM 02</v>
      </c>
      <c r="N11" s="3" t="str">
        <f>Bilan!B48</f>
        <v>Prénom 02</v>
      </c>
      <c r="O11" s="46" t="str">
        <f>Bilan!C48</f>
        <v>NOM 02 Prénom 02</v>
      </c>
      <c r="P11" s="52"/>
      <c r="Q11" s="53"/>
      <c r="R11" s="53"/>
      <c r="S11" s="53"/>
      <c r="T11" s="54"/>
      <c r="U11" s="71" t="str">
        <f t="shared" ref="U11:U39" si="1">IF(COUNT(P11:T11)&gt;0,AVERAGE(P11:T11),"")</f>
        <v/>
      </c>
      <c r="V11" s="240"/>
      <c r="W11" s="241"/>
      <c r="X11" s="242"/>
      <c r="Y11" s="3" t="str">
        <f>Bilan!A87</f>
        <v>NOM 02</v>
      </c>
      <c r="Z11" s="3" t="str">
        <f>Bilan!B87</f>
        <v>Prénom 02</v>
      </c>
      <c r="AA11" s="46" t="str">
        <f>Bilan!C87</f>
        <v>NOM 02 Prénom 02</v>
      </c>
      <c r="AB11" s="52"/>
      <c r="AC11" s="53"/>
      <c r="AD11" s="53"/>
      <c r="AE11" s="53"/>
      <c r="AF11" s="54"/>
      <c r="AG11" s="71" t="str">
        <f t="shared" ref="AG11:AG39" si="2">IF(COUNT(AB11:AF11)&gt;0,AVERAGE(AB11:AF11),"")</f>
        <v/>
      </c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</row>
    <row r="12" spans="1:58" x14ac:dyDescent="0.25">
      <c r="A12" s="3" t="str">
        <f>IF(Bilan!A10="","",Bilan!A10)</f>
        <v>NOM 03</v>
      </c>
      <c r="B12" s="4" t="str">
        <f>IF(Bilan!B10="","",Bilan!B10)</f>
        <v>Prénom 03</v>
      </c>
      <c r="C12" s="7" t="str">
        <f>IF(Bilan!C10="","",Bilan!C10)</f>
        <v>NOM 03 Prénom 03</v>
      </c>
      <c r="D12" s="52"/>
      <c r="E12" s="53"/>
      <c r="F12" s="53"/>
      <c r="G12" s="53"/>
      <c r="H12" s="54"/>
      <c r="I12" s="23" t="str">
        <f t="shared" si="0"/>
        <v/>
      </c>
      <c r="J12" s="240"/>
      <c r="K12" s="241"/>
      <c r="L12" s="242"/>
      <c r="M12" s="3" t="str">
        <f>Bilan!A49</f>
        <v>NOM 03</v>
      </c>
      <c r="N12" s="3" t="str">
        <f>Bilan!B49</f>
        <v>Prénom 03</v>
      </c>
      <c r="O12" s="46" t="str">
        <f>Bilan!C49</f>
        <v>NOM 03 Prénom 03</v>
      </c>
      <c r="P12" s="52"/>
      <c r="Q12" s="53"/>
      <c r="R12" s="53"/>
      <c r="S12" s="53"/>
      <c r="T12" s="54"/>
      <c r="U12" s="71" t="str">
        <f t="shared" si="1"/>
        <v/>
      </c>
      <c r="V12" s="240"/>
      <c r="W12" s="241"/>
      <c r="X12" s="242"/>
      <c r="Y12" s="3" t="str">
        <f>Bilan!A88</f>
        <v>NOM 03</v>
      </c>
      <c r="Z12" s="3" t="str">
        <f>Bilan!B88</f>
        <v>Prénom 03</v>
      </c>
      <c r="AA12" s="46" t="str">
        <f>Bilan!C88</f>
        <v>NOM 03 Prénom 03</v>
      </c>
      <c r="AB12" s="52"/>
      <c r="AC12" s="53"/>
      <c r="AD12" s="53"/>
      <c r="AE12" s="53"/>
      <c r="AF12" s="54"/>
      <c r="AG12" s="71" t="str">
        <f t="shared" si="2"/>
        <v/>
      </c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</row>
    <row r="13" spans="1:58" x14ac:dyDescent="0.25">
      <c r="A13" s="3" t="str">
        <f>IF(Bilan!A11="","",Bilan!A11)</f>
        <v>NOM 04</v>
      </c>
      <c r="B13" s="4" t="str">
        <f>IF(Bilan!B11="","",Bilan!B11)</f>
        <v>Prénom 04</v>
      </c>
      <c r="C13" s="7" t="str">
        <f>IF(Bilan!C11="","",Bilan!C11)</f>
        <v>NOM 04 Prénom 04</v>
      </c>
      <c r="D13" s="52"/>
      <c r="E13" s="53"/>
      <c r="F13" s="53"/>
      <c r="G13" s="53"/>
      <c r="H13" s="54"/>
      <c r="I13" s="23" t="str">
        <f t="shared" si="0"/>
        <v/>
      </c>
      <c r="J13" s="240"/>
      <c r="K13" s="241"/>
      <c r="L13" s="242"/>
      <c r="M13" s="3" t="str">
        <f>Bilan!A50</f>
        <v>NOM 04</v>
      </c>
      <c r="N13" s="3" t="str">
        <f>Bilan!B50</f>
        <v>Prénom 04</v>
      </c>
      <c r="O13" s="46" t="str">
        <f>Bilan!C50</f>
        <v>NOM 04 Prénom 04</v>
      </c>
      <c r="P13" s="52"/>
      <c r="Q13" s="53"/>
      <c r="R13" s="53"/>
      <c r="S13" s="53"/>
      <c r="T13" s="54"/>
      <c r="U13" s="71" t="str">
        <f t="shared" si="1"/>
        <v/>
      </c>
      <c r="V13" s="240"/>
      <c r="W13" s="241"/>
      <c r="X13" s="242"/>
      <c r="Y13" s="3" t="str">
        <f>Bilan!A89</f>
        <v>NOM 04</v>
      </c>
      <c r="Z13" s="3" t="str">
        <f>Bilan!B89</f>
        <v>Prénom 04</v>
      </c>
      <c r="AA13" s="46" t="str">
        <f>Bilan!C89</f>
        <v>NOM 04 Prénom 04</v>
      </c>
      <c r="AB13" s="52"/>
      <c r="AC13" s="53"/>
      <c r="AD13" s="53"/>
      <c r="AE13" s="53"/>
      <c r="AF13" s="54"/>
      <c r="AG13" s="71" t="str">
        <f t="shared" si="2"/>
        <v/>
      </c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</row>
    <row r="14" spans="1:58" x14ac:dyDescent="0.25">
      <c r="A14" s="3" t="str">
        <f>IF(Bilan!A12="","",Bilan!A12)</f>
        <v>NOM 05</v>
      </c>
      <c r="B14" s="4" t="str">
        <f>IF(Bilan!B12="","",Bilan!B12)</f>
        <v>Prénom 05</v>
      </c>
      <c r="C14" s="7" t="str">
        <f>IF(Bilan!C12="","",Bilan!C12)</f>
        <v>NOM 05 Prénom 05</v>
      </c>
      <c r="D14" s="52"/>
      <c r="E14" s="53"/>
      <c r="F14" s="53"/>
      <c r="G14" s="53"/>
      <c r="H14" s="54"/>
      <c r="I14" s="23" t="str">
        <f t="shared" si="0"/>
        <v/>
      </c>
      <c r="J14" s="240"/>
      <c r="K14" s="241"/>
      <c r="L14" s="242"/>
      <c r="M14" s="3" t="str">
        <f>Bilan!A51</f>
        <v>NOM 05</v>
      </c>
      <c r="N14" s="3" t="str">
        <f>Bilan!B51</f>
        <v>Prénom 05</v>
      </c>
      <c r="O14" s="46" t="str">
        <f>Bilan!C51</f>
        <v>NOM 05 Prénom 05</v>
      </c>
      <c r="P14" s="52"/>
      <c r="Q14" s="53"/>
      <c r="R14" s="53"/>
      <c r="S14" s="53"/>
      <c r="T14" s="54"/>
      <c r="U14" s="71" t="str">
        <f t="shared" si="1"/>
        <v/>
      </c>
      <c r="V14" s="240"/>
      <c r="W14" s="241"/>
      <c r="X14" s="242"/>
      <c r="Y14" s="3" t="str">
        <f>Bilan!A90</f>
        <v>NOM 05</v>
      </c>
      <c r="Z14" s="3" t="str">
        <f>Bilan!B90</f>
        <v>Prénom 05</v>
      </c>
      <c r="AA14" s="46" t="str">
        <f>Bilan!C90</f>
        <v>NOM 05 Prénom 05</v>
      </c>
      <c r="AB14" s="52"/>
      <c r="AC14" s="53"/>
      <c r="AD14" s="53"/>
      <c r="AE14" s="53"/>
      <c r="AF14" s="54"/>
      <c r="AG14" s="71" t="str">
        <f t="shared" si="2"/>
        <v/>
      </c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</row>
    <row r="15" spans="1:58" x14ac:dyDescent="0.25">
      <c r="A15" s="3" t="str">
        <f>IF(Bilan!A13="","",Bilan!A13)</f>
        <v>NOM 06</v>
      </c>
      <c r="B15" s="4" t="str">
        <f>IF(Bilan!B13="","",Bilan!B13)</f>
        <v>Prénom 06</v>
      </c>
      <c r="C15" s="7" t="str">
        <f>IF(Bilan!C13="","",Bilan!C13)</f>
        <v>NOM 06 Prénom 06</v>
      </c>
      <c r="D15" s="52"/>
      <c r="E15" s="53"/>
      <c r="F15" s="53"/>
      <c r="G15" s="53"/>
      <c r="H15" s="54"/>
      <c r="I15" s="23" t="str">
        <f t="shared" si="0"/>
        <v/>
      </c>
      <c r="J15" s="240"/>
      <c r="K15" s="241"/>
      <c r="L15" s="242"/>
      <c r="M15" s="3" t="str">
        <f>Bilan!A52</f>
        <v>NOM 06</v>
      </c>
      <c r="N15" s="3" t="str">
        <f>Bilan!B52</f>
        <v>Prénom 06</v>
      </c>
      <c r="O15" s="46" t="str">
        <f>Bilan!C52</f>
        <v>NOM 06 Prénom 06</v>
      </c>
      <c r="P15" s="52"/>
      <c r="Q15" s="53"/>
      <c r="R15" s="53"/>
      <c r="S15" s="53"/>
      <c r="T15" s="54"/>
      <c r="U15" s="71" t="str">
        <f t="shared" si="1"/>
        <v/>
      </c>
      <c r="V15" s="240"/>
      <c r="W15" s="241"/>
      <c r="X15" s="242"/>
      <c r="Y15" s="3" t="str">
        <f>Bilan!A91</f>
        <v>NOM 06</v>
      </c>
      <c r="Z15" s="3" t="str">
        <f>Bilan!B91</f>
        <v>Prénom 06</v>
      </c>
      <c r="AA15" s="46" t="str">
        <f>Bilan!C91</f>
        <v>NOM 06 Prénom 06</v>
      </c>
      <c r="AB15" s="52"/>
      <c r="AC15" s="53"/>
      <c r="AD15" s="53"/>
      <c r="AE15" s="53"/>
      <c r="AF15" s="54"/>
      <c r="AG15" s="71" t="str">
        <f t="shared" si="2"/>
        <v/>
      </c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</row>
    <row r="16" spans="1:58" x14ac:dyDescent="0.25">
      <c r="A16" s="3" t="str">
        <f>IF(Bilan!A14="","",Bilan!A14)</f>
        <v>NOM 07</v>
      </c>
      <c r="B16" s="4" t="str">
        <f>IF(Bilan!B14="","",Bilan!B14)</f>
        <v>Prénom 07</v>
      </c>
      <c r="C16" s="7" t="str">
        <f>IF(Bilan!C14="","",Bilan!C14)</f>
        <v>NOM 07 Prénom 07</v>
      </c>
      <c r="D16" s="52"/>
      <c r="E16" s="53"/>
      <c r="F16" s="53"/>
      <c r="G16" s="53"/>
      <c r="H16" s="54"/>
      <c r="I16" s="23" t="str">
        <f t="shared" si="0"/>
        <v/>
      </c>
      <c r="J16" s="240"/>
      <c r="K16" s="241"/>
      <c r="L16" s="242"/>
      <c r="M16" s="3" t="str">
        <f>Bilan!A53</f>
        <v>NOM 07</v>
      </c>
      <c r="N16" s="3" t="str">
        <f>Bilan!B53</f>
        <v>Prénom 07</v>
      </c>
      <c r="O16" s="46" t="str">
        <f>Bilan!C53</f>
        <v>NOM 07 Prénom 07</v>
      </c>
      <c r="P16" s="52"/>
      <c r="Q16" s="53"/>
      <c r="R16" s="53"/>
      <c r="S16" s="53"/>
      <c r="T16" s="54"/>
      <c r="U16" s="71" t="str">
        <f t="shared" si="1"/>
        <v/>
      </c>
      <c r="V16" s="240"/>
      <c r="W16" s="241"/>
      <c r="X16" s="242"/>
      <c r="Y16" s="3" t="str">
        <f>Bilan!A92</f>
        <v>NOM 07</v>
      </c>
      <c r="Z16" s="3" t="str">
        <f>Bilan!B92</f>
        <v>Prénom 07</v>
      </c>
      <c r="AA16" s="46" t="str">
        <f>Bilan!C92</f>
        <v>NOM 07 Prénom 07</v>
      </c>
      <c r="AB16" s="52"/>
      <c r="AC16" s="53"/>
      <c r="AD16" s="53"/>
      <c r="AE16" s="53"/>
      <c r="AF16" s="54"/>
      <c r="AG16" s="71" t="str">
        <f t="shared" si="2"/>
        <v/>
      </c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</row>
    <row r="17" spans="1:58" x14ac:dyDescent="0.25">
      <c r="A17" s="3" t="str">
        <f>IF(Bilan!A15="","",Bilan!A15)</f>
        <v>NOM 08</v>
      </c>
      <c r="B17" s="4" t="str">
        <f>IF(Bilan!B15="","",Bilan!B15)</f>
        <v>Prénom 08</v>
      </c>
      <c r="C17" s="7" t="str">
        <f>IF(Bilan!C15="","",Bilan!C15)</f>
        <v>NOM 08 Prénom 08</v>
      </c>
      <c r="D17" s="52"/>
      <c r="E17" s="53"/>
      <c r="F17" s="53"/>
      <c r="G17" s="53"/>
      <c r="H17" s="54"/>
      <c r="I17" s="23" t="str">
        <f t="shared" si="0"/>
        <v/>
      </c>
      <c r="J17" s="240"/>
      <c r="K17" s="241"/>
      <c r="L17" s="242"/>
      <c r="M17" s="3" t="str">
        <f>Bilan!A54</f>
        <v>NOM 08</v>
      </c>
      <c r="N17" s="3" t="str">
        <f>Bilan!B54</f>
        <v>Prénom 08</v>
      </c>
      <c r="O17" s="46" t="str">
        <f>Bilan!C54</f>
        <v>NOM 08 Prénom 08</v>
      </c>
      <c r="P17" s="52"/>
      <c r="Q17" s="53"/>
      <c r="R17" s="53"/>
      <c r="S17" s="53"/>
      <c r="T17" s="54"/>
      <c r="U17" s="71" t="str">
        <f t="shared" si="1"/>
        <v/>
      </c>
      <c r="V17" s="240"/>
      <c r="W17" s="241"/>
      <c r="X17" s="242"/>
      <c r="Y17" s="3" t="str">
        <f>Bilan!A93</f>
        <v>NOM 08</v>
      </c>
      <c r="Z17" s="3" t="str">
        <f>Bilan!B93</f>
        <v>Prénom 08</v>
      </c>
      <c r="AA17" s="46" t="str">
        <f>Bilan!C93</f>
        <v>NOM 08 Prénom 08</v>
      </c>
      <c r="AB17" s="52"/>
      <c r="AC17" s="53"/>
      <c r="AD17" s="53"/>
      <c r="AE17" s="53"/>
      <c r="AF17" s="54"/>
      <c r="AG17" s="71" t="str">
        <f t="shared" si="2"/>
        <v/>
      </c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</row>
    <row r="18" spans="1:58" x14ac:dyDescent="0.25">
      <c r="A18" s="3" t="str">
        <f>IF(Bilan!A16="","",Bilan!A16)</f>
        <v>NOM 09</v>
      </c>
      <c r="B18" s="4" t="str">
        <f>IF(Bilan!B16="","",Bilan!B16)</f>
        <v>Prénom 09</v>
      </c>
      <c r="C18" s="7" t="str">
        <f>IF(Bilan!C16="","",Bilan!C16)</f>
        <v>NOM 09 Prénom 09</v>
      </c>
      <c r="D18" s="52"/>
      <c r="E18" s="53"/>
      <c r="F18" s="53"/>
      <c r="G18" s="53"/>
      <c r="H18" s="54"/>
      <c r="I18" s="23" t="str">
        <f t="shared" si="0"/>
        <v/>
      </c>
      <c r="J18" s="240"/>
      <c r="K18" s="241"/>
      <c r="L18" s="242"/>
      <c r="M18" s="3" t="str">
        <f>Bilan!A55</f>
        <v>NOM 09</v>
      </c>
      <c r="N18" s="3" t="str">
        <f>Bilan!B55</f>
        <v>Prénom 09</v>
      </c>
      <c r="O18" s="46" t="str">
        <f>Bilan!C55</f>
        <v>NOM 09 Prénom 09</v>
      </c>
      <c r="P18" s="52"/>
      <c r="Q18" s="53"/>
      <c r="R18" s="53"/>
      <c r="S18" s="53"/>
      <c r="T18" s="54"/>
      <c r="U18" s="71" t="str">
        <f t="shared" si="1"/>
        <v/>
      </c>
      <c r="V18" s="240"/>
      <c r="W18" s="241"/>
      <c r="X18" s="242"/>
      <c r="Y18" s="3" t="str">
        <f>Bilan!A94</f>
        <v>NOM 09</v>
      </c>
      <c r="Z18" s="3" t="str">
        <f>Bilan!B94</f>
        <v>Prénom 09</v>
      </c>
      <c r="AA18" s="46" t="str">
        <f>Bilan!C94</f>
        <v>NOM 09 Prénom 09</v>
      </c>
      <c r="AB18" s="52"/>
      <c r="AC18" s="53"/>
      <c r="AD18" s="53"/>
      <c r="AE18" s="53"/>
      <c r="AF18" s="54"/>
      <c r="AG18" s="71" t="str">
        <f t="shared" si="2"/>
        <v/>
      </c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</row>
    <row r="19" spans="1:58" x14ac:dyDescent="0.25">
      <c r="A19" s="3" t="str">
        <f>IF(Bilan!A17="","",Bilan!A17)</f>
        <v>NOM 10</v>
      </c>
      <c r="B19" s="4" t="str">
        <f>IF(Bilan!B17="","",Bilan!B17)</f>
        <v>Prénom 10</v>
      </c>
      <c r="C19" s="7" t="str">
        <f>IF(Bilan!C17="","",Bilan!C17)</f>
        <v>NOM 10 Prénom 10</v>
      </c>
      <c r="D19" s="52"/>
      <c r="E19" s="53"/>
      <c r="F19" s="53"/>
      <c r="G19" s="53"/>
      <c r="H19" s="54"/>
      <c r="I19" s="23" t="str">
        <f t="shared" si="0"/>
        <v/>
      </c>
      <c r="J19" s="240"/>
      <c r="K19" s="241"/>
      <c r="L19" s="242"/>
      <c r="M19" s="3" t="str">
        <f>Bilan!A56</f>
        <v>NOM 10</v>
      </c>
      <c r="N19" s="3" t="str">
        <f>Bilan!B56</f>
        <v>Prénom 10</v>
      </c>
      <c r="O19" s="46" t="str">
        <f>Bilan!C56</f>
        <v>NOM 10 Prénom 10</v>
      </c>
      <c r="P19" s="52"/>
      <c r="Q19" s="53"/>
      <c r="R19" s="53"/>
      <c r="S19" s="53"/>
      <c r="T19" s="54"/>
      <c r="U19" s="71" t="str">
        <f t="shared" si="1"/>
        <v/>
      </c>
      <c r="V19" s="240"/>
      <c r="W19" s="241"/>
      <c r="X19" s="242"/>
      <c r="Y19" s="3" t="str">
        <f>Bilan!A95</f>
        <v>NOM 10</v>
      </c>
      <c r="Z19" s="3" t="str">
        <f>Bilan!B95</f>
        <v>Prénom 10</v>
      </c>
      <c r="AA19" s="46" t="str">
        <f>Bilan!C95</f>
        <v>NOM 10 Prénom 10</v>
      </c>
      <c r="AB19" s="52"/>
      <c r="AC19" s="53"/>
      <c r="AD19" s="53"/>
      <c r="AE19" s="53"/>
      <c r="AF19" s="54"/>
      <c r="AG19" s="71" t="str">
        <f t="shared" si="2"/>
        <v/>
      </c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</row>
    <row r="20" spans="1:58" x14ac:dyDescent="0.25">
      <c r="A20" s="3" t="str">
        <f>IF(Bilan!A18="","",Bilan!A18)</f>
        <v>NOM 11</v>
      </c>
      <c r="B20" s="4" t="str">
        <f>IF(Bilan!B18="","",Bilan!B18)</f>
        <v>Prénom 11</v>
      </c>
      <c r="C20" s="7" t="str">
        <f>IF(Bilan!C18="","",Bilan!C18)</f>
        <v>NOM 11 Prénom 11</v>
      </c>
      <c r="D20" s="52"/>
      <c r="E20" s="53"/>
      <c r="F20" s="53"/>
      <c r="G20" s="53"/>
      <c r="H20" s="54"/>
      <c r="I20" s="23" t="str">
        <f t="shared" si="0"/>
        <v/>
      </c>
      <c r="J20" s="240"/>
      <c r="K20" s="241"/>
      <c r="L20" s="242"/>
      <c r="M20" s="3" t="str">
        <f>Bilan!A57</f>
        <v>NOM 11</v>
      </c>
      <c r="N20" s="3" t="str">
        <f>Bilan!B57</f>
        <v>Prénom 11</v>
      </c>
      <c r="O20" s="46" t="str">
        <f>Bilan!C57</f>
        <v>NOM 11 Prénom 11</v>
      </c>
      <c r="P20" s="52"/>
      <c r="Q20" s="53"/>
      <c r="R20" s="53"/>
      <c r="S20" s="53"/>
      <c r="T20" s="54"/>
      <c r="U20" s="71" t="str">
        <f t="shared" si="1"/>
        <v/>
      </c>
      <c r="V20" s="240"/>
      <c r="W20" s="241"/>
      <c r="X20" s="242"/>
      <c r="Y20" s="3" t="str">
        <f>Bilan!A96</f>
        <v>NOM 11</v>
      </c>
      <c r="Z20" s="3" t="str">
        <f>Bilan!B96</f>
        <v>Prénom 11</v>
      </c>
      <c r="AA20" s="46" t="str">
        <f>Bilan!C96</f>
        <v>NOM 11 Prénom 11</v>
      </c>
      <c r="AB20" s="52"/>
      <c r="AC20" s="53"/>
      <c r="AD20" s="53"/>
      <c r="AE20" s="53"/>
      <c r="AF20" s="54"/>
      <c r="AG20" s="71" t="str">
        <f t="shared" si="2"/>
        <v/>
      </c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</row>
    <row r="21" spans="1:58" x14ac:dyDescent="0.25">
      <c r="A21" s="3" t="str">
        <f>IF(Bilan!A19="","",Bilan!A19)</f>
        <v>NOM 12</v>
      </c>
      <c r="B21" s="4" t="str">
        <f>IF(Bilan!B19="","",Bilan!B19)</f>
        <v>Prénom 12</v>
      </c>
      <c r="C21" s="7" t="str">
        <f>IF(Bilan!C19="","",Bilan!C19)</f>
        <v>NOM 12 Prénom 12</v>
      </c>
      <c r="D21" s="52"/>
      <c r="E21" s="53"/>
      <c r="F21" s="53"/>
      <c r="G21" s="53"/>
      <c r="H21" s="54"/>
      <c r="I21" s="23" t="str">
        <f t="shared" si="0"/>
        <v/>
      </c>
      <c r="J21" s="240"/>
      <c r="K21" s="241"/>
      <c r="L21" s="242"/>
      <c r="M21" s="3" t="str">
        <f>Bilan!A58</f>
        <v>NOM 12</v>
      </c>
      <c r="N21" s="3" t="str">
        <f>Bilan!B58</f>
        <v>Prénom 12</v>
      </c>
      <c r="O21" s="46" t="str">
        <f>Bilan!C58</f>
        <v>NOM 12 Prénom 12</v>
      </c>
      <c r="P21" s="52"/>
      <c r="Q21" s="53"/>
      <c r="R21" s="53"/>
      <c r="S21" s="53"/>
      <c r="T21" s="54"/>
      <c r="U21" s="71" t="str">
        <f t="shared" si="1"/>
        <v/>
      </c>
      <c r="V21" s="240"/>
      <c r="W21" s="241"/>
      <c r="X21" s="242"/>
      <c r="Y21" s="3" t="str">
        <f>Bilan!A97</f>
        <v>NOM 12</v>
      </c>
      <c r="Z21" s="3" t="str">
        <f>Bilan!B97</f>
        <v>Prénom 12</v>
      </c>
      <c r="AA21" s="46" t="str">
        <f>Bilan!C97</f>
        <v>NOM 12 Prénom 12</v>
      </c>
      <c r="AB21" s="52"/>
      <c r="AC21" s="53"/>
      <c r="AD21" s="53"/>
      <c r="AE21" s="53"/>
      <c r="AF21" s="54"/>
      <c r="AG21" s="71" t="str">
        <f t="shared" si="2"/>
        <v/>
      </c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</row>
    <row r="22" spans="1:58" x14ac:dyDescent="0.25">
      <c r="A22" s="3" t="str">
        <f>IF(Bilan!A20="","",Bilan!A20)</f>
        <v>NOM 13</v>
      </c>
      <c r="B22" s="4" t="str">
        <f>IF(Bilan!B20="","",Bilan!B20)</f>
        <v>Prénom 13</v>
      </c>
      <c r="C22" s="7" t="str">
        <f>IF(Bilan!C20="","",Bilan!C20)</f>
        <v>NOM 13 Prénom 13</v>
      </c>
      <c r="D22" s="52"/>
      <c r="E22" s="53"/>
      <c r="F22" s="53"/>
      <c r="G22" s="53"/>
      <c r="H22" s="54"/>
      <c r="I22" s="23" t="str">
        <f t="shared" si="0"/>
        <v/>
      </c>
      <c r="J22" s="240"/>
      <c r="K22" s="241"/>
      <c r="L22" s="242"/>
      <c r="M22" s="3" t="str">
        <f>Bilan!A59</f>
        <v>NOM 13</v>
      </c>
      <c r="N22" s="3" t="str">
        <f>Bilan!B59</f>
        <v>Prénom 13</v>
      </c>
      <c r="O22" s="46" t="str">
        <f>Bilan!C59</f>
        <v>NOM 13 Prénom 13</v>
      </c>
      <c r="P22" s="52"/>
      <c r="Q22" s="53"/>
      <c r="R22" s="53"/>
      <c r="S22" s="53"/>
      <c r="T22" s="54"/>
      <c r="U22" s="71" t="str">
        <f t="shared" si="1"/>
        <v/>
      </c>
      <c r="V22" s="240"/>
      <c r="W22" s="241"/>
      <c r="X22" s="242"/>
      <c r="Y22" s="3" t="str">
        <f>Bilan!A98</f>
        <v>NOM 13</v>
      </c>
      <c r="Z22" s="3" t="str">
        <f>Bilan!B98</f>
        <v>Prénom 13</v>
      </c>
      <c r="AA22" s="46" t="str">
        <f>Bilan!C98</f>
        <v>NOM 13 Prénom 13</v>
      </c>
      <c r="AB22" s="52"/>
      <c r="AC22" s="53"/>
      <c r="AD22" s="53"/>
      <c r="AE22" s="53"/>
      <c r="AF22" s="54"/>
      <c r="AG22" s="71" t="str">
        <f t="shared" si="2"/>
        <v/>
      </c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</row>
    <row r="23" spans="1:58" x14ac:dyDescent="0.25">
      <c r="A23" s="3" t="str">
        <f>IF(Bilan!A21="","",Bilan!A21)</f>
        <v>NOM 14</v>
      </c>
      <c r="B23" s="4" t="str">
        <f>IF(Bilan!B21="","",Bilan!B21)</f>
        <v>Prénom 14</v>
      </c>
      <c r="C23" s="7" t="str">
        <f>IF(Bilan!C21="","",Bilan!C21)</f>
        <v>NOM 14 Prénom 14</v>
      </c>
      <c r="D23" s="52"/>
      <c r="E23" s="53"/>
      <c r="F23" s="53"/>
      <c r="G23" s="53"/>
      <c r="H23" s="54"/>
      <c r="I23" s="23" t="str">
        <f t="shared" si="0"/>
        <v/>
      </c>
      <c r="J23" s="240"/>
      <c r="K23" s="241"/>
      <c r="L23" s="242"/>
      <c r="M23" s="3" t="str">
        <f>Bilan!A60</f>
        <v>NOM 14</v>
      </c>
      <c r="N23" s="3" t="str">
        <f>Bilan!B60</f>
        <v>Prénom 14</v>
      </c>
      <c r="O23" s="46" t="str">
        <f>Bilan!C60</f>
        <v>NOM 14 Prénom 14</v>
      </c>
      <c r="P23" s="52"/>
      <c r="Q23" s="53"/>
      <c r="R23" s="53"/>
      <c r="S23" s="53"/>
      <c r="T23" s="54"/>
      <c r="U23" s="71" t="str">
        <f t="shared" si="1"/>
        <v/>
      </c>
      <c r="V23" s="240"/>
      <c r="W23" s="241"/>
      <c r="X23" s="242"/>
      <c r="Y23" s="3" t="str">
        <f>Bilan!A99</f>
        <v>NOM 14</v>
      </c>
      <c r="Z23" s="3" t="str">
        <f>Bilan!B99</f>
        <v>Prénom 14</v>
      </c>
      <c r="AA23" s="46" t="str">
        <f>Bilan!C99</f>
        <v>NOM 14 Prénom 14</v>
      </c>
      <c r="AB23" s="52"/>
      <c r="AC23" s="53"/>
      <c r="AD23" s="53"/>
      <c r="AE23" s="53"/>
      <c r="AF23" s="54"/>
      <c r="AG23" s="71" t="str">
        <f t="shared" si="2"/>
        <v/>
      </c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</row>
    <row r="24" spans="1:58" x14ac:dyDescent="0.25">
      <c r="A24" s="3" t="str">
        <f>IF(Bilan!A22="","",Bilan!A22)</f>
        <v>NOM 15</v>
      </c>
      <c r="B24" s="4" t="str">
        <f>IF(Bilan!B22="","",Bilan!B22)</f>
        <v>Prénom 15</v>
      </c>
      <c r="C24" s="7" t="str">
        <f>IF(Bilan!C22="","",Bilan!C22)</f>
        <v>NOM 15 Prénom 15</v>
      </c>
      <c r="D24" s="52"/>
      <c r="E24" s="53"/>
      <c r="F24" s="53"/>
      <c r="G24" s="53"/>
      <c r="H24" s="54"/>
      <c r="I24" s="23" t="str">
        <f t="shared" si="0"/>
        <v/>
      </c>
      <c r="J24" s="240"/>
      <c r="K24" s="241"/>
      <c r="L24" s="242"/>
      <c r="M24" s="3" t="str">
        <f>Bilan!A61</f>
        <v>NOM 15</v>
      </c>
      <c r="N24" s="3" t="str">
        <f>Bilan!B61</f>
        <v>Prénom 15</v>
      </c>
      <c r="O24" s="46" t="str">
        <f>Bilan!C61</f>
        <v>NOM 15 Prénom 15</v>
      </c>
      <c r="P24" s="52"/>
      <c r="Q24" s="53"/>
      <c r="R24" s="53"/>
      <c r="S24" s="53"/>
      <c r="T24" s="54"/>
      <c r="U24" s="71" t="str">
        <f t="shared" si="1"/>
        <v/>
      </c>
      <c r="V24" s="240"/>
      <c r="W24" s="241"/>
      <c r="X24" s="242"/>
      <c r="Y24" s="3" t="str">
        <f>Bilan!A100</f>
        <v>NOM 15</v>
      </c>
      <c r="Z24" s="3" t="str">
        <f>Bilan!B100</f>
        <v>Prénom 15</v>
      </c>
      <c r="AA24" s="46" t="str">
        <f>Bilan!C100</f>
        <v>NOM 15 Prénom 15</v>
      </c>
      <c r="AB24" s="52"/>
      <c r="AC24" s="53"/>
      <c r="AD24" s="53"/>
      <c r="AE24" s="53"/>
      <c r="AF24" s="54"/>
      <c r="AG24" s="71" t="str">
        <f t="shared" si="2"/>
        <v/>
      </c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</row>
    <row r="25" spans="1:58" x14ac:dyDescent="0.25">
      <c r="A25" s="3" t="str">
        <f>IF(Bilan!A23="","",Bilan!A23)</f>
        <v>NOM 16</v>
      </c>
      <c r="B25" s="4" t="str">
        <f>IF(Bilan!B23="","",Bilan!B23)</f>
        <v>Prénom 16</v>
      </c>
      <c r="C25" s="7" t="str">
        <f>IF(Bilan!C23="","",Bilan!C23)</f>
        <v>NOM 16 Prénom 16</v>
      </c>
      <c r="D25" s="52"/>
      <c r="E25" s="53"/>
      <c r="F25" s="53"/>
      <c r="G25" s="53"/>
      <c r="H25" s="54"/>
      <c r="I25" s="23" t="str">
        <f t="shared" si="0"/>
        <v/>
      </c>
      <c r="J25" s="240"/>
      <c r="K25" s="241"/>
      <c r="L25" s="242"/>
      <c r="M25" s="3" t="str">
        <f>Bilan!A62</f>
        <v>NOM 16</v>
      </c>
      <c r="N25" s="3" t="str">
        <f>Bilan!B62</f>
        <v>Prénom 16</v>
      </c>
      <c r="O25" s="46" t="str">
        <f>Bilan!C62</f>
        <v>NOM 16 Prénom 16</v>
      </c>
      <c r="P25" s="52"/>
      <c r="Q25" s="53"/>
      <c r="R25" s="53"/>
      <c r="S25" s="53"/>
      <c r="T25" s="54"/>
      <c r="U25" s="71" t="str">
        <f t="shared" si="1"/>
        <v/>
      </c>
      <c r="V25" s="240"/>
      <c r="W25" s="241"/>
      <c r="X25" s="242"/>
      <c r="Y25" s="3" t="str">
        <f>Bilan!A101</f>
        <v>NOM 16</v>
      </c>
      <c r="Z25" s="3" t="str">
        <f>Bilan!B101</f>
        <v>Prénom 16</v>
      </c>
      <c r="AA25" s="46" t="str">
        <f>Bilan!C101</f>
        <v>NOM 16 Prénom 16</v>
      </c>
      <c r="AB25" s="52"/>
      <c r="AC25" s="53"/>
      <c r="AD25" s="53"/>
      <c r="AE25" s="53"/>
      <c r="AF25" s="54"/>
      <c r="AG25" s="71" t="str">
        <f t="shared" si="2"/>
        <v/>
      </c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</row>
    <row r="26" spans="1:58" x14ac:dyDescent="0.25">
      <c r="A26" s="3" t="str">
        <f>IF(Bilan!A24="","",Bilan!A24)</f>
        <v>NOM 17</v>
      </c>
      <c r="B26" s="4" t="str">
        <f>IF(Bilan!B24="","",Bilan!B24)</f>
        <v>Prénom 17</v>
      </c>
      <c r="C26" s="7" t="str">
        <f>IF(Bilan!C24="","",Bilan!C24)</f>
        <v>NOM 17 Prénom 17</v>
      </c>
      <c r="D26" s="52"/>
      <c r="E26" s="53"/>
      <c r="F26" s="53"/>
      <c r="G26" s="53"/>
      <c r="H26" s="54"/>
      <c r="I26" s="23" t="str">
        <f t="shared" si="0"/>
        <v/>
      </c>
      <c r="J26" s="240"/>
      <c r="K26" s="241"/>
      <c r="L26" s="242"/>
      <c r="M26" s="3" t="str">
        <f>Bilan!A63</f>
        <v>NOM 17</v>
      </c>
      <c r="N26" s="3" t="str">
        <f>Bilan!B63</f>
        <v>Prénom 17</v>
      </c>
      <c r="O26" s="46" t="str">
        <f>Bilan!C63</f>
        <v>NOM 17 Prénom 17</v>
      </c>
      <c r="P26" s="52"/>
      <c r="Q26" s="53"/>
      <c r="R26" s="53"/>
      <c r="S26" s="53"/>
      <c r="T26" s="54"/>
      <c r="U26" s="71" t="str">
        <f t="shared" si="1"/>
        <v/>
      </c>
      <c r="V26" s="240"/>
      <c r="W26" s="241"/>
      <c r="X26" s="242"/>
      <c r="Y26" s="3" t="str">
        <f>Bilan!A102</f>
        <v>NOM 17</v>
      </c>
      <c r="Z26" s="3" t="str">
        <f>Bilan!B102</f>
        <v>Prénom 17</v>
      </c>
      <c r="AA26" s="46" t="str">
        <f>Bilan!C102</f>
        <v>NOM 17 Prénom 17</v>
      </c>
      <c r="AB26" s="52"/>
      <c r="AC26" s="53"/>
      <c r="AD26" s="53"/>
      <c r="AE26" s="53"/>
      <c r="AF26" s="54"/>
      <c r="AG26" s="71" t="str">
        <f t="shared" si="2"/>
        <v/>
      </c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</row>
    <row r="27" spans="1:58" x14ac:dyDescent="0.25">
      <c r="A27" s="3" t="str">
        <f>IF(Bilan!A25="","",Bilan!A25)</f>
        <v>NOM 18</v>
      </c>
      <c r="B27" s="4" t="str">
        <f>IF(Bilan!B25="","",Bilan!B25)</f>
        <v>Prénom 18</v>
      </c>
      <c r="C27" s="7" t="str">
        <f>IF(Bilan!C25="","",Bilan!C25)</f>
        <v>NOM 18 Prénom 18</v>
      </c>
      <c r="D27" s="52"/>
      <c r="E27" s="53"/>
      <c r="F27" s="53"/>
      <c r="G27" s="53"/>
      <c r="H27" s="54"/>
      <c r="I27" s="23" t="str">
        <f t="shared" si="0"/>
        <v/>
      </c>
      <c r="J27" s="240"/>
      <c r="K27" s="241"/>
      <c r="L27" s="242"/>
      <c r="M27" s="3" t="str">
        <f>Bilan!A64</f>
        <v>NOM 18</v>
      </c>
      <c r="N27" s="3" t="str">
        <f>Bilan!B64</f>
        <v>Prénom 18</v>
      </c>
      <c r="O27" s="46" t="str">
        <f>Bilan!C64</f>
        <v>NOM 18 Prénom 18</v>
      </c>
      <c r="P27" s="52"/>
      <c r="Q27" s="53"/>
      <c r="R27" s="53"/>
      <c r="S27" s="53"/>
      <c r="T27" s="54"/>
      <c r="U27" s="71" t="str">
        <f t="shared" si="1"/>
        <v/>
      </c>
      <c r="V27" s="240"/>
      <c r="W27" s="241"/>
      <c r="X27" s="242"/>
      <c r="Y27" s="3" t="str">
        <f>Bilan!A103</f>
        <v>NOM 18</v>
      </c>
      <c r="Z27" s="3" t="str">
        <f>Bilan!B103</f>
        <v>Prénom 18</v>
      </c>
      <c r="AA27" s="46" t="str">
        <f>Bilan!C103</f>
        <v>NOM 18 Prénom 18</v>
      </c>
      <c r="AB27" s="52"/>
      <c r="AC27" s="53"/>
      <c r="AD27" s="53"/>
      <c r="AE27" s="53"/>
      <c r="AF27" s="54"/>
      <c r="AG27" s="71" t="str">
        <f t="shared" si="2"/>
        <v/>
      </c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</row>
    <row r="28" spans="1:58" x14ac:dyDescent="0.25">
      <c r="A28" s="3" t="str">
        <f>IF(Bilan!A26="","",Bilan!A26)</f>
        <v>NOM 19</v>
      </c>
      <c r="B28" s="4" t="str">
        <f>IF(Bilan!B26="","",Bilan!B26)</f>
        <v>Prénom 19</v>
      </c>
      <c r="C28" s="7" t="str">
        <f>IF(Bilan!C26="","",Bilan!C26)</f>
        <v>NOM 19 Prénom 19</v>
      </c>
      <c r="D28" s="52"/>
      <c r="E28" s="53"/>
      <c r="F28" s="53"/>
      <c r="G28" s="53"/>
      <c r="H28" s="54"/>
      <c r="I28" s="23" t="str">
        <f t="shared" si="0"/>
        <v/>
      </c>
      <c r="J28" s="240"/>
      <c r="K28" s="241"/>
      <c r="L28" s="242"/>
      <c r="M28" s="3" t="str">
        <f>Bilan!A65</f>
        <v>NOM 19</v>
      </c>
      <c r="N28" s="3" t="str">
        <f>Bilan!B65</f>
        <v>Prénom 19</v>
      </c>
      <c r="O28" s="46" t="str">
        <f>Bilan!C65</f>
        <v>NOM 19 Prénom 19</v>
      </c>
      <c r="P28" s="52"/>
      <c r="Q28" s="53"/>
      <c r="R28" s="53"/>
      <c r="S28" s="53"/>
      <c r="T28" s="54"/>
      <c r="U28" s="71" t="str">
        <f t="shared" si="1"/>
        <v/>
      </c>
      <c r="V28" s="240"/>
      <c r="W28" s="241"/>
      <c r="X28" s="242"/>
      <c r="Y28" s="3" t="str">
        <f>Bilan!A104</f>
        <v>NOM 19</v>
      </c>
      <c r="Z28" s="3" t="str">
        <f>Bilan!B104</f>
        <v>Prénom 19</v>
      </c>
      <c r="AA28" s="46" t="str">
        <f>Bilan!C104</f>
        <v>NOM 19 Prénom 19</v>
      </c>
      <c r="AB28" s="52"/>
      <c r="AC28" s="53"/>
      <c r="AD28" s="53"/>
      <c r="AE28" s="53"/>
      <c r="AF28" s="54"/>
      <c r="AG28" s="71" t="str">
        <f t="shared" si="2"/>
        <v/>
      </c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</row>
    <row r="29" spans="1:58" x14ac:dyDescent="0.25">
      <c r="A29" s="3" t="str">
        <f>IF(Bilan!A27="","",Bilan!A27)</f>
        <v>NOM 20</v>
      </c>
      <c r="B29" s="4" t="str">
        <f>IF(Bilan!B27="","",Bilan!B27)</f>
        <v>Prénom 20</v>
      </c>
      <c r="C29" s="7" t="str">
        <f>IF(Bilan!C27="","",Bilan!C27)</f>
        <v>NOM 20 Prénom 20</v>
      </c>
      <c r="D29" s="52"/>
      <c r="E29" s="53"/>
      <c r="F29" s="53"/>
      <c r="G29" s="53"/>
      <c r="H29" s="54"/>
      <c r="I29" s="23" t="str">
        <f t="shared" si="0"/>
        <v/>
      </c>
      <c r="J29" s="240"/>
      <c r="K29" s="241"/>
      <c r="L29" s="242"/>
      <c r="M29" s="3" t="str">
        <f>Bilan!A66</f>
        <v>NOM 20</v>
      </c>
      <c r="N29" s="3" t="str">
        <f>Bilan!B66</f>
        <v>Prénom 20</v>
      </c>
      <c r="O29" s="46" t="str">
        <f>Bilan!C66</f>
        <v>NOM 20 Prénom 20</v>
      </c>
      <c r="P29" s="52"/>
      <c r="Q29" s="53"/>
      <c r="R29" s="53"/>
      <c r="S29" s="53"/>
      <c r="T29" s="54"/>
      <c r="U29" s="71" t="str">
        <f t="shared" si="1"/>
        <v/>
      </c>
      <c r="V29" s="240"/>
      <c r="W29" s="241"/>
      <c r="X29" s="242"/>
      <c r="Y29" s="3" t="str">
        <f>Bilan!A105</f>
        <v>NOM 20</v>
      </c>
      <c r="Z29" s="3" t="str">
        <f>Bilan!B105</f>
        <v>Prénom 20</v>
      </c>
      <c r="AA29" s="46" t="str">
        <f>Bilan!C105</f>
        <v>NOM 20 Prénom 20</v>
      </c>
      <c r="AB29" s="52"/>
      <c r="AC29" s="53"/>
      <c r="AD29" s="53"/>
      <c r="AE29" s="53"/>
      <c r="AF29" s="54"/>
      <c r="AG29" s="71" t="str">
        <f t="shared" si="2"/>
        <v/>
      </c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</row>
    <row r="30" spans="1:58" x14ac:dyDescent="0.25">
      <c r="A30" s="3" t="str">
        <f>IF(Bilan!A28="","",Bilan!A28)</f>
        <v>NOM 21</v>
      </c>
      <c r="B30" s="4" t="str">
        <f>IF(Bilan!B28="","",Bilan!B28)</f>
        <v>Prénom 21</v>
      </c>
      <c r="C30" s="7" t="str">
        <f>IF(Bilan!C28="","",Bilan!C28)</f>
        <v>NOM 21 Prénom 21</v>
      </c>
      <c r="D30" s="52"/>
      <c r="E30" s="53"/>
      <c r="F30" s="53"/>
      <c r="G30" s="53"/>
      <c r="H30" s="54"/>
      <c r="I30" s="23" t="str">
        <f t="shared" si="0"/>
        <v/>
      </c>
      <c r="J30" s="240"/>
      <c r="K30" s="241"/>
      <c r="L30" s="242"/>
      <c r="M30" s="3" t="str">
        <f>Bilan!A67</f>
        <v>NOM 21</v>
      </c>
      <c r="N30" s="3" t="str">
        <f>Bilan!B67</f>
        <v>Prénom 21</v>
      </c>
      <c r="O30" s="46" t="str">
        <f>Bilan!C67</f>
        <v>NOM 21 Prénom 21</v>
      </c>
      <c r="P30" s="52"/>
      <c r="Q30" s="53"/>
      <c r="R30" s="53"/>
      <c r="S30" s="53"/>
      <c r="T30" s="54"/>
      <c r="U30" s="71" t="str">
        <f t="shared" si="1"/>
        <v/>
      </c>
      <c r="V30" s="240"/>
      <c r="W30" s="241"/>
      <c r="X30" s="242"/>
      <c r="Y30" s="3" t="str">
        <f>Bilan!A106</f>
        <v>NOM 21</v>
      </c>
      <c r="Z30" s="3" t="str">
        <f>Bilan!B106</f>
        <v>Prénom 21</v>
      </c>
      <c r="AA30" s="46" t="str">
        <f>Bilan!C106</f>
        <v>NOM 21 Prénom 21</v>
      </c>
      <c r="AB30" s="52"/>
      <c r="AC30" s="53"/>
      <c r="AD30" s="53"/>
      <c r="AE30" s="53"/>
      <c r="AF30" s="54"/>
      <c r="AG30" s="71" t="str">
        <f t="shared" si="2"/>
        <v/>
      </c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</row>
    <row r="31" spans="1:58" x14ac:dyDescent="0.25">
      <c r="A31" s="3" t="str">
        <f>IF(Bilan!A29="","",Bilan!A29)</f>
        <v>NOM 22</v>
      </c>
      <c r="B31" s="4" t="str">
        <f>IF(Bilan!B29="","",Bilan!B29)</f>
        <v>Prénom 22</v>
      </c>
      <c r="C31" s="7" t="str">
        <f>IF(Bilan!C29="","",Bilan!C29)</f>
        <v>NOM 22 Prénom 22</v>
      </c>
      <c r="D31" s="52"/>
      <c r="E31" s="53"/>
      <c r="F31" s="53"/>
      <c r="G31" s="53"/>
      <c r="H31" s="54"/>
      <c r="I31" s="23" t="str">
        <f t="shared" si="0"/>
        <v/>
      </c>
      <c r="J31" s="240"/>
      <c r="K31" s="241"/>
      <c r="L31" s="242"/>
      <c r="M31" s="3" t="str">
        <f>Bilan!A68</f>
        <v>NOM 22</v>
      </c>
      <c r="N31" s="3" t="str">
        <f>Bilan!B68</f>
        <v>Prénom 22</v>
      </c>
      <c r="O31" s="46" t="str">
        <f>Bilan!C68</f>
        <v>NOM 22 Prénom 22</v>
      </c>
      <c r="P31" s="52"/>
      <c r="Q31" s="53"/>
      <c r="R31" s="53"/>
      <c r="S31" s="53"/>
      <c r="T31" s="54"/>
      <c r="U31" s="71" t="str">
        <f t="shared" si="1"/>
        <v/>
      </c>
      <c r="V31" s="240"/>
      <c r="W31" s="241"/>
      <c r="X31" s="242"/>
      <c r="Y31" s="3" t="str">
        <f>Bilan!A107</f>
        <v>NOM 22</v>
      </c>
      <c r="Z31" s="3" t="str">
        <f>Bilan!B107</f>
        <v>Prénom 22</v>
      </c>
      <c r="AA31" s="46" t="str">
        <f>Bilan!C107</f>
        <v>NOM 22 Prénom 22</v>
      </c>
      <c r="AB31" s="52"/>
      <c r="AC31" s="53"/>
      <c r="AD31" s="53"/>
      <c r="AE31" s="53"/>
      <c r="AF31" s="54"/>
      <c r="AG31" s="71" t="str">
        <f t="shared" si="2"/>
        <v/>
      </c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</row>
    <row r="32" spans="1:58" x14ac:dyDescent="0.25">
      <c r="A32" s="3" t="str">
        <f>IF(Bilan!A30="","",Bilan!A30)</f>
        <v>NOM 23</v>
      </c>
      <c r="B32" s="4" t="str">
        <f>IF(Bilan!B30="","",Bilan!B30)</f>
        <v>Prénom 23</v>
      </c>
      <c r="C32" s="7" t="str">
        <f>IF(Bilan!C30="","",Bilan!C30)</f>
        <v>NOM 23 Prénom 23</v>
      </c>
      <c r="D32" s="52"/>
      <c r="E32" s="53"/>
      <c r="F32" s="53"/>
      <c r="G32" s="53"/>
      <c r="H32" s="54"/>
      <c r="I32" s="23" t="str">
        <f t="shared" si="0"/>
        <v/>
      </c>
      <c r="J32" s="240"/>
      <c r="K32" s="241"/>
      <c r="L32" s="242"/>
      <c r="M32" s="3" t="str">
        <f>Bilan!A69</f>
        <v>NOM 23</v>
      </c>
      <c r="N32" s="3" t="str">
        <f>Bilan!B69</f>
        <v>Prénom 23</v>
      </c>
      <c r="O32" s="46" t="str">
        <f>Bilan!C69</f>
        <v>NOM 23 Prénom 23</v>
      </c>
      <c r="P32" s="52"/>
      <c r="Q32" s="53"/>
      <c r="R32" s="53"/>
      <c r="S32" s="53"/>
      <c r="T32" s="54"/>
      <c r="U32" s="71" t="str">
        <f t="shared" si="1"/>
        <v/>
      </c>
      <c r="V32" s="240"/>
      <c r="W32" s="241"/>
      <c r="X32" s="242"/>
      <c r="Y32" s="3" t="str">
        <f>Bilan!A108</f>
        <v>NOM 23</v>
      </c>
      <c r="Z32" s="3" t="str">
        <f>Bilan!B108</f>
        <v>Prénom 23</v>
      </c>
      <c r="AA32" s="46" t="str">
        <f>Bilan!C108</f>
        <v>NOM 23 Prénom 23</v>
      </c>
      <c r="AB32" s="52"/>
      <c r="AC32" s="53"/>
      <c r="AD32" s="53"/>
      <c r="AE32" s="53"/>
      <c r="AF32" s="54"/>
      <c r="AG32" s="71" t="str">
        <f t="shared" si="2"/>
        <v/>
      </c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</row>
    <row r="33" spans="1:58" x14ac:dyDescent="0.25">
      <c r="A33" s="3" t="str">
        <f>IF(Bilan!A31="","",Bilan!A31)</f>
        <v>NOM 24</v>
      </c>
      <c r="B33" s="4" t="str">
        <f>IF(Bilan!B31="","",Bilan!B31)</f>
        <v>Prénom 24</v>
      </c>
      <c r="C33" s="7" t="str">
        <f>IF(Bilan!C31="","",Bilan!C31)</f>
        <v>NOM 24 Prénom 24</v>
      </c>
      <c r="D33" s="52"/>
      <c r="E33" s="53"/>
      <c r="F33" s="53"/>
      <c r="G33" s="53"/>
      <c r="H33" s="54"/>
      <c r="I33" s="23" t="str">
        <f t="shared" si="0"/>
        <v/>
      </c>
      <c r="J33" s="240"/>
      <c r="K33" s="241"/>
      <c r="L33" s="242"/>
      <c r="M33" s="3" t="str">
        <f>Bilan!A70</f>
        <v>NOM 24</v>
      </c>
      <c r="N33" s="3" t="str">
        <f>Bilan!B70</f>
        <v>Prénom 24</v>
      </c>
      <c r="O33" s="46" t="str">
        <f>Bilan!C70</f>
        <v>NOM 24 Prénom 24</v>
      </c>
      <c r="P33" s="52"/>
      <c r="Q33" s="53"/>
      <c r="R33" s="53"/>
      <c r="S33" s="53"/>
      <c r="T33" s="54"/>
      <c r="U33" s="71" t="str">
        <f t="shared" si="1"/>
        <v/>
      </c>
      <c r="V33" s="240"/>
      <c r="W33" s="241"/>
      <c r="X33" s="242"/>
      <c r="Y33" s="3" t="str">
        <f>Bilan!A109</f>
        <v>NOM 24</v>
      </c>
      <c r="Z33" s="3" t="str">
        <f>Bilan!B109</f>
        <v>Prénom 24</v>
      </c>
      <c r="AA33" s="46" t="str">
        <f>Bilan!C109</f>
        <v>NOM 24 Prénom 24</v>
      </c>
      <c r="AB33" s="52"/>
      <c r="AC33" s="53"/>
      <c r="AD33" s="53"/>
      <c r="AE33" s="53"/>
      <c r="AF33" s="54"/>
      <c r="AG33" s="71" t="str">
        <f t="shared" si="2"/>
        <v/>
      </c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</row>
    <row r="34" spans="1:58" x14ac:dyDescent="0.25">
      <c r="A34" s="3" t="str">
        <f>IF(Bilan!A32="","",Bilan!A32)</f>
        <v>NOM 25</v>
      </c>
      <c r="B34" s="4" t="str">
        <f>IF(Bilan!B32="","",Bilan!B32)</f>
        <v>Prénom 25</v>
      </c>
      <c r="C34" s="7" t="str">
        <f>IF(Bilan!C32="","",Bilan!C32)</f>
        <v>NOM 25 Prénom 25</v>
      </c>
      <c r="D34" s="52"/>
      <c r="E34" s="53"/>
      <c r="F34" s="53"/>
      <c r="G34" s="53"/>
      <c r="H34" s="54"/>
      <c r="I34" s="23" t="str">
        <f t="shared" si="0"/>
        <v/>
      </c>
      <c r="J34" s="240"/>
      <c r="K34" s="241"/>
      <c r="L34" s="242"/>
      <c r="M34" s="3" t="str">
        <f>Bilan!A71</f>
        <v>NOM 25</v>
      </c>
      <c r="N34" s="3" t="str">
        <f>Bilan!B71</f>
        <v>Prénom 25</v>
      </c>
      <c r="O34" s="46" t="str">
        <f>Bilan!C71</f>
        <v>NOM 25 Prénom 25</v>
      </c>
      <c r="P34" s="52"/>
      <c r="Q34" s="53"/>
      <c r="R34" s="53"/>
      <c r="S34" s="53"/>
      <c r="T34" s="54"/>
      <c r="U34" s="71" t="str">
        <f t="shared" si="1"/>
        <v/>
      </c>
      <c r="V34" s="240"/>
      <c r="W34" s="241"/>
      <c r="X34" s="242"/>
      <c r="Y34" s="3" t="str">
        <f>Bilan!A110</f>
        <v>NOM 25</v>
      </c>
      <c r="Z34" s="3" t="str">
        <f>Bilan!B110</f>
        <v>Prénom 25</v>
      </c>
      <c r="AA34" s="46" t="str">
        <f>Bilan!C110</f>
        <v>NOM 25 Prénom 25</v>
      </c>
      <c r="AB34" s="52"/>
      <c r="AC34" s="53"/>
      <c r="AD34" s="53"/>
      <c r="AE34" s="53"/>
      <c r="AF34" s="54"/>
      <c r="AG34" s="71" t="str">
        <f t="shared" si="2"/>
        <v/>
      </c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</row>
    <row r="35" spans="1:58" x14ac:dyDescent="0.25">
      <c r="A35" s="3" t="str">
        <f>IF(Bilan!A33="","",Bilan!A33)</f>
        <v>NOM 26</v>
      </c>
      <c r="B35" s="4" t="str">
        <f>IF(Bilan!B33="","",Bilan!B33)</f>
        <v>Prénom 26</v>
      </c>
      <c r="C35" s="7" t="str">
        <f>IF(Bilan!C33="","",Bilan!C33)</f>
        <v>NOM 26 Prénom 26</v>
      </c>
      <c r="D35" s="52"/>
      <c r="E35" s="53"/>
      <c r="F35" s="53"/>
      <c r="G35" s="53"/>
      <c r="H35" s="54"/>
      <c r="I35" s="23" t="str">
        <f t="shared" si="0"/>
        <v/>
      </c>
      <c r="J35" s="240"/>
      <c r="K35" s="241"/>
      <c r="L35" s="242"/>
      <c r="M35" s="3" t="str">
        <f>Bilan!A72</f>
        <v>NOM 26</v>
      </c>
      <c r="N35" s="3" t="str">
        <f>Bilan!B72</f>
        <v>Prénom 26</v>
      </c>
      <c r="O35" s="46" t="str">
        <f>Bilan!C72</f>
        <v>NOM 26 Prénom 26</v>
      </c>
      <c r="P35" s="52"/>
      <c r="Q35" s="53"/>
      <c r="R35" s="53"/>
      <c r="S35" s="53"/>
      <c r="T35" s="54"/>
      <c r="U35" s="71" t="str">
        <f t="shared" si="1"/>
        <v/>
      </c>
      <c r="V35" s="240"/>
      <c r="W35" s="241"/>
      <c r="X35" s="242"/>
      <c r="Y35" s="3" t="str">
        <f>Bilan!A111</f>
        <v>NOM 26</v>
      </c>
      <c r="Z35" s="3" t="str">
        <f>Bilan!B111</f>
        <v>Prénom 26</v>
      </c>
      <c r="AA35" s="46" t="str">
        <f>Bilan!C111</f>
        <v>NOM 26 Prénom 26</v>
      </c>
      <c r="AB35" s="52"/>
      <c r="AC35" s="53"/>
      <c r="AD35" s="53"/>
      <c r="AE35" s="53"/>
      <c r="AF35" s="54"/>
      <c r="AG35" s="71" t="str">
        <f t="shared" si="2"/>
        <v/>
      </c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</row>
    <row r="36" spans="1:58" x14ac:dyDescent="0.25">
      <c r="A36" s="3" t="str">
        <f>IF(Bilan!A34="","",Bilan!A34)</f>
        <v>NOM 27</v>
      </c>
      <c r="B36" s="4" t="str">
        <f>IF(Bilan!B34="","",Bilan!B34)</f>
        <v>Prénom 27</v>
      </c>
      <c r="C36" s="7" t="str">
        <f>IF(Bilan!C34="","",Bilan!C34)</f>
        <v>NOM 27 Prénom 27</v>
      </c>
      <c r="D36" s="52"/>
      <c r="E36" s="53"/>
      <c r="F36" s="53"/>
      <c r="G36" s="53"/>
      <c r="H36" s="54"/>
      <c r="I36" s="23" t="str">
        <f t="shared" si="0"/>
        <v/>
      </c>
      <c r="J36" s="240"/>
      <c r="K36" s="241"/>
      <c r="L36" s="242"/>
      <c r="M36" s="3" t="str">
        <f>Bilan!A73</f>
        <v>NOM 27</v>
      </c>
      <c r="N36" s="3" t="str">
        <f>Bilan!B73</f>
        <v>Prénom 27</v>
      </c>
      <c r="O36" s="46" t="str">
        <f>Bilan!C73</f>
        <v>NOM 27 Prénom 27</v>
      </c>
      <c r="P36" s="52"/>
      <c r="Q36" s="53"/>
      <c r="R36" s="53"/>
      <c r="S36" s="53"/>
      <c r="T36" s="54"/>
      <c r="U36" s="71" t="str">
        <f t="shared" si="1"/>
        <v/>
      </c>
      <c r="V36" s="240"/>
      <c r="W36" s="241"/>
      <c r="X36" s="242"/>
      <c r="Y36" s="3" t="str">
        <f>Bilan!A112</f>
        <v>NOM 27</v>
      </c>
      <c r="Z36" s="3" t="str">
        <f>Bilan!B112</f>
        <v>Prénom 27</v>
      </c>
      <c r="AA36" s="46" t="str">
        <f>Bilan!C112</f>
        <v>NOM 27 Prénom 27</v>
      </c>
      <c r="AB36" s="52"/>
      <c r="AC36" s="53"/>
      <c r="AD36" s="53"/>
      <c r="AE36" s="53"/>
      <c r="AF36" s="54"/>
      <c r="AG36" s="71" t="str">
        <f t="shared" si="2"/>
        <v/>
      </c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</row>
    <row r="37" spans="1:58" x14ac:dyDescent="0.25">
      <c r="A37" s="3" t="str">
        <f>IF(Bilan!A35="","",Bilan!A35)</f>
        <v>NOM 28</v>
      </c>
      <c r="B37" s="4" t="str">
        <f>IF(Bilan!B35="","",Bilan!B35)</f>
        <v>Prénom 28</v>
      </c>
      <c r="C37" s="7" t="str">
        <f>IF(Bilan!C35="","",Bilan!C35)</f>
        <v>NOM 28 Prénom 28</v>
      </c>
      <c r="D37" s="52"/>
      <c r="E37" s="53"/>
      <c r="F37" s="53"/>
      <c r="G37" s="53"/>
      <c r="H37" s="54"/>
      <c r="I37" s="23" t="str">
        <f t="shared" si="0"/>
        <v/>
      </c>
      <c r="J37" s="15"/>
      <c r="K37" s="15"/>
      <c r="L37" s="15"/>
      <c r="M37" s="3" t="str">
        <f>Bilan!A74</f>
        <v>NOM 28</v>
      </c>
      <c r="N37" s="3" t="str">
        <f>Bilan!B74</f>
        <v>Prénom 28</v>
      </c>
      <c r="O37" s="46" t="str">
        <f>Bilan!C74</f>
        <v>NOM 28 Prénom 28</v>
      </c>
      <c r="P37" s="52"/>
      <c r="Q37" s="53"/>
      <c r="R37" s="53"/>
      <c r="S37" s="53"/>
      <c r="T37" s="54"/>
      <c r="U37" s="71" t="str">
        <f t="shared" si="1"/>
        <v/>
      </c>
      <c r="V37" s="15"/>
      <c r="W37" s="15"/>
      <c r="X37" s="15"/>
      <c r="Y37" s="3" t="str">
        <f>Bilan!A113</f>
        <v>NOM 28</v>
      </c>
      <c r="Z37" s="3" t="str">
        <f>Bilan!B113</f>
        <v>Prénom 28</v>
      </c>
      <c r="AA37" s="46" t="str">
        <f>Bilan!C113</f>
        <v>NOM 28 Prénom 28</v>
      </c>
      <c r="AB37" s="52"/>
      <c r="AC37" s="53"/>
      <c r="AD37" s="53"/>
      <c r="AE37" s="53"/>
      <c r="AF37" s="54"/>
      <c r="AG37" s="71" t="str">
        <f t="shared" si="2"/>
        <v/>
      </c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</row>
    <row r="38" spans="1:58" x14ac:dyDescent="0.25">
      <c r="A38" s="3" t="str">
        <f>IF(Bilan!A36="","",Bilan!A36)</f>
        <v>NOM 29</v>
      </c>
      <c r="B38" s="4" t="str">
        <f>IF(Bilan!B36="","",Bilan!B36)</f>
        <v>Prénom 29</v>
      </c>
      <c r="C38" s="7" t="str">
        <f>IF(Bilan!C36="","",Bilan!C36)</f>
        <v>NOM 29 Prénom 29</v>
      </c>
      <c r="D38" s="52"/>
      <c r="E38" s="53"/>
      <c r="F38" s="53"/>
      <c r="G38" s="53"/>
      <c r="H38" s="54"/>
      <c r="I38" s="23" t="str">
        <f t="shared" si="0"/>
        <v/>
      </c>
      <c r="J38" s="15"/>
      <c r="K38" s="15"/>
      <c r="L38" s="15"/>
      <c r="M38" s="3" t="str">
        <f>Bilan!A75</f>
        <v>NOM 29</v>
      </c>
      <c r="N38" s="3" t="str">
        <f>Bilan!B75</f>
        <v>Prénom 29</v>
      </c>
      <c r="O38" s="46" t="str">
        <f>Bilan!C75</f>
        <v>NOM 29 Prénom 29</v>
      </c>
      <c r="P38" s="52"/>
      <c r="Q38" s="53"/>
      <c r="R38" s="53"/>
      <c r="S38" s="53"/>
      <c r="T38" s="54"/>
      <c r="U38" s="71" t="str">
        <f t="shared" si="1"/>
        <v/>
      </c>
      <c r="V38" s="15"/>
      <c r="W38" s="15"/>
      <c r="X38" s="15"/>
      <c r="Y38" s="3" t="str">
        <f>Bilan!A114</f>
        <v>NOM 29</v>
      </c>
      <c r="Z38" s="3" t="str">
        <f>Bilan!B114</f>
        <v>Prénom 29</v>
      </c>
      <c r="AA38" s="46" t="str">
        <f>Bilan!C114</f>
        <v>NOM 29 Prénom 29</v>
      </c>
      <c r="AB38" s="52"/>
      <c r="AC38" s="53"/>
      <c r="AD38" s="53"/>
      <c r="AE38" s="53"/>
      <c r="AF38" s="54"/>
      <c r="AG38" s="71" t="str">
        <f t="shared" si="2"/>
        <v/>
      </c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</row>
    <row r="39" spans="1:58" ht="15.75" thickBot="1" x14ac:dyDescent="0.3">
      <c r="A39" s="5" t="str">
        <f>IF(Bilan!A37="","",Bilan!A37)</f>
        <v>NOM 30</v>
      </c>
      <c r="B39" s="6" t="str">
        <f>IF(Bilan!B37="","",Bilan!B37)</f>
        <v>Prénom 30</v>
      </c>
      <c r="C39" s="8" t="str">
        <f>IF(Bilan!C37="","",Bilan!C37)</f>
        <v>NOM 30 Prénom 30</v>
      </c>
      <c r="D39" s="55"/>
      <c r="E39" s="56"/>
      <c r="F39" s="56"/>
      <c r="G39" s="56"/>
      <c r="H39" s="57"/>
      <c r="I39" s="24" t="str">
        <f t="shared" si="0"/>
        <v/>
      </c>
      <c r="J39" s="15"/>
      <c r="K39" s="15"/>
      <c r="L39" s="15"/>
      <c r="M39" s="5" t="str">
        <f>Bilan!A76</f>
        <v>NOM 30</v>
      </c>
      <c r="N39" s="5" t="str">
        <f>Bilan!B76</f>
        <v>Prénom 30</v>
      </c>
      <c r="O39" s="47" t="str">
        <f>Bilan!C76</f>
        <v>NOM 30 Prénom 30</v>
      </c>
      <c r="P39" s="55"/>
      <c r="Q39" s="56"/>
      <c r="R39" s="56"/>
      <c r="S39" s="56"/>
      <c r="T39" s="57"/>
      <c r="U39" s="72" t="str">
        <f t="shared" si="1"/>
        <v/>
      </c>
      <c r="V39" s="15"/>
      <c r="W39" s="15"/>
      <c r="X39" s="15"/>
      <c r="Y39" s="5" t="str">
        <f>Bilan!A115</f>
        <v>NOM 30</v>
      </c>
      <c r="Z39" s="5" t="str">
        <f>Bilan!B115</f>
        <v>Prénom 30</v>
      </c>
      <c r="AA39" s="47" t="str">
        <f>Bilan!C115</f>
        <v>NOM 30 Prénom 30</v>
      </c>
      <c r="AB39" s="55"/>
      <c r="AC39" s="56"/>
      <c r="AD39" s="56"/>
      <c r="AE39" s="56"/>
      <c r="AF39" s="57"/>
      <c r="AG39" s="72" t="str">
        <f t="shared" si="2"/>
        <v/>
      </c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</row>
    <row r="40" spans="1:58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</row>
    <row r="41" spans="1:58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</row>
    <row r="42" spans="1:58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</row>
    <row r="43" spans="1:58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</row>
    <row r="44" spans="1:58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</row>
    <row r="45" spans="1:58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</row>
    <row r="46" spans="1:58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</row>
    <row r="47" spans="1:58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</row>
    <row r="48" spans="1:58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</row>
    <row r="49" spans="1:58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</row>
    <row r="50" spans="1:58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</row>
    <row r="51" spans="1:58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</row>
    <row r="52" spans="1:58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</row>
    <row r="53" spans="1:58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</row>
    <row r="54" spans="1:58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</row>
    <row r="55" spans="1:58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</row>
    <row r="56" spans="1:58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</row>
    <row r="57" spans="1:58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</row>
    <row r="58" spans="1:58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</row>
    <row r="59" spans="1:58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</row>
    <row r="60" spans="1:58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</row>
    <row r="61" spans="1:58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</row>
    <row r="62" spans="1:58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</row>
    <row r="63" spans="1:58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</row>
    <row r="64" spans="1:58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</row>
    <row r="65" spans="1:58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</row>
    <row r="66" spans="1:58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</row>
    <row r="67" spans="1:58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</row>
    <row r="68" spans="1:58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</row>
    <row r="69" spans="1:58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</row>
    <row r="70" spans="1:58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</row>
    <row r="71" spans="1:58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</row>
    <row r="72" spans="1:58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</row>
    <row r="73" spans="1:58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</row>
    <row r="74" spans="1:58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</row>
    <row r="75" spans="1:58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</row>
    <row r="76" spans="1:58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</row>
    <row r="77" spans="1:58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</row>
    <row r="78" spans="1:58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</row>
  </sheetData>
  <sheetProtection sheet="1" objects="1" scenarios="1"/>
  <mergeCells count="29">
    <mergeCell ref="Y1:AA4"/>
    <mergeCell ref="AC1:AI4"/>
    <mergeCell ref="Y6:AA7"/>
    <mergeCell ref="AB6:AB9"/>
    <mergeCell ref="AC6:AC9"/>
    <mergeCell ref="AD6:AD9"/>
    <mergeCell ref="AE6:AE9"/>
    <mergeCell ref="AF6:AF9"/>
    <mergeCell ref="AG6:AG9"/>
    <mergeCell ref="M1:O4"/>
    <mergeCell ref="Q1:W4"/>
    <mergeCell ref="M6:O7"/>
    <mergeCell ref="P6:P9"/>
    <mergeCell ref="Q6:Q9"/>
    <mergeCell ref="R6:R9"/>
    <mergeCell ref="S6:S9"/>
    <mergeCell ref="T6:T9"/>
    <mergeCell ref="U6:U9"/>
    <mergeCell ref="V9:X36"/>
    <mergeCell ref="A1:C4"/>
    <mergeCell ref="E1:K4"/>
    <mergeCell ref="D6:D9"/>
    <mergeCell ref="E6:E9"/>
    <mergeCell ref="F6:F9"/>
    <mergeCell ref="G6:G9"/>
    <mergeCell ref="H6:H9"/>
    <mergeCell ref="I6:I9"/>
    <mergeCell ref="A6:C7"/>
    <mergeCell ref="J9:L36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PZ78"/>
  <sheetViews>
    <sheetView workbookViewId="0">
      <selection sqref="A1:C4"/>
    </sheetView>
  </sheetViews>
  <sheetFormatPr baseColWidth="10" defaultRowHeight="15" x14ac:dyDescent="0.25"/>
  <cols>
    <col min="1" max="1" width="20.7109375" style="2" customWidth="1"/>
    <col min="2" max="2" width="15.7109375" style="2" customWidth="1"/>
    <col min="3" max="3" width="35.7109375" style="2" customWidth="1"/>
    <col min="4" max="11" width="6.7109375" style="2" customWidth="1"/>
    <col min="12" max="12" width="1.7109375" style="2" customWidth="1"/>
    <col min="13" max="13" width="20.7109375" style="2" customWidth="1"/>
    <col min="14" max="14" width="15.7109375" style="2" customWidth="1"/>
    <col min="15" max="15" width="35.7109375" style="2" customWidth="1"/>
    <col min="16" max="23" width="6.7109375" style="2" customWidth="1"/>
    <col min="24" max="24" width="1.7109375" style="2" customWidth="1"/>
    <col min="25" max="25" width="20.7109375" style="2" customWidth="1"/>
    <col min="26" max="26" width="15.7109375" style="2" customWidth="1"/>
    <col min="27" max="27" width="35.7109375" style="2" customWidth="1"/>
    <col min="28" max="35" width="6.7109375" style="2" customWidth="1"/>
    <col min="36" max="442" width="11.42578125" style="2"/>
  </cols>
  <sheetData>
    <row r="1" spans="1:58" x14ac:dyDescent="0.25">
      <c r="A1" s="204" t="str">
        <f>Bilan!A1</f>
        <v>NOM DE LA CLASSE</v>
      </c>
      <c r="B1" s="205"/>
      <c r="C1" s="206"/>
      <c r="D1" s="15"/>
      <c r="E1" s="213" t="str">
        <f>Bilan!E1</f>
        <v>TRIMESTRE 01 - 2017/2018</v>
      </c>
      <c r="F1" s="214"/>
      <c r="G1" s="214"/>
      <c r="H1" s="214"/>
      <c r="I1" s="214"/>
      <c r="J1" s="214"/>
      <c r="K1" s="215"/>
      <c r="L1" s="15"/>
      <c r="M1" s="204" t="str">
        <f>Bilan!A40</f>
        <v>NOM DE LA CLASSE</v>
      </c>
      <c r="N1" s="205"/>
      <c r="O1" s="206"/>
      <c r="P1" s="15"/>
      <c r="Q1" s="213" t="str">
        <f>Bilan!E40</f>
        <v>TRIMESTRE 02 - 2017/2018</v>
      </c>
      <c r="R1" s="214"/>
      <c r="S1" s="214"/>
      <c r="T1" s="214"/>
      <c r="U1" s="214"/>
      <c r="V1" s="214"/>
      <c r="W1" s="215"/>
      <c r="X1" s="15"/>
      <c r="Y1" s="204" t="str">
        <f>Bilan!A79</f>
        <v>NOM DE LA CLASSE</v>
      </c>
      <c r="Z1" s="205"/>
      <c r="AA1" s="206"/>
      <c r="AB1" s="15"/>
      <c r="AC1" s="213" t="str">
        <f>Bilan!E79</f>
        <v>TRIMESTRE 03 - 2017/2018</v>
      </c>
      <c r="AD1" s="214"/>
      <c r="AE1" s="214"/>
      <c r="AF1" s="214"/>
      <c r="AG1" s="214"/>
      <c r="AH1" s="214"/>
      <c r="AI1" s="2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</row>
    <row r="2" spans="1:58" x14ac:dyDescent="0.25">
      <c r="A2" s="207"/>
      <c r="B2" s="208"/>
      <c r="C2" s="209"/>
      <c r="D2" s="15"/>
      <c r="E2" s="216"/>
      <c r="F2" s="217"/>
      <c r="G2" s="217"/>
      <c r="H2" s="217"/>
      <c r="I2" s="217"/>
      <c r="J2" s="217"/>
      <c r="K2" s="218"/>
      <c r="L2" s="15"/>
      <c r="M2" s="207"/>
      <c r="N2" s="208"/>
      <c r="O2" s="209"/>
      <c r="P2" s="15"/>
      <c r="Q2" s="216"/>
      <c r="R2" s="217"/>
      <c r="S2" s="217"/>
      <c r="T2" s="217"/>
      <c r="U2" s="217"/>
      <c r="V2" s="217"/>
      <c r="W2" s="218"/>
      <c r="X2" s="15"/>
      <c r="Y2" s="207"/>
      <c r="Z2" s="208"/>
      <c r="AA2" s="209"/>
      <c r="AB2" s="15"/>
      <c r="AC2" s="216"/>
      <c r="AD2" s="217"/>
      <c r="AE2" s="217"/>
      <c r="AF2" s="217"/>
      <c r="AG2" s="217"/>
      <c r="AH2" s="217"/>
      <c r="AI2" s="218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</row>
    <row r="3" spans="1:58" x14ac:dyDescent="0.25">
      <c r="A3" s="207"/>
      <c r="B3" s="208"/>
      <c r="C3" s="209"/>
      <c r="D3" s="15"/>
      <c r="E3" s="216"/>
      <c r="F3" s="217"/>
      <c r="G3" s="217"/>
      <c r="H3" s="217"/>
      <c r="I3" s="217"/>
      <c r="J3" s="217"/>
      <c r="K3" s="218"/>
      <c r="L3" s="15"/>
      <c r="M3" s="207"/>
      <c r="N3" s="208"/>
      <c r="O3" s="209"/>
      <c r="P3" s="15"/>
      <c r="Q3" s="216"/>
      <c r="R3" s="217"/>
      <c r="S3" s="217"/>
      <c r="T3" s="217"/>
      <c r="U3" s="217"/>
      <c r="V3" s="217"/>
      <c r="W3" s="218"/>
      <c r="X3" s="15"/>
      <c r="Y3" s="207"/>
      <c r="Z3" s="208"/>
      <c r="AA3" s="209"/>
      <c r="AB3" s="15"/>
      <c r="AC3" s="216"/>
      <c r="AD3" s="217"/>
      <c r="AE3" s="217"/>
      <c r="AF3" s="217"/>
      <c r="AG3" s="217"/>
      <c r="AH3" s="217"/>
      <c r="AI3" s="218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</row>
    <row r="4" spans="1:58" ht="15.75" thickBot="1" x14ac:dyDescent="0.3">
      <c r="A4" s="210"/>
      <c r="B4" s="211"/>
      <c r="C4" s="212"/>
      <c r="D4" s="15"/>
      <c r="E4" s="219"/>
      <c r="F4" s="220"/>
      <c r="G4" s="220"/>
      <c r="H4" s="220"/>
      <c r="I4" s="220"/>
      <c r="J4" s="220"/>
      <c r="K4" s="221"/>
      <c r="L4" s="15"/>
      <c r="M4" s="210"/>
      <c r="N4" s="211"/>
      <c r="O4" s="212"/>
      <c r="P4" s="15"/>
      <c r="Q4" s="219"/>
      <c r="R4" s="220"/>
      <c r="S4" s="220"/>
      <c r="T4" s="220"/>
      <c r="U4" s="220"/>
      <c r="V4" s="220"/>
      <c r="W4" s="221"/>
      <c r="X4" s="15"/>
      <c r="Y4" s="210"/>
      <c r="Z4" s="211"/>
      <c r="AA4" s="212"/>
      <c r="AB4" s="15"/>
      <c r="AC4" s="219"/>
      <c r="AD4" s="220"/>
      <c r="AE4" s="220"/>
      <c r="AF4" s="220"/>
      <c r="AG4" s="220"/>
      <c r="AH4" s="220"/>
      <c r="AI4" s="221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</row>
    <row r="5" spans="1:58" ht="15.75" thickBot="1" x14ac:dyDescent="0.3">
      <c r="A5" s="15"/>
      <c r="B5" s="15"/>
      <c r="C5" s="15"/>
      <c r="D5" s="20"/>
      <c r="E5" s="21"/>
      <c r="F5" s="21"/>
      <c r="G5" s="21"/>
      <c r="H5" s="21"/>
      <c r="I5" s="21"/>
      <c r="J5" s="15"/>
      <c r="K5" s="15"/>
      <c r="L5" s="15"/>
      <c r="M5" s="15"/>
      <c r="N5" s="15"/>
      <c r="O5" s="15"/>
      <c r="P5" s="20"/>
      <c r="Q5" s="21"/>
      <c r="R5" s="21"/>
      <c r="S5" s="21"/>
      <c r="T5" s="21"/>
      <c r="U5" s="21"/>
      <c r="V5" s="15"/>
      <c r="W5" s="15"/>
      <c r="X5" s="15"/>
      <c r="Y5" s="15"/>
      <c r="Z5" s="15"/>
      <c r="AA5" s="15"/>
      <c r="AB5" s="20"/>
      <c r="AC5" s="21"/>
      <c r="AD5" s="21"/>
      <c r="AE5" s="21"/>
      <c r="AF5" s="21"/>
      <c r="AG5" s="21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</row>
    <row r="6" spans="1:58" x14ac:dyDescent="0.25">
      <c r="A6" s="234" t="s">
        <v>76</v>
      </c>
      <c r="B6" s="235"/>
      <c r="C6" s="236"/>
      <c r="D6" s="222" t="s">
        <v>96</v>
      </c>
      <c r="E6" s="225" t="s">
        <v>97</v>
      </c>
      <c r="F6" s="225" t="s">
        <v>98</v>
      </c>
      <c r="G6" s="225" t="s">
        <v>99</v>
      </c>
      <c r="H6" s="228" t="s">
        <v>100</v>
      </c>
      <c r="I6" s="231" t="s">
        <v>101</v>
      </c>
      <c r="J6" s="15"/>
      <c r="K6" s="15"/>
      <c r="L6" s="15"/>
      <c r="M6" s="234" t="s">
        <v>76</v>
      </c>
      <c r="N6" s="235"/>
      <c r="O6" s="236"/>
      <c r="P6" s="222" t="s">
        <v>96</v>
      </c>
      <c r="Q6" s="225" t="s">
        <v>97</v>
      </c>
      <c r="R6" s="225" t="s">
        <v>98</v>
      </c>
      <c r="S6" s="225" t="s">
        <v>99</v>
      </c>
      <c r="T6" s="228" t="s">
        <v>100</v>
      </c>
      <c r="U6" s="231" t="s">
        <v>101</v>
      </c>
      <c r="V6" s="15"/>
      <c r="W6" s="15"/>
      <c r="X6" s="15"/>
      <c r="Y6" s="234" t="s">
        <v>76</v>
      </c>
      <c r="Z6" s="235"/>
      <c r="AA6" s="236"/>
      <c r="AB6" s="222" t="s">
        <v>96</v>
      </c>
      <c r="AC6" s="225" t="s">
        <v>97</v>
      </c>
      <c r="AD6" s="225" t="s">
        <v>98</v>
      </c>
      <c r="AE6" s="225" t="s">
        <v>99</v>
      </c>
      <c r="AF6" s="228" t="s">
        <v>100</v>
      </c>
      <c r="AG6" s="231" t="s">
        <v>101</v>
      </c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</row>
    <row r="7" spans="1:58" ht="15.75" thickBot="1" x14ac:dyDescent="0.3">
      <c r="A7" s="237"/>
      <c r="B7" s="238"/>
      <c r="C7" s="239"/>
      <c r="D7" s="223"/>
      <c r="E7" s="226"/>
      <c r="F7" s="226"/>
      <c r="G7" s="226"/>
      <c r="H7" s="229"/>
      <c r="I7" s="232"/>
      <c r="J7" s="15"/>
      <c r="K7" s="15"/>
      <c r="L7" s="15"/>
      <c r="M7" s="237"/>
      <c r="N7" s="238"/>
      <c r="O7" s="239"/>
      <c r="P7" s="223"/>
      <c r="Q7" s="226"/>
      <c r="R7" s="226"/>
      <c r="S7" s="226"/>
      <c r="T7" s="229"/>
      <c r="U7" s="232"/>
      <c r="V7" s="15"/>
      <c r="W7" s="15"/>
      <c r="X7" s="15"/>
      <c r="Y7" s="237"/>
      <c r="Z7" s="238"/>
      <c r="AA7" s="239"/>
      <c r="AB7" s="223"/>
      <c r="AC7" s="226"/>
      <c r="AD7" s="226"/>
      <c r="AE7" s="226"/>
      <c r="AF7" s="229"/>
      <c r="AG7" s="232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</row>
    <row r="8" spans="1:58" ht="15.75" thickBot="1" x14ac:dyDescent="0.3">
      <c r="A8" s="15"/>
      <c r="B8" s="15"/>
      <c r="C8" s="15"/>
      <c r="D8" s="223"/>
      <c r="E8" s="226"/>
      <c r="F8" s="226"/>
      <c r="G8" s="226"/>
      <c r="H8" s="229"/>
      <c r="I8" s="232"/>
      <c r="J8" s="15"/>
      <c r="K8" s="15"/>
      <c r="L8" s="15"/>
      <c r="M8" s="15"/>
      <c r="N8" s="15"/>
      <c r="O8" s="15"/>
      <c r="P8" s="223"/>
      <c r="Q8" s="226"/>
      <c r="R8" s="226"/>
      <c r="S8" s="226"/>
      <c r="T8" s="229"/>
      <c r="U8" s="232"/>
      <c r="V8" s="15"/>
      <c r="W8" s="15"/>
      <c r="X8" s="15"/>
      <c r="Y8" s="15"/>
      <c r="Z8" s="15"/>
      <c r="AA8" s="15"/>
      <c r="AB8" s="223"/>
      <c r="AC8" s="226"/>
      <c r="AD8" s="226"/>
      <c r="AE8" s="226"/>
      <c r="AF8" s="229"/>
      <c r="AG8" s="232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</row>
    <row r="9" spans="1:58" ht="15.75" thickBot="1" x14ac:dyDescent="0.3">
      <c r="A9" s="27" t="s">
        <v>13</v>
      </c>
      <c r="B9" s="28" t="s">
        <v>14</v>
      </c>
      <c r="C9" s="29" t="s">
        <v>102</v>
      </c>
      <c r="D9" s="224"/>
      <c r="E9" s="227"/>
      <c r="F9" s="227"/>
      <c r="G9" s="227"/>
      <c r="H9" s="230"/>
      <c r="I9" s="233"/>
      <c r="J9" s="240"/>
      <c r="K9" s="241"/>
      <c r="L9" s="242"/>
      <c r="M9" s="27" t="s">
        <v>13</v>
      </c>
      <c r="N9" s="28" t="s">
        <v>14</v>
      </c>
      <c r="O9" s="29" t="s">
        <v>102</v>
      </c>
      <c r="P9" s="224"/>
      <c r="Q9" s="227"/>
      <c r="R9" s="227"/>
      <c r="S9" s="227"/>
      <c r="T9" s="230"/>
      <c r="U9" s="233"/>
      <c r="V9" s="240"/>
      <c r="W9" s="241"/>
      <c r="X9" s="242"/>
      <c r="Y9" s="27" t="s">
        <v>13</v>
      </c>
      <c r="Z9" s="28" t="s">
        <v>14</v>
      </c>
      <c r="AA9" s="29" t="s">
        <v>102</v>
      </c>
      <c r="AB9" s="224"/>
      <c r="AC9" s="227"/>
      <c r="AD9" s="227"/>
      <c r="AE9" s="227"/>
      <c r="AF9" s="230"/>
      <c r="AG9" s="233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</row>
    <row r="10" spans="1:58" x14ac:dyDescent="0.25">
      <c r="A10" s="17" t="str">
        <f>IF(Bilan!A8="","",Bilan!A8)</f>
        <v>NOM 01</v>
      </c>
      <c r="B10" s="18" t="str">
        <f>IF(Bilan!B8="","",Bilan!B8)</f>
        <v>Prénom 01</v>
      </c>
      <c r="C10" s="19" t="str">
        <f>IF(Bilan!C8="","",Bilan!C8)</f>
        <v>NOM 01 Prénom 01</v>
      </c>
      <c r="D10" s="49"/>
      <c r="E10" s="50"/>
      <c r="F10" s="50"/>
      <c r="G10" s="50"/>
      <c r="H10" s="51"/>
      <c r="I10" s="22" t="str">
        <f>IF(COUNT(D10:H10)&gt;0,AVERAGE(D10:H10),"")</f>
        <v/>
      </c>
      <c r="J10" s="240"/>
      <c r="K10" s="241"/>
      <c r="L10" s="242"/>
      <c r="M10" s="45" t="str">
        <f>Bilan!A47</f>
        <v>NOM 01</v>
      </c>
      <c r="N10" s="45" t="str">
        <f>Bilan!B47</f>
        <v>Prénom 01</v>
      </c>
      <c r="O10" s="45" t="str">
        <f>Bilan!C47</f>
        <v>NOM 01 Prénom 01</v>
      </c>
      <c r="P10" s="49"/>
      <c r="Q10" s="50"/>
      <c r="R10" s="50"/>
      <c r="S10" s="50"/>
      <c r="T10" s="51"/>
      <c r="U10" s="70" t="str">
        <f>IF(COUNT(P10:T10)&gt;0,AVERAGE(P10:T10),"")</f>
        <v/>
      </c>
      <c r="V10" s="240"/>
      <c r="W10" s="241"/>
      <c r="X10" s="242"/>
      <c r="Y10" s="45" t="str">
        <f>Bilan!A86</f>
        <v>NOM 01</v>
      </c>
      <c r="Z10" s="45" t="str">
        <f>Bilan!B86</f>
        <v>Prénom 01</v>
      </c>
      <c r="AA10" s="45" t="str">
        <f>Bilan!C86</f>
        <v>NOM 01 Prénom 01</v>
      </c>
      <c r="AB10" s="49"/>
      <c r="AC10" s="50"/>
      <c r="AD10" s="50"/>
      <c r="AE10" s="50"/>
      <c r="AF10" s="51"/>
      <c r="AG10" s="70" t="str">
        <f>IF(COUNT(AB10:AF10)&gt;0,AVERAGE(AB10:AF10),"")</f>
        <v/>
      </c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</row>
    <row r="11" spans="1:58" x14ac:dyDescent="0.25">
      <c r="A11" s="3" t="str">
        <f>IF(Bilan!A9="","",Bilan!A9)</f>
        <v>NOM 02</v>
      </c>
      <c r="B11" s="4" t="str">
        <f>IF(Bilan!B9="","",Bilan!B9)</f>
        <v>Prénom 02</v>
      </c>
      <c r="C11" s="7" t="str">
        <f>IF(Bilan!C9="","",Bilan!C9)</f>
        <v>NOM 02 Prénom 02</v>
      </c>
      <c r="D11" s="52"/>
      <c r="E11" s="53"/>
      <c r="F11" s="53"/>
      <c r="G11" s="53"/>
      <c r="H11" s="54"/>
      <c r="I11" s="23" t="str">
        <f t="shared" ref="I11:I39" si="0">IF(COUNT(D11:H11)&gt;0,AVERAGE(D11:H11),"")</f>
        <v/>
      </c>
      <c r="J11" s="240"/>
      <c r="K11" s="241"/>
      <c r="L11" s="242"/>
      <c r="M11" s="3" t="str">
        <f>Bilan!A48</f>
        <v>NOM 02</v>
      </c>
      <c r="N11" s="3" t="str">
        <f>Bilan!B48</f>
        <v>Prénom 02</v>
      </c>
      <c r="O11" s="46" t="str">
        <f>Bilan!C48</f>
        <v>NOM 02 Prénom 02</v>
      </c>
      <c r="P11" s="52"/>
      <c r="Q11" s="53"/>
      <c r="R11" s="53"/>
      <c r="S11" s="53"/>
      <c r="T11" s="54"/>
      <c r="U11" s="71" t="str">
        <f t="shared" ref="U11:U39" si="1">IF(COUNT(P11:T11)&gt;0,AVERAGE(P11:T11),"")</f>
        <v/>
      </c>
      <c r="V11" s="240"/>
      <c r="W11" s="241"/>
      <c r="X11" s="242"/>
      <c r="Y11" s="3" t="str">
        <f>Bilan!A87</f>
        <v>NOM 02</v>
      </c>
      <c r="Z11" s="3" t="str">
        <f>Bilan!B87</f>
        <v>Prénom 02</v>
      </c>
      <c r="AA11" s="46" t="str">
        <f>Bilan!C87</f>
        <v>NOM 02 Prénom 02</v>
      </c>
      <c r="AB11" s="52"/>
      <c r="AC11" s="53"/>
      <c r="AD11" s="53"/>
      <c r="AE11" s="53"/>
      <c r="AF11" s="54"/>
      <c r="AG11" s="71" t="str">
        <f t="shared" ref="AG11:AG39" si="2">IF(COUNT(AB11:AF11)&gt;0,AVERAGE(AB11:AF11),"")</f>
        <v/>
      </c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</row>
    <row r="12" spans="1:58" x14ac:dyDescent="0.25">
      <c r="A12" s="3" t="str">
        <f>IF(Bilan!A10="","",Bilan!A10)</f>
        <v>NOM 03</v>
      </c>
      <c r="B12" s="4" t="str">
        <f>IF(Bilan!B10="","",Bilan!B10)</f>
        <v>Prénom 03</v>
      </c>
      <c r="C12" s="7" t="str">
        <f>IF(Bilan!C10="","",Bilan!C10)</f>
        <v>NOM 03 Prénom 03</v>
      </c>
      <c r="D12" s="52"/>
      <c r="E12" s="53"/>
      <c r="F12" s="53"/>
      <c r="G12" s="53"/>
      <c r="H12" s="54"/>
      <c r="I12" s="23" t="str">
        <f t="shared" si="0"/>
        <v/>
      </c>
      <c r="J12" s="240"/>
      <c r="K12" s="241"/>
      <c r="L12" s="242"/>
      <c r="M12" s="3" t="str">
        <f>Bilan!A49</f>
        <v>NOM 03</v>
      </c>
      <c r="N12" s="3" t="str">
        <f>Bilan!B49</f>
        <v>Prénom 03</v>
      </c>
      <c r="O12" s="46" t="str">
        <f>Bilan!C49</f>
        <v>NOM 03 Prénom 03</v>
      </c>
      <c r="P12" s="52"/>
      <c r="Q12" s="53"/>
      <c r="R12" s="53"/>
      <c r="S12" s="53"/>
      <c r="T12" s="54"/>
      <c r="U12" s="71" t="str">
        <f t="shared" si="1"/>
        <v/>
      </c>
      <c r="V12" s="240"/>
      <c r="W12" s="241"/>
      <c r="X12" s="242"/>
      <c r="Y12" s="3" t="str">
        <f>Bilan!A88</f>
        <v>NOM 03</v>
      </c>
      <c r="Z12" s="3" t="str">
        <f>Bilan!B88</f>
        <v>Prénom 03</v>
      </c>
      <c r="AA12" s="46" t="str">
        <f>Bilan!C88</f>
        <v>NOM 03 Prénom 03</v>
      </c>
      <c r="AB12" s="52"/>
      <c r="AC12" s="53"/>
      <c r="AD12" s="53"/>
      <c r="AE12" s="53"/>
      <c r="AF12" s="54"/>
      <c r="AG12" s="71" t="str">
        <f t="shared" si="2"/>
        <v/>
      </c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</row>
    <row r="13" spans="1:58" x14ac:dyDescent="0.25">
      <c r="A13" s="3" t="str">
        <f>IF(Bilan!A11="","",Bilan!A11)</f>
        <v>NOM 04</v>
      </c>
      <c r="B13" s="4" t="str">
        <f>IF(Bilan!B11="","",Bilan!B11)</f>
        <v>Prénom 04</v>
      </c>
      <c r="C13" s="7" t="str">
        <f>IF(Bilan!C11="","",Bilan!C11)</f>
        <v>NOM 04 Prénom 04</v>
      </c>
      <c r="D13" s="52"/>
      <c r="E13" s="53"/>
      <c r="F13" s="53"/>
      <c r="G13" s="53"/>
      <c r="H13" s="54"/>
      <c r="I13" s="23" t="str">
        <f t="shared" si="0"/>
        <v/>
      </c>
      <c r="J13" s="240"/>
      <c r="K13" s="241"/>
      <c r="L13" s="242"/>
      <c r="M13" s="3" t="str">
        <f>Bilan!A50</f>
        <v>NOM 04</v>
      </c>
      <c r="N13" s="3" t="str">
        <f>Bilan!B50</f>
        <v>Prénom 04</v>
      </c>
      <c r="O13" s="46" t="str">
        <f>Bilan!C50</f>
        <v>NOM 04 Prénom 04</v>
      </c>
      <c r="P13" s="52"/>
      <c r="Q13" s="53"/>
      <c r="R13" s="53"/>
      <c r="S13" s="53"/>
      <c r="T13" s="54"/>
      <c r="U13" s="71" t="str">
        <f t="shared" si="1"/>
        <v/>
      </c>
      <c r="V13" s="240"/>
      <c r="W13" s="241"/>
      <c r="X13" s="242"/>
      <c r="Y13" s="3" t="str">
        <f>Bilan!A89</f>
        <v>NOM 04</v>
      </c>
      <c r="Z13" s="3" t="str">
        <f>Bilan!B89</f>
        <v>Prénom 04</v>
      </c>
      <c r="AA13" s="46" t="str">
        <f>Bilan!C89</f>
        <v>NOM 04 Prénom 04</v>
      </c>
      <c r="AB13" s="52"/>
      <c r="AC13" s="53"/>
      <c r="AD13" s="53"/>
      <c r="AE13" s="53"/>
      <c r="AF13" s="54"/>
      <c r="AG13" s="71" t="str">
        <f t="shared" si="2"/>
        <v/>
      </c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</row>
    <row r="14" spans="1:58" x14ac:dyDescent="0.25">
      <c r="A14" s="3" t="str">
        <f>IF(Bilan!A12="","",Bilan!A12)</f>
        <v>NOM 05</v>
      </c>
      <c r="B14" s="4" t="str">
        <f>IF(Bilan!B12="","",Bilan!B12)</f>
        <v>Prénom 05</v>
      </c>
      <c r="C14" s="7" t="str">
        <f>IF(Bilan!C12="","",Bilan!C12)</f>
        <v>NOM 05 Prénom 05</v>
      </c>
      <c r="D14" s="52"/>
      <c r="E14" s="53"/>
      <c r="F14" s="53"/>
      <c r="G14" s="53"/>
      <c r="H14" s="54"/>
      <c r="I14" s="23" t="str">
        <f t="shared" si="0"/>
        <v/>
      </c>
      <c r="J14" s="240"/>
      <c r="K14" s="241"/>
      <c r="L14" s="242"/>
      <c r="M14" s="3" t="str">
        <f>Bilan!A51</f>
        <v>NOM 05</v>
      </c>
      <c r="N14" s="3" t="str">
        <f>Bilan!B51</f>
        <v>Prénom 05</v>
      </c>
      <c r="O14" s="46" t="str">
        <f>Bilan!C51</f>
        <v>NOM 05 Prénom 05</v>
      </c>
      <c r="P14" s="52"/>
      <c r="Q14" s="53"/>
      <c r="R14" s="53"/>
      <c r="S14" s="53"/>
      <c r="T14" s="54"/>
      <c r="U14" s="71" t="str">
        <f t="shared" si="1"/>
        <v/>
      </c>
      <c r="V14" s="240"/>
      <c r="W14" s="241"/>
      <c r="X14" s="242"/>
      <c r="Y14" s="3" t="str">
        <f>Bilan!A90</f>
        <v>NOM 05</v>
      </c>
      <c r="Z14" s="3" t="str">
        <f>Bilan!B90</f>
        <v>Prénom 05</v>
      </c>
      <c r="AA14" s="46" t="str">
        <f>Bilan!C90</f>
        <v>NOM 05 Prénom 05</v>
      </c>
      <c r="AB14" s="52"/>
      <c r="AC14" s="53"/>
      <c r="AD14" s="53"/>
      <c r="AE14" s="53"/>
      <c r="AF14" s="54"/>
      <c r="AG14" s="71" t="str">
        <f t="shared" si="2"/>
        <v/>
      </c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</row>
    <row r="15" spans="1:58" x14ac:dyDescent="0.25">
      <c r="A15" s="3" t="str">
        <f>IF(Bilan!A13="","",Bilan!A13)</f>
        <v>NOM 06</v>
      </c>
      <c r="B15" s="4" t="str">
        <f>IF(Bilan!B13="","",Bilan!B13)</f>
        <v>Prénom 06</v>
      </c>
      <c r="C15" s="7" t="str">
        <f>IF(Bilan!C13="","",Bilan!C13)</f>
        <v>NOM 06 Prénom 06</v>
      </c>
      <c r="D15" s="52"/>
      <c r="E15" s="53"/>
      <c r="F15" s="53"/>
      <c r="G15" s="53"/>
      <c r="H15" s="54"/>
      <c r="I15" s="23" t="str">
        <f t="shared" si="0"/>
        <v/>
      </c>
      <c r="J15" s="240"/>
      <c r="K15" s="241"/>
      <c r="L15" s="242"/>
      <c r="M15" s="3" t="str">
        <f>Bilan!A52</f>
        <v>NOM 06</v>
      </c>
      <c r="N15" s="3" t="str">
        <f>Bilan!B52</f>
        <v>Prénom 06</v>
      </c>
      <c r="O15" s="46" t="str">
        <f>Bilan!C52</f>
        <v>NOM 06 Prénom 06</v>
      </c>
      <c r="P15" s="52"/>
      <c r="Q15" s="53"/>
      <c r="R15" s="53"/>
      <c r="S15" s="53"/>
      <c r="T15" s="54"/>
      <c r="U15" s="71" t="str">
        <f t="shared" si="1"/>
        <v/>
      </c>
      <c r="V15" s="240"/>
      <c r="W15" s="241"/>
      <c r="X15" s="242"/>
      <c r="Y15" s="3" t="str">
        <f>Bilan!A91</f>
        <v>NOM 06</v>
      </c>
      <c r="Z15" s="3" t="str">
        <f>Bilan!B91</f>
        <v>Prénom 06</v>
      </c>
      <c r="AA15" s="46" t="str">
        <f>Bilan!C91</f>
        <v>NOM 06 Prénom 06</v>
      </c>
      <c r="AB15" s="52"/>
      <c r="AC15" s="53"/>
      <c r="AD15" s="53"/>
      <c r="AE15" s="53"/>
      <c r="AF15" s="54"/>
      <c r="AG15" s="71" t="str">
        <f t="shared" si="2"/>
        <v/>
      </c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</row>
    <row r="16" spans="1:58" x14ac:dyDescent="0.25">
      <c r="A16" s="3" t="str">
        <f>IF(Bilan!A14="","",Bilan!A14)</f>
        <v>NOM 07</v>
      </c>
      <c r="B16" s="4" t="str">
        <f>IF(Bilan!B14="","",Bilan!B14)</f>
        <v>Prénom 07</v>
      </c>
      <c r="C16" s="7" t="str">
        <f>IF(Bilan!C14="","",Bilan!C14)</f>
        <v>NOM 07 Prénom 07</v>
      </c>
      <c r="D16" s="52"/>
      <c r="E16" s="53"/>
      <c r="F16" s="53"/>
      <c r="G16" s="53"/>
      <c r="H16" s="54"/>
      <c r="I16" s="23" t="str">
        <f t="shared" si="0"/>
        <v/>
      </c>
      <c r="J16" s="240"/>
      <c r="K16" s="241"/>
      <c r="L16" s="242"/>
      <c r="M16" s="3" t="str">
        <f>Bilan!A53</f>
        <v>NOM 07</v>
      </c>
      <c r="N16" s="3" t="str">
        <f>Bilan!B53</f>
        <v>Prénom 07</v>
      </c>
      <c r="O16" s="46" t="str">
        <f>Bilan!C53</f>
        <v>NOM 07 Prénom 07</v>
      </c>
      <c r="P16" s="52"/>
      <c r="Q16" s="53"/>
      <c r="R16" s="53"/>
      <c r="S16" s="53"/>
      <c r="T16" s="54"/>
      <c r="U16" s="71" t="str">
        <f t="shared" si="1"/>
        <v/>
      </c>
      <c r="V16" s="240"/>
      <c r="W16" s="241"/>
      <c r="X16" s="242"/>
      <c r="Y16" s="3" t="str">
        <f>Bilan!A92</f>
        <v>NOM 07</v>
      </c>
      <c r="Z16" s="3" t="str">
        <f>Bilan!B92</f>
        <v>Prénom 07</v>
      </c>
      <c r="AA16" s="46" t="str">
        <f>Bilan!C92</f>
        <v>NOM 07 Prénom 07</v>
      </c>
      <c r="AB16" s="52"/>
      <c r="AC16" s="53"/>
      <c r="AD16" s="53"/>
      <c r="AE16" s="53"/>
      <c r="AF16" s="54"/>
      <c r="AG16" s="71" t="str">
        <f t="shared" si="2"/>
        <v/>
      </c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</row>
    <row r="17" spans="1:58" x14ac:dyDescent="0.25">
      <c r="A17" s="3" t="str">
        <f>IF(Bilan!A15="","",Bilan!A15)</f>
        <v>NOM 08</v>
      </c>
      <c r="B17" s="4" t="str">
        <f>IF(Bilan!B15="","",Bilan!B15)</f>
        <v>Prénom 08</v>
      </c>
      <c r="C17" s="7" t="str">
        <f>IF(Bilan!C15="","",Bilan!C15)</f>
        <v>NOM 08 Prénom 08</v>
      </c>
      <c r="D17" s="52"/>
      <c r="E17" s="53"/>
      <c r="F17" s="53"/>
      <c r="G17" s="53"/>
      <c r="H17" s="54"/>
      <c r="I17" s="23" t="str">
        <f t="shared" si="0"/>
        <v/>
      </c>
      <c r="J17" s="240"/>
      <c r="K17" s="241"/>
      <c r="L17" s="242"/>
      <c r="M17" s="3" t="str">
        <f>Bilan!A54</f>
        <v>NOM 08</v>
      </c>
      <c r="N17" s="3" t="str">
        <f>Bilan!B54</f>
        <v>Prénom 08</v>
      </c>
      <c r="O17" s="46" t="str">
        <f>Bilan!C54</f>
        <v>NOM 08 Prénom 08</v>
      </c>
      <c r="P17" s="52"/>
      <c r="Q17" s="53"/>
      <c r="R17" s="53"/>
      <c r="S17" s="53"/>
      <c r="T17" s="54"/>
      <c r="U17" s="71" t="str">
        <f t="shared" si="1"/>
        <v/>
      </c>
      <c r="V17" s="240"/>
      <c r="W17" s="241"/>
      <c r="X17" s="242"/>
      <c r="Y17" s="3" t="str">
        <f>Bilan!A93</f>
        <v>NOM 08</v>
      </c>
      <c r="Z17" s="3" t="str">
        <f>Bilan!B93</f>
        <v>Prénom 08</v>
      </c>
      <c r="AA17" s="46" t="str">
        <f>Bilan!C93</f>
        <v>NOM 08 Prénom 08</v>
      </c>
      <c r="AB17" s="52"/>
      <c r="AC17" s="53"/>
      <c r="AD17" s="53"/>
      <c r="AE17" s="53"/>
      <c r="AF17" s="54"/>
      <c r="AG17" s="71" t="str">
        <f t="shared" si="2"/>
        <v/>
      </c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</row>
    <row r="18" spans="1:58" x14ac:dyDescent="0.25">
      <c r="A18" s="3" t="str">
        <f>IF(Bilan!A16="","",Bilan!A16)</f>
        <v>NOM 09</v>
      </c>
      <c r="B18" s="4" t="str">
        <f>IF(Bilan!B16="","",Bilan!B16)</f>
        <v>Prénom 09</v>
      </c>
      <c r="C18" s="7" t="str">
        <f>IF(Bilan!C16="","",Bilan!C16)</f>
        <v>NOM 09 Prénom 09</v>
      </c>
      <c r="D18" s="52"/>
      <c r="E18" s="53"/>
      <c r="F18" s="53"/>
      <c r="G18" s="53"/>
      <c r="H18" s="54"/>
      <c r="I18" s="23" t="str">
        <f t="shared" si="0"/>
        <v/>
      </c>
      <c r="J18" s="240"/>
      <c r="K18" s="241"/>
      <c r="L18" s="242"/>
      <c r="M18" s="3" t="str">
        <f>Bilan!A55</f>
        <v>NOM 09</v>
      </c>
      <c r="N18" s="3" t="str">
        <f>Bilan!B55</f>
        <v>Prénom 09</v>
      </c>
      <c r="O18" s="46" t="str">
        <f>Bilan!C55</f>
        <v>NOM 09 Prénom 09</v>
      </c>
      <c r="P18" s="52"/>
      <c r="Q18" s="53"/>
      <c r="R18" s="53"/>
      <c r="S18" s="53"/>
      <c r="T18" s="54"/>
      <c r="U18" s="71" t="str">
        <f t="shared" si="1"/>
        <v/>
      </c>
      <c r="V18" s="240"/>
      <c r="W18" s="241"/>
      <c r="X18" s="242"/>
      <c r="Y18" s="3" t="str">
        <f>Bilan!A94</f>
        <v>NOM 09</v>
      </c>
      <c r="Z18" s="3" t="str">
        <f>Bilan!B94</f>
        <v>Prénom 09</v>
      </c>
      <c r="AA18" s="46" t="str">
        <f>Bilan!C94</f>
        <v>NOM 09 Prénom 09</v>
      </c>
      <c r="AB18" s="52"/>
      <c r="AC18" s="53"/>
      <c r="AD18" s="53"/>
      <c r="AE18" s="53"/>
      <c r="AF18" s="54"/>
      <c r="AG18" s="71" t="str">
        <f t="shared" si="2"/>
        <v/>
      </c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</row>
    <row r="19" spans="1:58" x14ac:dyDescent="0.25">
      <c r="A19" s="3" t="str">
        <f>IF(Bilan!A17="","",Bilan!A17)</f>
        <v>NOM 10</v>
      </c>
      <c r="B19" s="4" t="str">
        <f>IF(Bilan!B17="","",Bilan!B17)</f>
        <v>Prénom 10</v>
      </c>
      <c r="C19" s="7" t="str">
        <f>IF(Bilan!C17="","",Bilan!C17)</f>
        <v>NOM 10 Prénom 10</v>
      </c>
      <c r="D19" s="52"/>
      <c r="E19" s="53"/>
      <c r="F19" s="53"/>
      <c r="G19" s="53"/>
      <c r="H19" s="54"/>
      <c r="I19" s="23" t="str">
        <f t="shared" si="0"/>
        <v/>
      </c>
      <c r="J19" s="240"/>
      <c r="K19" s="241"/>
      <c r="L19" s="242"/>
      <c r="M19" s="3" t="str">
        <f>Bilan!A56</f>
        <v>NOM 10</v>
      </c>
      <c r="N19" s="3" t="str">
        <f>Bilan!B56</f>
        <v>Prénom 10</v>
      </c>
      <c r="O19" s="46" t="str">
        <f>Bilan!C56</f>
        <v>NOM 10 Prénom 10</v>
      </c>
      <c r="P19" s="52"/>
      <c r="Q19" s="53"/>
      <c r="R19" s="53"/>
      <c r="S19" s="53"/>
      <c r="T19" s="54"/>
      <c r="U19" s="71" t="str">
        <f t="shared" si="1"/>
        <v/>
      </c>
      <c r="V19" s="240"/>
      <c r="W19" s="241"/>
      <c r="X19" s="242"/>
      <c r="Y19" s="3" t="str">
        <f>Bilan!A95</f>
        <v>NOM 10</v>
      </c>
      <c r="Z19" s="3" t="str">
        <f>Bilan!B95</f>
        <v>Prénom 10</v>
      </c>
      <c r="AA19" s="46" t="str">
        <f>Bilan!C95</f>
        <v>NOM 10 Prénom 10</v>
      </c>
      <c r="AB19" s="52"/>
      <c r="AC19" s="53"/>
      <c r="AD19" s="53"/>
      <c r="AE19" s="53"/>
      <c r="AF19" s="54"/>
      <c r="AG19" s="71" t="str">
        <f t="shared" si="2"/>
        <v/>
      </c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</row>
    <row r="20" spans="1:58" x14ac:dyDescent="0.25">
      <c r="A20" s="3" t="str">
        <f>IF(Bilan!A18="","",Bilan!A18)</f>
        <v>NOM 11</v>
      </c>
      <c r="B20" s="4" t="str">
        <f>IF(Bilan!B18="","",Bilan!B18)</f>
        <v>Prénom 11</v>
      </c>
      <c r="C20" s="7" t="str">
        <f>IF(Bilan!C18="","",Bilan!C18)</f>
        <v>NOM 11 Prénom 11</v>
      </c>
      <c r="D20" s="52"/>
      <c r="E20" s="53"/>
      <c r="F20" s="53"/>
      <c r="G20" s="53"/>
      <c r="H20" s="54"/>
      <c r="I20" s="23" t="str">
        <f t="shared" si="0"/>
        <v/>
      </c>
      <c r="J20" s="240"/>
      <c r="K20" s="241"/>
      <c r="L20" s="242"/>
      <c r="M20" s="3" t="str">
        <f>Bilan!A57</f>
        <v>NOM 11</v>
      </c>
      <c r="N20" s="3" t="str">
        <f>Bilan!B57</f>
        <v>Prénom 11</v>
      </c>
      <c r="O20" s="46" t="str">
        <f>Bilan!C57</f>
        <v>NOM 11 Prénom 11</v>
      </c>
      <c r="P20" s="52"/>
      <c r="Q20" s="53"/>
      <c r="R20" s="53"/>
      <c r="S20" s="53"/>
      <c r="T20" s="54"/>
      <c r="U20" s="71" t="str">
        <f t="shared" si="1"/>
        <v/>
      </c>
      <c r="V20" s="240"/>
      <c r="W20" s="241"/>
      <c r="X20" s="242"/>
      <c r="Y20" s="3" t="str">
        <f>Bilan!A96</f>
        <v>NOM 11</v>
      </c>
      <c r="Z20" s="3" t="str">
        <f>Bilan!B96</f>
        <v>Prénom 11</v>
      </c>
      <c r="AA20" s="46" t="str">
        <f>Bilan!C96</f>
        <v>NOM 11 Prénom 11</v>
      </c>
      <c r="AB20" s="52"/>
      <c r="AC20" s="53"/>
      <c r="AD20" s="53"/>
      <c r="AE20" s="53"/>
      <c r="AF20" s="54"/>
      <c r="AG20" s="71" t="str">
        <f t="shared" si="2"/>
        <v/>
      </c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</row>
    <row r="21" spans="1:58" x14ac:dyDescent="0.25">
      <c r="A21" s="3" t="str">
        <f>IF(Bilan!A19="","",Bilan!A19)</f>
        <v>NOM 12</v>
      </c>
      <c r="B21" s="4" t="str">
        <f>IF(Bilan!B19="","",Bilan!B19)</f>
        <v>Prénom 12</v>
      </c>
      <c r="C21" s="7" t="str">
        <f>IF(Bilan!C19="","",Bilan!C19)</f>
        <v>NOM 12 Prénom 12</v>
      </c>
      <c r="D21" s="52"/>
      <c r="E21" s="53"/>
      <c r="F21" s="53"/>
      <c r="G21" s="53"/>
      <c r="H21" s="54"/>
      <c r="I21" s="23" t="str">
        <f t="shared" si="0"/>
        <v/>
      </c>
      <c r="J21" s="240"/>
      <c r="K21" s="241"/>
      <c r="L21" s="242"/>
      <c r="M21" s="3" t="str">
        <f>Bilan!A58</f>
        <v>NOM 12</v>
      </c>
      <c r="N21" s="3" t="str">
        <f>Bilan!B58</f>
        <v>Prénom 12</v>
      </c>
      <c r="O21" s="46" t="str">
        <f>Bilan!C58</f>
        <v>NOM 12 Prénom 12</v>
      </c>
      <c r="P21" s="52"/>
      <c r="Q21" s="53"/>
      <c r="R21" s="53"/>
      <c r="S21" s="53"/>
      <c r="T21" s="54"/>
      <c r="U21" s="71" t="str">
        <f t="shared" si="1"/>
        <v/>
      </c>
      <c r="V21" s="240"/>
      <c r="W21" s="241"/>
      <c r="X21" s="242"/>
      <c r="Y21" s="3" t="str">
        <f>Bilan!A97</f>
        <v>NOM 12</v>
      </c>
      <c r="Z21" s="3" t="str">
        <f>Bilan!B97</f>
        <v>Prénom 12</v>
      </c>
      <c r="AA21" s="46" t="str">
        <f>Bilan!C97</f>
        <v>NOM 12 Prénom 12</v>
      </c>
      <c r="AB21" s="52"/>
      <c r="AC21" s="53"/>
      <c r="AD21" s="53"/>
      <c r="AE21" s="53"/>
      <c r="AF21" s="54"/>
      <c r="AG21" s="71" t="str">
        <f t="shared" si="2"/>
        <v/>
      </c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</row>
    <row r="22" spans="1:58" x14ac:dyDescent="0.25">
      <c r="A22" s="3" t="str">
        <f>IF(Bilan!A20="","",Bilan!A20)</f>
        <v>NOM 13</v>
      </c>
      <c r="B22" s="4" t="str">
        <f>IF(Bilan!B20="","",Bilan!B20)</f>
        <v>Prénom 13</v>
      </c>
      <c r="C22" s="7" t="str">
        <f>IF(Bilan!C20="","",Bilan!C20)</f>
        <v>NOM 13 Prénom 13</v>
      </c>
      <c r="D22" s="52"/>
      <c r="E22" s="53"/>
      <c r="F22" s="53"/>
      <c r="G22" s="53"/>
      <c r="H22" s="54"/>
      <c r="I22" s="23" t="str">
        <f t="shared" si="0"/>
        <v/>
      </c>
      <c r="J22" s="240"/>
      <c r="K22" s="241"/>
      <c r="L22" s="242"/>
      <c r="M22" s="3" t="str">
        <f>Bilan!A59</f>
        <v>NOM 13</v>
      </c>
      <c r="N22" s="3" t="str">
        <f>Bilan!B59</f>
        <v>Prénom 13</v>
      </c>
      <c r="O22" s="46" t="str">
        <f>Bilan!C59</f>
        <v>NOM 13 Prénom 13</v>
      </c>
      <c r="P22" s="52"/>
      <c r="Q22" s="53"/>
      <c r="R22" s="53"/>
      <c r="S22" s="53"/>
      <c r="T22" s="54"/>
      <c r="U22" s="71" t="str">
        <f t="shared" si="1"/>
        <v/>
      </c>
      <c r="V22" s="240"/>
      <c r="W22" s="241"/>
      <c r="X22" s="242"/>
      <c r="Y22" s="3" t="str">
        <f>Bilan!A98</f>
        <v>NOM 13</v>
      </c>
      <c r="Z22" s="3" t="str">
        <f>Bilan!B98</f>
        <v>Prénom 13</v>
      </c>
      <c r="AA22" s="46" t="str">
        <f>Bilan!C98</f>
        <v>NOM 13 Prénom 13</v>
      </c>
      <c r="AB22" s="52"/>
      <c r="AC22" s="53"/>
      <c r="AD22" s="53"/>
      <c r="AE22" s="53"/>
      <c r="AF22" s="54"/>
      <c r="AG22" s="71" t="str">
        <f t="shared" si="2"/>
        <v/>
      </c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</row>
    <row r="23" spans="1:58" x14ac:dyDescent="0.25">
      <c r="A23" s="3" t="str">
        <f>IF(Bilan!A21="","",Bilan!A21)</f>
        <v>NOM 14</v>
      </c>
      <c r="B23" s="4" t="str">
        <f>IF(Bilan!B21="","",Bilan!B21)</f>
        <v>Prénom 14</v>
      </c>
      <c r="C23" s="7" t="str">
        <f>IF(Bilan!C21="","",Bilan!C21)</f>
        <v>NOM 14 Prénom 14</v>
      </c>
      <c r="D23" s="52"/>
      <c r="E23" s="53"/>
      <c r="F23" s="53"/>
      <c r="G23" s="53"/>
      <c r="H23" s="54"/>
      <c r="I23" s="23" t="str">
        <f t="shared" si="0"/>
        <v/>
      </c>
      <c r="J23" s="240"/>
      <c r="K23" s="241"/>
      <c r="L23" s="242"/>
      <c r="M23" s="3" t="str">
        <f>Bilan!A60</f>
        <v>NOM 14</v>
      </c>
      <c r="N23" s="3" t="str">
        <f>Bilan!B60</f>
        <v>Prénom 14</v>
      </c>
      <c r="O23" s="46" t="str">
        <f>Bilan!C60</f>
        <v>NOM 14 Prénom 14</v>
      </c>
      <c r="P23" s="52"/>
      <c r="Q23" s="53"/>
      <c r="R23" s="53"/>
      <c r="S23" s="53"/>
      <c r="T23" s="54"/>
      <c r="U23" s="71" t="str">
        <f t="shared" si="1"/>
        <v/>
      </c>
      <c r="V23" s="240"/>
      <c r="W23" s="241"/>
      <c r="X23" s="242"/>
      <c r="Y23" s="3" t="str">
        <f>Bilan!A99</f>
        <v>NOM 14</v>
      </c>
      <c r="Z23" s="3" t="str">
        <f>Bilan!B99</f>
        <v>Prénom 14</v>
      </c>
      <c r="AA23" s="46" t="str">
        <f>Bilan!C99</f>
        <v>NOM 14 Prénom 14</v>
      </c>
      <c r="AB23" s="52"/>
      <c r="AC23" s="53"/>
      <c r="AD23" s="53"/>
      <c r="AE23" s="53"/>
      <c r="AF23" s="54"/>
      <c r="AG23" s="71" t="str">
        <f t="shared" si="2"/>
        <v/>
      </c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</row>
    <row r="24" spans="1:58" x14ac:dyDescent="0.25">
      <c r="A24" s="3" t="str">
        <f>IF(Bilan!A22="","",Bilan!A22)</f>
        <v>NOM 15</v>
      </c>
      <c r="B24" s="4" t="str">
        <f>IF(Bilan!B22="","",Bilan!B22)</f>
        <v>Prénom 15</v>
      </c>
      <c r="C24" s="7" t="str">
        <f>IF(Bilan!C22="","",Bilan!C22)</f>
        <v>NOM 15 Prénom 15</v>
      </c>
      <c r="D24" s="52"/>
      <c r="E24" s="53"/>
      <c r="F24" s="53"/>
      <c r="G24" s="53"/>
      <c r="H24" s="54"/>
      <c r="I24" s="23" t="str">
        <f t="shared" si="0"/>
        <v/>
      </c>
      <c r="J24" s="240"/>
      <c r="K24" s="241"/>
      <c r="L24" s="242"/>
      <c r="M24" s="3" t="str">
        <f>Bilan!A61</f>
        <v>NOM 15</v>
      </c>
      <c r="N24" s="3" t="str">
        <f>Bilan!B61</f>
        <v>Prénom 15</v>
      </c>
      <c r="O24" s="46" t="str">
        <f>Bilan!C61</f>
        <v>NOM 15 Prénom 15</v>
      </c>
      <c r="P24" s="52"/>
      <c r="Q24" s="53"/>
      <c r="R24" s="53"/>
      <c r="S24" s="53"/>
      <c r="T24" s="54"/>
      <c r="U24" s="71" t="str">
        <f t="shared" si="1"/>
        <v/>
      </c>
      <c r="V24" s="240"/>
      <c r="W24" s="241"/>
      <c r="X24" s="242"/>
      <c r="Y24" s="3" t="str">
        <f>Bilan!A100</f>
        <v>NOM 15</v>
      </c>
      <c r="Z24" s="3" t="str">
        <f>Bilan!B100</f>
        <v>Prénom 15</v>
      </c>
      <c r="AA24" s="46" t="str">
        <f>Bilan!C100</f>
        <v>NOM 15 Prénom 15</v>
      </c>
      <c r="AB24" s="52"/>
      <c r="AC24" s="53"/>
      <c r="AD24" s="53"/>
      <c r="AE24" s="53"/>
      <c r="AF24" s="54"/>
      <c r="AG24" s="71" t="str">
        <f t="shared" si="2"/>
        <v/>
      </c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</row>
    <row r="25" spans="1:58" x14ac:dyDescent="0.25">
      <c r="A25" s="3" t="str">
        <f>IF(Bilan!A23="","",Bilan!A23)</f>
        <v>NOM 16</v>
      </c>
      <c r="B25" s="4" t="str">
        <f>IF(Bilan!B23="","",Bilan!B23)</f>
        <v>Prénom 16</v>
      </c>
      <c r="C25" s="7" t="str">
        <f>IF(Bilan!C23="","",Bilan!C23)</f>
        <v>NOM 16 Prénom 16</v>
      </c>
      <c r="D25" s="52"/>
      <c r="E25" s="53"/>
      <c r="F25" s="53"/>
      <c r="G25" s="53"/>
      <c r="H25" s="54"/>
      <c r="I25" s="23" t="str">
        <f t="shared" si="0"/>
        <v/>
      </c>
      <c r="J25" s="240"/>
      <c r="K25" s="241"/>
      <c r="L25" s="242"/>
      <c r="M25" s="3" t="str">
        <f>Bilan!A62</f>
        <v>NOM 16</v>
      </c>
      <c r="N25" s="3" t="str">
        <f>Bilan!B62</f>
        <v>Prénom 16</v>
      </c>
      <c r="O25" s="46" t="str">
        <f>Bilan!C62</f>
        <v>NOM 16 Prénom 16</v>
      </c>
      <c r="P25" s="52"/>
      <c r="Q25" s="53"/>
      <c r="R25" s="53"/>
      <c r="S25" s="53"/>
      <c r="T25" s="54"/>
      <c r="U25" s="71" t="str">
        <f t="shared" si="1"/>
        <v/>
      </c>
      <c r="V25" s="240"/>
      <c r="W25" s="241"/>
      <c r="X25" s="242"/>
      <c r="Y25" s="3" t="str">
        <f>Bilan!A101</f>
        <v>NOM 16</v>
      </c>
      <c r="Z25" s="3" t="str">
        <f>Bilan!B101</f>
        <v>Prénom 16</v>
      </c>
      <c r="AA25" s="46" t="str">
        <f>Bilan!C101</f>
        <v>NOM 16 Prénom 16</v>
      </c>
      <c r="AB25" s="52"/>
      <c r="AC25" s="53"/>
      <c r="AD25" s="53"/>
      <c r="AE25" s="53"/>
      <c r="AF25" s="54"/>
      <c r="AG25" s="71" t="str">
        <f t="shared" si="2"/>
        <v/>
      </c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</row>
    <row r="26" spans="1:58" x14ac:dyDescent="0.25">
      <c r="A26" s="3" t="str">
        <f>IF(Bilan!A24="","",Bilan!A24)</f>
        <v>NOM 17</v>
      </c>
      <c r="B26" s="4" t="str">
        <f>IF(Bilan!B24="","",Bilan!B24)</f>
        <v>Prénom 17</v>
      </c>
      <c r="C26" s="7" t="str">
        <f>IF(Bilan!C24="","",Bilan!C24)</f>
        <v>NOM 17 Prénom 17</v>
      </c>
      <c r="D26" s="52"/>
      <c r="E26" s="53"/>
      <c r="F26" s="53"/>
      <c r="G26" s="53"/>
      <c r="H26" s="54"/>
      <c r="I26" s="23" t="str">
        <f t="shared" si="0"/>
        <v/>
      </c>
      <c r="J26" s="240"/>
      <c r="K26" s="241"/>
      <c r="L26" s="242"/>
      <c r="M26" s="3" t="str">
        <f>Bilan!A63</f>
        <v>NOM 17</v>
      </c>
      <c r="N26" s="3" t="str">
        <f>Bilan!B63</f>
        <v>Prénom 17</v>
      </c>
      <c r="O26" s="46" t="str">
        <f>Bilan!C63</f>
        <v>NOM 17 Prénom 17</v>
      </c>
      <c r="P26" s="52"/>
      <c r="Q26" s="53"/>
      <c r="R26" s="53"/>
      <c r="S26" s="53"/>
      <c r="T26" s="54"/>
      <c r="U26" s="71" t="str">
        <f t="shared" si="1"/>
        <v/>
      </c>
      <c r="V26" s="240"/>
      <c r="W26" s="241"/>
      <c r="X26" s="242"/>
      <c r="Y26" s="3" t="str">
        <f>Bilan!A102</f>
        <v>NOM 17</v>
      </c>
      <c r="Z26" s="3" t="str">
        <f>Bilan!B102</f>
        <v>Prénom 17</v>
      </c>
      <c r="AA26" s="46" t="str">
        <f>Bilan!C102</f>
        <v>NOM 17 Prénom 17</v>
      </c>
      <c r="AB26" s="52"/>
      <c r="AC26" s="53"/>
      <c r="AD26" s="53"/>
      <c r="AE26" s="53"/>
      <c r="AF26" s="54"/>
      <c r="AG26" s="71" t="str">
        <f t="shared" si="2"/>
        <v/>
      </c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</row>
    <row r="27" spans="1:58" x14ac:dyDescent="0.25">
      <c r="A27" s="3" t="str">
        <f>IF(Bilan!A25="","",Bilan!A25)</f>
        <v>NOM 18</v>
      </c>
      <c r="B27" s="4" t="str">
        <f>IF(Bilan!B25="","",Bilan!B25)</f>
        <v>Prénom 18</v>
      </c>
      <c r="C27" s="7" t="str">
        <f>IF(Bilan!C25="","",Bilan!C25)</f>
        <v>NOM 18 Prénom 18</v>
      </c>
      <c r="D27" s="52"/>
      <c r="E27" s="53"/>
      <c r="F27" s="53"/>
      <c r="G27" s="53"/>
      <c r="H27" s="54"/>
      <c r="I27" s="23" t="str">
        <f t="shared" si="0"/>
        <v/>
      </c>
      <c r="J27" s="240"/>
      <c r="K27" s="241"/>
      <c r="L27" s="242"/>
      <c r="M27" s="3" t="str">
        <f>Bilan!A64</f>
        <v>NOM 18</v>
      </c>
      <c r="N27" s="3" t="str">
        <f>Bilan!B64</f>
        <v>Prénom 18</v>
      </c>
      <c r="O27" s="46" t="str">
        <f>Bilan!C64</f>
        <v>NOM 18 Prénom 18</v>
      </c>
      <c r="P27" s="52"/>
      <c r="Q27" s="53"/>
      <c r="R27" s="53"/>
      <c r="S27" s="53"/>
      <c r="T27" s="54"/>
      <c r="U27" s="71" t="str">
        <f t="shared" si="1"/>
        <v/>
      </c>
      <c r="V27" s="240"/>
      <c r="W27" s="241"/>
      <c r="X27" s="242"/>
      <c r="Y27" s="3" t="str">
        <f>Bilan!A103</f>
        <v>NOM 18</v>
      </c>
      <c r="Z27" s="3" t="str">
        <f>Bilan!B103</f>
        <v>Prénom 18</v>
      </c>
      <c r="AA27" s="46" t="str">
        <f>Bilan!C103</f>
        <v>NOM 18 Prénom 18</v>
      </c>
      <c r="AB27" s="52"/>
      <c r="AC27" s="53"/>
      <c r="AD27" s="53"/>
      <c r="AE27" s="53"/>
      <c r="AF27" s="54"/>
      <c r="AG27" s="71" t="str">
        <f t="shared" si="2"/>
        <v/>
      </c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</row>
    <row r="28" spans="1:58" x14ac:dyDescent="0.25">
      <c r="A28" s="3" t="str">
        <f>IF(Bilan!A26="","",Bilan!A26)</f>
        <v>NOM 19</v>
      </c>
      <c r="B28" s="4" t="str">
        <f>IF(Bilan!B26="","",Bilan!B26)</f>
        <v>Prénom 19</v>
      </c>
      <c r="C28" s="7" t="str">
        <f>IF(Bilan!C26="","",Bilan!C26)</f>
        <v>NOM 19 Prénom 19</v>
      </c>
      <c r="D28" s="52"/>
      <c r="E28" s="53"/>
      <c r="F28" s="53"/>
      <c r="G28" s="53"/>
      <c r="H28" s="54"/>
      <c r="I28" s="23" t="str">
        <f t="shared" si="0"/>
        <v/>
      </c>
      <c r="J28" s="240"/>
      <c r="K28" s="241"/>
      <c r="L28" s="242"/>
      <c r="M28" s="3" t="str">
        <f>Bilan!A65</f>
        <v>NOM 19</v>
      </c>
      <c r="N28" s="3" t="str">
        <f>Bilan!B65</f>
        <v>Prénom 19</v>
      </c>
      <c r="O28" s="46" t="str">
        <f>Bilan!C65</f>
        <v>NOM 19 Prénom 19</v>
      </c>
      <c r="P28" s="52"/>
      <c r="Q28" s="53"/>
      <c r="R28" s="53"/>
      <c r="S28" s="53"/>
      <c r="T28" s="54"/>
      <c r="U28" s="71" t="str">
        <f t="shared" si="1"/>
        <v/>
      </c>
      <c r="V28" s="240"/>
      <c r="W28" s="241"/>
      <c r="X28" s="242"/>
      <c r="Y28" s="3" t="str">
        <f>Bilan!A104</f>
        <v>NOM 19</v>
      </c>
      <c r="Z28" s="3" t="str">
        <f>Bilan!B104</f>
        <v>Prénom 19</v>
      </c>
      <c r="AA28" s="46" t="str">
        <f>Bilan!C104</f>
        <v>NOM 19 Prénom 19</v>
      </c>
      <c r="AB28" s="52"/>
      <c r="AC28" s="53"/>
      <c r="AD28" s="53"/>
      <c r="AE28" s="53"/>
      <c r="AF28" s="54"/>
      <c r="AG28" s="71" t="str">
        <f t="shared" si="2"/>
        <v/>
      </c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</row>
    <row r="29" spans="1:58" x14ac:dyDescent="0.25">
      <c r="A29" s="3" t="str">
        <f>IF(Bilan!A27="","",Bilan!A27)</f>
        <v>NOM 20</v>
      </c>
      <c r="B29" s="4" t="str">
        <f>IF(Bilan!B27="","",Bilan!B27)</f>
        <v>Prénom 20</v>
      </c>
      <c r="C29" s="7" t="str">
        <f>IF(Bilan!C27="","",Bilan!C27)</f>
        <v>NOM 20 Prénom 20</v>
      </c>
      <c r="D29" s="52"/>
      <c r="E29" s="53"/>
      <c r="F29" s="53"/>
      <c r="G29" s="53"/>
      <c r="H29" s="54"/>
      <c r="I29" s="23" t="str">
        <f t="shared" si="0"/>
        <v/>
      </c>
      <c r="J29" s="240"/>
      <c r="K29" s="241"/>
      <c r="L29" s="242"/>
      <c r="M29" s="3" t="str">
        <f>Bilan!A66</f>
        <v>NOM 20</v>
      </c>
      <c r="N29" s="3" t="str">
        <f>Bilan!B66</f>
        <v>Prénom 20</v>
      </c>
      <c r="O29" s="46" t="str">
        <f>Bilan!C66</f>
        <v>NOM 20 Prénom 20</v>
      </c>
      <c r="P29" s="52"/>
      <c r="Q29" s="53"/>
      <c r="R29" s="53"/>
      <c r="S29" s="53"/>
      <c r="T29" s="54"/>
      <c r="U29" s="71" t="str">
        <f t="shared" si="1"/>
        <v/>
      </c>
      <c r="V29" s="240"/>
      <c r="W29" s="241"/>
      <c r="X29" s="242"/>
      <c r="Y29" s="3" t="str">
        <f>Bilan!A105</f>
        <v>NOM 20</v>
      </c>
      <c r="Z29" s="3" t="str">
        <f>Bilan!B105</f>
        <v>Prénom 20</v>
      </c>
      <c r="AA29" s="46" t="str">
        <f>Bilan!C105</f>
        <v>NOM 20 Prénom 20</v>
      </c>
      <c r="AB29" s="52"/>
      <c r="AC29" s="53"/>
      <c r="AD29" s="53"/>
      <c r="AE29" s="53"/>
      <c r="AF29" s="54"/>
      <c r="AG29" s="71" t="str">
        <f t="shared" si="2"/>
        <v/>
      </c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</row>
    <row r="30" spans="1:58" x14ac:dyDescent="0.25">
      <c r="A30" s="3" t="str">
        <f>IF(Bilan!A28="","",Bilan!A28)</f>
        <v>NOM 21</v>
      </c>
      <c r="B30" s="4" t="str">
        <f>IF(Bilan!B28="","",Bilan!B28)</f>
        <v>Prénom 21</v>
      </c>
      <c r="C30" s="7" t="str">
        <f>IF(Bilan!C28="","",Bilan!C28)</f>
        <v>NOM 21 Prénom 21</v>
      </c>
      <c r="D30" s="52"/>
      <c r="E30" s="53"/>
      <c r="F30" s="53"/>
      <c r="G30" s="53"/>
      <c r="H30" s="54"/>
      <c r="I30" s="23" t="str">
        <f t="shared" si="0"/>
        <v/>
      </c>
      <c r="J30" s="240"/>
      <c r="K30" s="241"/>
      <c r="L30" s="242"/>
      <c r="M30" s="3" t="str">
        <f>Bilan!A67</f>
        <v>NOM 21</v>
      </c>
      <c r="N30" s="3" t="str">
        <f>Bilan!B67</f>
        <v>Prénom 21</v>
      </c>
      <c r="O30" s="46" t="str">
        <f>Bilan!C67</f>
        <v>NOM 21 Prénom 21</v>
      </c>
      <c r="P30" s="52"/>
      <c r="Q30" s="53"/>
      <c r="R30" s="53"/>
      <c r="S30" s="53"/>
      <c r="T30" s="54"/>
      <c r="U30" s="71" t="str">
        <f t="shared" si="1"/>
        <v/>
      </c>
      <c r="V30" s="240"/>
      <c r="W30" s="241"/>
      <c r="X30" s="242"/>
      <c r="Y30" s="3" t="str">
        <f>Bilan!A106</f>
        <v>NOM 21</v>
      </c>
      <c r="Z30" s="3" t="str">
        <f>Bilan!B106</f>
        <v>Prénom 21</v>
      </c>
      <c r="AA30" s="46" t="str">
        <f>Bilan!C106</f>
        <v>NOM 21 Prénom 21</v>
      </c>
      <c r="AB30" s="52"/>
      <c r="AC30" s="53"/>
      <c r="AD30" s="53"/>
      <c r="AE30" s="53"/>
      <c r="AF30" s="54"/>
      <c r="AG30" s="71" t="str">
        <f t="shared" si="2"/>
        <v/>
      </c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</row>
    <row r="31" spans="1:58" x14ac:dyDescent="0.25">
      <c r="A31" s="3" t="str">
        <f>IF(Bilan!A29="","",Bilan!A29)</f>
        <v>NOM 22</v>
      </c>
      <c r="B31" s="4" t="str">
        <f>IF(Bilan!B29="","",Bilan!B29)</f>
        <v>Prénom 22</v>
      </c>
      <c r="C31" s="7" t="str">
        <f>IF(Bilan!C29="","",Bilan!C29)</f>
        <v>NOM 22 Prénom 22</v>
      </c>
      <c r="D31" s="52"/>
      <c r="E31" s="53"/>
      <c r="F31" s="53"/>
      <c r="G31" s="53"/>
      <c r="H31" s="54"/>
      <c r="I31" s="23" t="str">
        <f t="shared" si="0"/>
        <v/>
      </c>
      <c r="J31" s="240"/>
      <c r="K31" s="241"/>
      <c r="L31" s="242"/>
      <c r="M31" s="3" t="str">
        <f>Bilan!A68</f>
        <v>NOM 22</v>
      </c>
      <c r="N31" s="3" t="str">
        <f>Bilan!B68</f>
        <v>Prénom 22</v>
      </c>
      <c r="O31" s="46" t="str">
        <f>Bilan!C68</f>
        <v>NOM 22 Prénom 22</v>
      </c>
      <c r="P31" s="52"/>
      <c r="Q31" s="53"/>
      <c r="R31" s="53"/>
      <c r="S31" s="53"/>
      <c r="T31" s="54"/>
      <c r="U31" s="71" t="str">
        <f t="shared" si="1"/>
        <v/>
      </c>
      <c r="V31" s="240"/>
      <c r="W31" s="241"/>
      <c r="X31" s="242"/>
      <c r="Y31" s="3" t="str">
        <f>Bilan!A107</f>
        <v>NOM 22</v>
      </c>
      <c r="Z31" s="3" t="str">
        <f>Bilan!B107</f>
        <v>Prénom 22</v>
      </c>
      <c r="AA31" s="46" t="str">
        <f>Bilan!C107</f>
        <v>NOM 22 Prénom 22</v>
      </c>
      <c r="AB31" s="52"/>
      <c r="AC31" s="53"/>
      <c r="AD31" s="53"/>
      <c r="AE31" s="53"/>
      <c r="AF31" s="54"/>
      <c r="AG31" s="71" t="str">
        <f t="shared" si="2"/>
        <v/>
      </c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</row>
    <row r="32" spans="1:58" x14ac:dyDescent="0.25">
      <c r="A32" s="3" t="str">
        <f>IF(Bilan!A30="","",Bilan!A30)</f>
        <v>NOM 23</v>
      </c>
      <c r="B32" s="4" t="str">
        <f>IF(Bilan!B30="","",Bilan!B30)</f>
        <v>Prénom 23</v>
      </c>
      <c r="C32" s="7" t="str">
        <f>IF(Bilan!C30="","",Bilan!C30)</f>
        <v>NOM 23 Prénom 23</v>
      </c>
      <c r="D32" s="52"/>
      <c r="E32" s="53"/>
      <c r="F32" s="53"/>
      <c r="G32" s="53"/>
      <c r="H32" s="54"/>
      <c r="I32" s="23" t="str">
        <f t="shared" si="0"/>
        <v/>
      </c>
      <c r="J32" s="240"/>
      <c r="K32" s="241"/>
      <c r="L32" s="242"/>
      <c r="M32" s="3" t="str">
        <f>Bilan!A69</f>
        <v>NOM 23</v>
      </c>
      <c r="N32" s="3" t="str">
        <f>Bilan!B69</f>
        <v>Prénom 23</v>
      </c>
      <c r="O32" s="46" t="str">
        <f>Bilan!C69</f>
        <v>NOM 23 Prénom 23</v>
      </c>
      <c r="P32" s="52"/>
      <c r="Q32" s="53"/>
      <c r="R32" s="53"/>
      <c r="S32" s="53"/>
      <c r="T32" s="54"/>
      <c r="U32" s="71" t="str">
        <f t="shared" si="1"/>
        <v/>
      </c>
      <c r="V32" s="240"/>
      <c r="W32" s="241"/>
      <c r="X32" s="242"/>
      <c r="Y32" s="3" t="str">
        <f>Bilan!A108</f>
        <v>NOM 23</v>
      </c>
      <c r="Z32" s="3" t="str">
        <f>Bilan!B108</f>
        <v>Prénom 23</v>
      </c>
      <c r="AA32" s="46" t="str">
        <f>Bilan!C108</f>
        <v>NOM 23 Prénom 23</v>
      </c>
      <c r="AB32" s="52"/>
      <c r="AC32" s="53"/>
      <c r="AD32" s="53"/>
      <c r="AE32" s="53"/>
      <c r="AF32" s="54"/>
      <c r="AG32" s="71" t="str">
        <f t="shared" si="2"/>
        <v/>
      </c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</row>
    <row r="33" spans="1:58" x14ac:dyDescent="0.25">
      <c r="A33" s="3" t="str">
        <f>IF(Bilan!A31="","",Bilan!A31)</f>
        <v>NOM 24</v>
      </c>
      <c r="B33" s="4" t="str">
        <f>IF(Bilan!B31="","",Bilan!B31)</f>
        <v>Prénom 24</v>
      </c>
      <c r="C33" s="7" t="str">
        <f>IF(Bilan!C31="","",Bilan!C31)</f>
        <v>NOM 24 Prénom 24</v>
      </c>
      <c r="D33" s="52"/>
      <c r="E33" s="53"/>
      <c r="F33" s="53"/>
      <c r="G33" s="53"/>
      <c r="H33" s="54"/>
      <c r="I33" s="23" t="str">
        <f t="shared" si="0"/>
        <v/>
      </c>
      <c r="J33" s="240"/>
      <c r="K33" s="241"/>
      <c r="L33" s="242"/>
      <c r="M33" s="3" t="str">
        <f>Bilan!A70</f>
        <v>NOM 24</v>
      </c>
      <c r="N33" s="3" t="str">
        <f>Bilan!B70</f>
        <v>Prénom 24</v>
      </c>
      <c r="O33" s="46" t="str">
        <f>Bilan!C70</f>
        <v>NOM 24 Prénom 24</v>
      </c>
      <c r="P33" s="52"/>
      <c r="Q33" s="53"/>
      <c r="R33" s="53"/>
      <c r="S33" s="53"/>
      <c r="T33" s="54"/>
      <c r="U33" s="71" t="str">
        <f t="shared" si="1"/>
        <v/>
      </c>
      <c r="V33" s="240"/>
      <c r="W33" s="241"/>
      <c r="X33" s="242"/>
      <c r="Y33" s="3" t="str">
        <f>Bilan!A109</f>
        <v>NOM 24</v>
      </c>
      <c r="Z33" s="3" t="str">
        <f>Bilan!B109</f>
        <v>Prénom 24</v>
      </c>
      <c r="AA33" s="46" t="str">
        <f>Bilan!C109</f>
        <v>NOM 24 Prénom 24</v>
      </c>
      <c r="AB33" s="52"/>
      <c r="AC33" s="53"/>
      <c r="AD33" s="53"/>
      <c r="AE33" s="53"/>
      <c r="AF33" s="54"/>
      <c r="AG33" s="71" t="str">
        <f t="shared" si="2"/>
        <v/>
      </c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</row>
    <row r="34" spans="1:58" x14ac:dyDescent="0.25">
      <c r="A34" s="3" t="str">
        <f>IF(Bilan!A32="","",Bilan!A32)</f>
        <v>NOM 25</v>
      </c>
      <c r="B34" s="4" t="str">
        <f>IF(Bilan!B32="","",Bilan!B32)</f>
        <v>Prénom 25</v>
      </c>
      <c r="C34" s="7" t="str">
        <f>IF(Bilan!C32="","",Bilan!C32)</f>
        <v>NOM 25 Prénom 25</v>
      </c>
      <c r="D34" s="52"/>
      <c r="E34" s="53"/>
      <c r="F34" s="53"/>
      <c r="G34" s="53"/>
      <c r="H34" s="54"/>
      <c r="I34" s="23" t="str">
        <f t="shared" si="0"/>
        <v/>
      </c>
      <c r="J34" s="240"/>
      <c r="K34" s="241"/>
      <c r="L34" s="242"/>
      <c r="M34" s="3" t="str">
        <f>Bilan!A71</f>
        <v>NOM 25</v>
      </c>
      <c r="N34" s="3" t="str">
        <f>Bilan!B71</f>
        <v>Prénom 25</v>
      </c>
      <c r="O34" s="46" t="str">
        <f>Bilan!C71</f>
        <v>NOM 25 Prénom 25</v>
      </c>
      <c r="P34" s="52"/>
      <c r="Q34" s="53"/>
      <c r="R34" s="53"/>
      <c r="S34" s="53"/>
      <c r="T34" s="54"/>
      <c r="U34" s="71" t="str">
        <f t="shared" si="1"/>
        <v/>
      </c>
      <c r="V34" s="240"/>
      <c r="W34" s="241"/>
      <c r="X34" s="242"/>
      <c r="Y34" s="3" t="str">
        <f>Bilan!A110</f>
        <v>NOM 25</v>
      </c>
      <c r="Z34" s="3" t="str">
        <f>Bilan!B110</f>
        <v>Prénom 25</v>
      </c>
      <c r="AA34" s="46" t="str">
        <f>Bilan!C110</f>
        <v>NOM 25 Prénom 25</v>
      </c>
      <c r="AB34" s="52"/>
      <c r="AC34" s="53"/>
      <c r="AD34" s="53"/>
      <c r="AE34" s="53"/>
      <c r="AF34" s="54"/>
      <c r="AG34" s="71" t="str">
        <f t="shared" si="2"/>
        <v/>
      </c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</row>
    <row r="35" spans="1:58" x14ac:dyDescent="0.25">
      <c r="A35" s="3" t="str">
        <f>IF(Bilan!A33="","",Bilan!A33)</f>
        <v>NOM 26</v>
      </c>
      <c r="B35" s="4" t="str">
        <f>IF(Bilan!B33="","",Bilan!B33)</f>
        <v>Prénom 26</v>
      </c>
      <c r="C35" s="7" t="str">
        <f>IF(Bilan!C33="","",Bilan!C33)</f>
        <v>NOM 26 Prénom 26</v>
      </c>
      <c r="D35" s="52"/>
      <c r="E35" s="53"/>
      <c r="F35" s="53"/>
      <c r="G35" s="53"/>
      <c r="H35" s="54"/>
      <c r="I35" s="23" t="str">
        <f t="shared" si="0"/>
        <v/>
      </c>
      <c r="J35" s="240"/>
      <c r="K35" s="241"/>
      <c r="L35" s="242"/>
      <c r="M35" s="3" t="str">
        <f>Bilan!A72</f>
        <v>NOM 26</v>
      </c>
      <c r="N35" s="3" t="str">
        <f>Bilan!B72</f>
        <v>Prénom 26</v>
      </c>
      <c r="O35" s="46" t="str">
        <f>Bilan!C72</f>
        <v>NOM 26 Prénom 26</v>
      </c>
      <c r="P35" s="52"/>
      <c r="Q35" s="53"/>
      <c r="R35" s="53"/>
      <c r="S35" s="53"/>
      <c r="T35" s="54"/>
      <c r="U35" s="71" t="str">
        <f t="shared" si="1"/>
        <v/>
      </c>
      <c r="V35" s="240"/>
      <c r="W35" s="241"/>
      <c r="X35" s="242"/>
      <c r="Y35" s="3" t="str">
        <f>Bilan!A111</f>
        <v>NOM 26</v>
      </c>
      <c r="Z35" s="3" t="str">
        <f>Bilan!B111</f>
        <v>Prénom 26</v>
      </c>
      <c r="AA35" s="46" t="str">
        <f>Bilan!C111</f>
        <v>NOM 26 Prénom 26</v>
      </c>
      <c r="AB35" s="52"/>
      <c r="AC35" s="53"/>
      <c r="AD35" s="53"/>
      <c r="AE35" s="53"/>
      <c r="AF35" s="54"/>
      <c r="AG35" s="71" t="str">
        <f t="shared" si="2"/>
        <v/>
      </c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</row>
    <row r="36" spans="1:58" x14ac:dyDescent="0.25">
      <c r="A36" s="3" t="str">
        <f>IF(Bilan!A34="","",Bilan!A34)</f>
        <v>NOM 27</v>
      </c>
      <c r="B36" s="4" t="str">
        <f>IF(Bilan!B34="","",Bilan!B34)</f>
        <v>Prénom 27</v>
      </c>
      <c r="C36" s="7" t="str">
        <f>IF(Bilan!C34="","",Bilan!C34)</f>
        <v>NOM 27 Prénom 27</v>
      </c>
      <c r="D36" s="52"/>
      <c r="E36" s="53"/>
      <c r="F36" s="53"/>
      <c r="G36" s="53"/>
      <c r="H36" s="54"/>
      <c r="I36" s="23" t="str">
        <f t="shared" si="0"/>
        <v/>
      </c>
      <c r="J36" s="240"/>
      <c r="K36" s="241"/>
      <c r="L36" s="242"/>
      <c r="M36" s="3" t="str">
        <f>Bilan!A73</f>
        <v>NOM 27</v>
      </c>
      <c r="N36" s="3" t="str">
        <f>Bilan!B73</f>
        <v>Prénom 27</v>
      </c>
      <c r="O36" s="46" t="str">
        <f>Bilan!C73</f>
        <v>NOM 27 Prénom 27</v>
      </c>
      <c r="P36" s="52"/>
      <c r="Q36" s="53"/>
      <c r="R36" s="53"/>
      <c r="S36" s="53"/>
      <c r="T36" s="54"/>
      <c r="U36" s="71" t="str">
        <f t="shared" si="1"/>
        <v/>
      </c>
      <c r="V36" s="240"/>
      <c r="W36" s="241"/>
      <c r="X36" s="242"/>
      <c r="Y36" s="3" t="str">
        <f>Bilan!A112</f>
        <v>NOM 27</v>
      </c>
      <c r="Z36" s="3" t="str">
        <f>Bilan!B112</f>
        <v>Prénom 27</v>
      </c>
      <c r="AA36" s="46" t="str">
        <f>Bilan!C112</f>
        <v>NOM 27 Prénom 27</v>
      </c>
      <c r="AB36" s="52"/>
      <c r="AC36" s="53"/>
      <c r="AD36" s="53"/>
      <c r="AE36" s="53"/>
      <c r="AF36" s="54"/>
      <c r="AG36" s="71" t="str">
        <f t="shared" si="2"/>
        <v/>
      </c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</row>
    <row r="37" spans="1:58" x14ac:dyDescent="0.25">
      <c r="A37" s="3" t="str">
        <f>IF(Bilan!A35="","",Bilan!A35)</f>
        <v>NOM 28</v>
      </c>
      <c r="B37" s="4" t="str">
        <f>IF(Bilan!B35="","",Bilan!B35)</f>
        <v>Prénom 28</v>
      </c>
      <c r="C37" s="7" t="str">
        <f>IF(Bilan!C35="","",Bilan!C35)</f>
        <v>NOM 28 Prénom 28</v>
      </c>
      <c r="D37" s="52"/>
      <c r="E37" s="53"/>
      <c r="F37" s="53"/>
      <c r="G37" s="53"/>
      <c r="H37" s="54"/>
      <c r="I37" s="23" t="str">
        <f t="shared" si="0"/>
        <v/>
      </c>
      <c r="J37" s="15"/>
      <c r="K37" s="15"/>
      <c r="L37" s="15"/>
      <c r="M37" s="3" t="str">
        <f>Bilan!A74</f>
        <v>NOM 28</v>
      </c>
      <c r="N37" s="3" t="str">
        <f>Bilan!B74</f>
        <v>Prénom 28</v>
      </c>
      <c r="O37" s="46" t="str">
        <f>Bilan!C74</f>
        <v>NOM 28 Prénom 28</v>
      </c>
      <c r="P37" s="52"/>
      <c r="Q37" s="53"/>
      <c r="R37" s="53"/>
      <c r="S37" s="53"/>
      <c r="T37" s="54"/>
      <c r="U37" s="71" t="str">
        <f t="shared" si="1"/>
        <v/>
      </c>
      <c r="V37" s="15"/>
      <c r="W37" s="15"/>
      <c r="X37" s="15"/>
      <c r="Y37" s="3" t="str">
        <f>Bilan!A113</f>
        <v>NOM 28</v>
      </c>
      <c r="Z37" s="3" t="str">
        <f>Bilan!B113</f>
        <v>Prénom 28</v>
      </c>
      <c r="AA37" s="46" t="str">
        <f>Bilan!C113</f>
        <v>NOM 28 Prénom 28</v>
      </c>
      <c r="AB37" s="52"/>
      <c r="AC37" s="53"/>
      <c r="AD37" s="53"/>
      <c r="AE37" s="53"/>
      <c r="AF37" s="54"/>
      <c r="AG37" s="71" t="str">
        <f t="shared" si="2"/>
        <v/>
      </c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</row>
    <row r="38" spans="1:58" x14ac:dyDescent="0.25">
      <c r="A38" s="3" t="str">
        <f>IF(Bilan!A36="","",Bilan!A36)</f>
        <v>NOM 29</v>
      </c>
      <c r="B38" s="4" t="str">
        <f>IF(Bilan!B36="","",Bilan!B36)</f>
        <v>Prénom 29</v>
      </c>
      <c r="C38" s="7" t="str">
        <f>IF(Bilan!C36="","",Bilan!C36)</f>
        <v>NOM 29 Prénom 29</v>
      </c>
      <c r="D38" s="52"/>
      <c r="E38" s="53"/>
      <c r="F38" s="53"/>
      <c r="G38" s="53"/>
      <c r="H38" s="54"/>
      <c r="I38" s="23" t="str">
        <f t="shared" si="0"/>
        <v/>
      </c>
      <c r="J38" s="15"/>
      <c r="K38" s="15"/>
      <c r="L38" s="15"/>
      <c r="M38" s="3" t="str">
        <f>Bilan!A75</f>
        <v>NOM 29</v>
      </c>
      <c r="N38" s="3" t="str">
        <f>Bilan!B75</f>
        <v>Prénom 29</v>
      </c>
      <c r="O38" s="46" t="str">
        <f>Bilan!C75</f>
        <v>NOM 29 Prénom 29</v>
      </c>
      <c r="P38" s="52"/>
      <c r="Q38" s="53"/>
      <c r="R38" s="53"/>
      <c r="S38" s="53"/>
      <c r="T38" s="54"/>
      <c r="U38" s="71" t="str">
        <f t="shared" si="1"/>
        <v/>
      </c>
      <c r="V38" s="15"/>
      <c r="W38" s="15"/>
      <c r="X38" s="15"/>
      <c r="Y38" s="3" t="str">
        <f>Bilan!A114</f>
        <v>NOM 29</v>
      </c>
      <c r="Z38" s="3" t="str">
        <f>Bilan!B114</f>
        <v>Prénom 29</v>
      </c>
      <c r="AA38" s="46" t="str">
        <f>Bilan!C114</f>
        <v>NOM 29 Prénom 29</v>
      </c>
      <c r="AB38" s="52"/>
      <c r="AC38" s="53"/>
      <c r="AD38" s="53"/>
      <c r="AE38" s="53"/>
      <c r="AF38" s="54"/>
      <c r="AG38" s="71" t="str">
        <f t="shared" si="2"/>
        <v/>
      </c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</row>
    <row r="39" spans="1:58" ht="15.75" thickBot="1" x14ac:dyDescent="0.3">
      <c r="A39" s="5" t="str">
        <f>IF(Bilan!A37="","",Bilan!A37)</f>
        <v>NOM 30</v>
      </c>
      <c r="B39" s="6" t="str">
        <f>IF(Bilan!B37="","",Bilan!B37)</f>
        <v>Prénom 30</v>
      </c>
      <c r="C39" s="8" t="str">
        <f>IF(Bilan!C37="","",Bilan!C37)</f>
        <v>NOM 30 Prénom 30</v>
      </c>
      <c r="D39" s="55"/>
      <c r="E39" s="56"/>
      <c r="F39" s="56"/>
      <c r="G39" s="56"/>
      <c r="H39" s="57"/>
      <c r="I39" s="24" t="str">
        <f t="shared" si="0"/>
        <v/>
      </c>
      <c r="J39" s="15"/>
      <c r="K39" s="15"/>
      <c r="L39" s="15"/>
      <c r="M39" s="5" t="str">
        <f>Bilan!A76</f>
        <v>NOM 30</v>
      </c>
      <c r="N39" s="5" t="str">
        <f>Bilan!B76</f>
        <v>Prénom 30</v>
      </c>
      <c r="O39" s="47" t="str">
        <f>Bilan!C76</f>
        <v>NOM 30 Prénom 30</v>
      </c>
      <c r="P39" s="55"/>
      <c r="Q39" s="56"/>
      <c r="R39" s="56"/>
      <c r="S39" s="56"/>
      <c r="T39" s="57"/>
      <c r="U39" s="72" t="str">
        <f t="shared" si="1"/>
        <v/>
      </c>
      <c r="V39" s="15"/>
      <c r="W39" s="15"/>
      <c r="X39" s="15"/>
      <c r="Y39" s="5" t="str">
        <f>Bilan!A115</f>
        <v>NOM 30</v>
      </c>
      <c r="Z39" s="5" t="str">
        <f>Bilan!B115</f>
        <v>Prénom 30</v>
      </c>
      <c r="AA39" s="47" t="str">
        <f>Bilan!C115</f>
        <v>NOM 30 Prénom 30</v>
      </c>
      <c r="AB39" s="55"/>
      <c r="AC39" s="56"/>
      <c r="AD39" s="56"/>
      <c r="AE39" s="56"/>
      <c r="AF39" s="57"/>
      <c r="AG39" s="72" t="str">
        <f t="shared" si="2"/>
        <v/>
      </c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</row>
    <row r="40" spans="1:58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</row>
    <row r="41" spans="1:58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</row>
    <row r="42" spans="1:58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</row>
    <row r="43" spans="1:58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</row>
    <row r="44" spans="1:58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</row>
    <row r="45" spans="1:58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</row>
    <row r="46" spans="1:58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</row>
    <row r="47" spans="1:58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</row>
    <row r="48" spans="1:58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</row>
    <row r="49" spans="1:58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</row>
    <row r="50" spans="1:58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</row>
    <row r="51" spans="1:58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</row>
    <row r="52" spans="1:58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</row>
    <row r="53" spans="1:58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</row>
    <row r="54" spans="1:58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</row>
    <row r="55" spans="1:58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</row>
    <row r="56" spans="1:58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</row>
    <row r="57" spans="1:58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</row>
    <row r="58" spans="1:58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</row>
    <row r="59" spans="1:58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</row>
    <row r="60" spans="1:58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</row>
    <row r="61" spans="1:58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</row>
    <row r="62" spans="1:58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</row>
    <row r="63" spans="1:58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</row>
    <row r="64" spans="1:58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</row>
    <row r="65" spans="1:58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</row>
    <row r="66" spans="1:58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</row>
    <row r="67" spans="1:58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</row>
    <row r="68" spans="1:58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</row>
    <row r="69" spans="1:58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</row>
    <row r="70" spans="1:58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</row>
    <row r="71" spans="1:58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</row>
    <row r="72" spans="1:58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</row>
    <row r="73" spans="1:58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</row>
    <row r="74" spans="1:58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</row>
    <row r="75" spans="1:58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</row>
    <row r="76" spans="1:58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</row>
    <row r="77" spans="1:58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</row>
    <row r="78" spans="1:58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</row>
  </sheetData>
  <sheetProtection sheet="1" objects="1" scenarios="1"/>
  <mergeCells count="29">
    <mergeCell ref="Y1:AA4"/>
    <mergeCell ref="AC1:AI4"/>
    <mergeCell ref="Y6:AA7"/>
    <mergeCell ref="AB6:AB9"/>
    <mergeCell ref="AC6:AC9"/>
    <mergeCell ref="AD6:AD9"/>
    <mergeCell ref="AE6:AE9"/>
    <mergeCell ref="AF6:AF9"/>
    <mergeCell ref="AG6:AG9"/>
    <mergeCell ref="M1:O4"/>
    <mergeCell ref="Q1:W4"/>
    <mergeCell ref="M6:O7"/>
    <mergeCell ref="P6:P9"/>
    <mergeCell ref="Q6:Q9"/>
    <mergeCell ref="R6:R9"/>
    <mergeCell ref="S6:S9"/>
    <mergeCell ref="T6:T9"/>
    <mergeCell ref="U6:U9"/>
    <mergeCell ref="V9:X36"/>
    <mergeCell ref="A1:C4"/>
    <mergeCell ref="E1:K4"/>
    <mergeCell ref="A6:C7"/>
    <mergeCell ref="D6:D9"/>
    <mergeCell ref="E6:E9"/>
    <mergeCell ref="F6:F9"/>
    <mergeCell ref="G6:G9"/>
    <mergeCell ref="H6:H9"/>
    <mergeCell ref="I6:I9"/>
    <mergeCell ref="J9:L36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PZ78"/>
  <sheetViews>
    <sheetView workbookViewId="0">
      <selection sqref="A1:C4"/>
    </sheetView>
  </sheetViews>
  <sheetFormatPr baseColWidth="10" defaultRowHeight="15" x14ac:dyDescent="0.25"/>
  <cols>
    <col min="1" max="1" width="20.7109375" style="2" customWidth="1"/>
    <col min="2" max="2" width="15.7109375" style="2" customWidth="1"/>
    <col min="3" max="3" width="35.7109375" style="2" customWidth="1"/>
    <col min="4" max="11" width="6.7109375" style="2" customWidth="1"/>
    <col min="12" max="12" width="1.7109375" style="2" customWidth="1"/>
    <col min="13" max="13" width="20.7109375" style="2" customWidth="1"/>
    <col min="14" max="14" width="15.7109375" style="2" customWidth="1"/>
    <col min="15" max="15" width="35.7109375" style="2" customWidth="1"/>
    <col min="16" max="23" width="6.7109375" style="2" customWidth="1"/>
    <col min="24" max="24" width="1.7109375" style="2" customWidth="1"/>
    <col min="25" max="25" width="20.7109375" style="2" customWidth="1"/>
    <col min="26" max="26" width="15.7109375" style="2" customWidth="1"/>
    <col min="27" max="27" width="35.7109375" style="2" customWidth="1"/>
    <col min="28" max="35" width="6.7109375" style="2" customWidth="1"/>
    <col min="36" max="442" width="11.42578125" style="2"/>
  </cols>
  <sheetData>
    <row r="1" spans="1:58" x14ac:dyDescent="0.25">
      <c r="A1" s="204" t="str">
        <f>Bilan!A1</f>
        <v>NOM DE LA CLASSE</v>
      </c>
      <c r="B1" s="205"/>
      <c r="C1" s="206"/>
      <c r="D1" s="15"/>
      <c r="E1" s="213" t="str">
        <f>Bilan!E1</f>
        <v>TRIMESTRE 01 - 2017/2018</v>
      </c>
      <c r="F1" s="214"/>
      <c r="G1" s="214"/>
      <c r="H1" s="214"/>
      <c r="I1" s="214"/>
      <c r="J1" s="214"/>
      <c r="K1" s="215"/>
      <c r="L1" s="15"/>
      <c r="M1" s="204" t="str">
        <f>Bilan!A40</f>
        <v>NOM DE LA CLASSE</v>
      </c>
      <c r="N1" s="205"/>
      <c r="O1" s="206"/>
      <c r="P1" s="15"/>
      <c r="Q1" s="213" t="str">
        <f>Bilan!E40</f>
        <v>TRIMESTRE 02 - 2017/2018</v>
      </c>
      <c r="R1" s="214"/>
      <c r="S1" s="214"/>
      <c r="T1" s="214"/>
      <c r="U1" s="214"/>
      <c r="V1" s="214"/>
      <c r="W1" s="215"/>
      <c r="X1" s="15"/>
      <c r="Y1" s="204" t="str">
        <f>Bilan!A79</f>
        <v>NOM DE LA CLASSE</v>
      </c>
      <c r="Z1" s="205"/>
      <c r="AA1" s="206"/>
      <c r="AB1" s="15"/>
      <c r="AC1" s="213" t="str">
        <f>Bilan!E79</f>
        <v>TRIMESTRE 03 - 2017/2018</v>
      </c>
      <c r="AD1" s="214"/>
      <c r="AE1" s="214"/>
      <c r="AF1" s="214"/>
      <c r="AG1" s="214"/>
      <c r="AH1" s="214"/>
      <c r="AI1" s="2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</row>
    <row r="2" spans="1:58" x14ac:dyDescent="0.25">
      <c r="A2" s="207"/>
      <c r="B2" s="208"/>
      <c r="C2" s="209"/>
      <c r="D2" s="15"/>
      <c r="E2" s="216"/>
      <c r="F2" s="217"/>
      <c r="G2" s="217"/>
      <c r="H2" s="217"/>
      <c r="I2" s="217"/>
      <c r="J2" s="217"/>
      <c r="K2" s="218"/>
      <c r="L2" s="15"/>
      <c r="M2" s="207"/>
      <c r="N2" s="208"/>
      <c r="O2" s="209"/>
      <c r="P2" s="15"/>
      <c r="Q2" s="216"/>
      <c r="R2" s="217"/>
      <c r="S2" s="217"/>
      <c r="T2" s="217"/>
      <c r="U2" s="217"/>
      <c r="V2" s="217"/>
      <c r="W2" s="218"/>
      <c r="X2" s="15"/>
      <c r="Y2" s="207"/>
      <c r="Z2" s="208"/>
      <c r="AA2" s="209"/>
      <c r="AB2" s="15"/>
      <c r="AC2" s="216"/>
      <c r="AD2" s="217"/>
      <c r="AE2" s="217"/>
      <c r="AF2" s="217"/>
      <c r="AG2" s="217"/>
      <c r="AH2" s="217"/>
      <c r="AI2" s="218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</row>
    <row r="3" spans="1:58" x14ac:dyDescent="0.25">
      <c r="A3" s="207"/>
      <c r="B3" s="208"/>
      <c r="C3" s="209"/>
      <c r="D3" s="15"/>
      <c r="E3" s="216"/>
      <c r="F3" s="217"/>
      <c r="G3" s="217"/>
      <c r="H3" s="217"/>
      <c r="I3" s="217"/>
      <c r="J3" s="217"/>
      <c r="K3" s="218"/>
      <c r="L3" s="15"/>
      <c r="M3" s="207"/>
      <c r="N3" s="208"/>
      <c r="O3" s="209"/>
      <c r="P3" s="15"/>
      <c r="Q3" s="216"/>
      <c r="R3" s="217"/>
      <c r="S3" s="217"/>
      <c r="T3" s="217"/>
      <c r="U3" s="217"/>
      <c r="V3" s="217"/>
      <c r="W3" s="218"/>
      <c r="X3" s="15"/>
      <c r="Y3" s="207"/>
      <c r="Z3" s="208"/>
      <c r="AA3" s="209"/>
      <c r="AB3" s="15"/>
      <c r="AC3" s="216"/>
      <c r="AD3" s="217"/>
      <c r="AE3" s="217"/>
      <c r="AF3" s="217"/>
      <c r="AG3" s="217"/>
      <c r="AH3" s="217"/>
      <c r="AI3" s="218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</row>
    <row r="4" spans="1:58" ht="15.75" thickBot="1" x14ac:dyDescent="0.3">
      <c r="A4" s="210"/>
      <c r="B4" s="211"/>
      <c r="C4" s="212"/>
      <c r="D4" s="15"/>
      <c r="E4" s="219"/>
      <c r="F4" s="220"/>
      <c r="G4" s="220"/>
      <c r="H4" s="220"/>
      <c r="I4" s="220"/>
      <c r="J4" s="220"/>
      <c r="K4" s="221"/>
      <c r="L4" s="15"/>
      <c r="M4" s="210"/>
      <c r="N4" s="211"/>
      <c r="O4" s="212"/>
      <c r="P4" s="15"/>
      <c r="Q4" s="219"/>
      <c r="R4" s="220"/>
      <c r="S4" s="220"/>
      <c r="T4" s="220"/>
      <c r="U4" s="220"/>
      <c r="V4" s="220"/>
      <c r="W4" s="221"/>
      <c r="X4" s="15"/>
      <c r="Y4" s="210"/>
      <c r="Z4" s="211"/>
      <c r="AA4" s="212"/>
      <c r="AB4" s="15"/>
      <c r="AC4" s="219"/>
      <c r="AD4" s="220"/>
      <c r="AE4" s="220"/>
      <c r="AF4" s="220"/>
      <c r="AG4" s="220"/>
      <c r="AH4" s="220"/>
      <c r="AI4" s="221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</row>
    <row r="5" spans="1:58" ht="15.75" thickBot="1" x14ac:dyDescent="0.3">
      <c r="A5" s="15"/>
      <c r="B5" s="15"/>
      <c r="C5" s="15"/>
      <c r="D5" s="20"/>
      <c r="E5" s="21"/>
      <c r="F5" s="21"/>
      <c r="G5" s="21"/>
      <c r="H5" s="21"/>
      <c r="I5" s="21"/>
      <c r="J5" s="15"/>
      <c r="K5" s="15"/>
      <c r="L5" s="15"/>
      <c r="M5" s="15"/>
      <c r="N5" s="15"/>
      <c r="O5" s="15"/>
      <c r="P5" s="20"/>
      <c r="Q5" s="21"/>
      <c r="R5" s="21"/>
      <c r="S5" s="21"/>
      <c r="T5" s="21"/>
      <c r="U5" s="21"/>
      <c r="V5" s="15"/>
      <c r="W5" s="15"/>
      <c r="X5" s="15"/>
      <c r="Y5" s="15"/>
      <c r="Z5" s="15"/>
      <c r="AA5" s="15"/>
      <c r="AB5" s="20"/>
      <c r="AC5" s="21"/>
      <c r="AD5" s="21"/>
      <c r="AE5" s="21"/>
      <c r="AF5" s="21"/>
      <c r="AG5" s="21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</row>
    <row r="6" spans="1:58" x14ac:dyDescent="0.25">
      <c r="A6" s="234" t="s">
        <v>77</v>
      </c>
      <c r="B6" s="235"/>
      <c r="C6" s="236"/>
      <c r="D6" s="222" t="s">
        <v>96</v>
      </c>
      <c r="E6" s="225" t="s">
        <v>97</v>
      </c>
      <c r="F6" s="225" t="s">
        <v>98</v>
      </c>
      <c r="G6" s="225" t="s">
        <v>99</v>
      </c>
      <c r="H6" s="228" t="s">
        <v>100</v>
      </c>
      <c r="I6" s="231" t="s">
        <v>101</v>
      </c>
      <c r="J6" s="15"/>
      <c r="K6" s="15"/>
      <c r="L6" s="15"/>
      <c r="M6" s="234" t="s">
        <v>77</v>
      </c>
      <c r="N6" s="235"/>
      <c r="O6" s="236"/>
      <c r="P6" s="222" t="s">
        <v>96</v>
      </c>
      <c r="Q6" s="225" t="s">
        <v>97</v>
      </c>
      <c r="R6" s="225" t="s">
        <v>98</v>
      </c>
      <c r="S6" s="225" t="s">
        <v>99</v>
      </c>
      <c r="T6" s="228" t="s">
        <v>100</v>
      </c>
      <c r="U6" s="231" t="s">
        <v>101</v>
      </c>
      <c r="V6" s="15"/>
      <c r="W6" s="15"/>
      <c r="X6" s="15"/>
      <c r="Y6" s="234" t="s">
        <v>77</v>
      </c>
      <c r="Z6" s="235"/>
      <c r="AA6" s="236"/>
      <c r="AB6" s="222" t="s">
        <v>96</v>
      </c>
      <c r="AC6" s="225" t="s">
        <v>97</v>
      </c>
      <c r="AD6" s="225" t="s">
        <v>98</v>
      </c>
      <c r="AE6" s="225" t="s">
        <v>99</v>
      </c>
      <c r="AF6" s="228" t="s">
        <v>100</v>
      </c>
      <c r="AG6" s="231" t="s">
        <v>101</v>
      </c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</row>
    <row r="7" spans="1:58" ht="15.75" thickBot="1" x14ac:dyDescent="0.3">
      <c r="A7" s="237"/>
      <c r="B7" s="238"/>
      <c r="C7" s="239"/>
      <c r="D7" s="223"/>
      <c r="E7" s="226"/>
      <c r="F7" s="226"/>
      <c r="G7" s="226"/>
      <c r="H7" s="229"/>
      <c r="I7" s="232"/>
      <c r="J7" s="15"/>
      <c r="K7" s="15"/>
      <c r="L7" s="15"/>
      <c r="M7" s="237"/>
      <c r="N7" s="238"/>
      <c r="O7" s="239"/>
      <c r="P7" s="223"/>
      <c r="Q7" s="226"/>
      <c r="R7" s="226"/>
      <c r="S7" s="226"/>
      <c r="T7" s="229"/>
      <c r="U7" s="232"/>
      <c r="V7" s="15"/>
      <c r="W7" s="15"/>
      <c r="X7" s="15"/>
      <c r="Y7" s="237"/>
      <c r="Z7" s="238"/>
      <c r="AA7" s="239"/>
      <c r="AB7" s="223"/>
      <c r="AC7" s="226"/>
      <c r="AD7" s="226"/>
      <c r="AE7" s="226"/>
      <c r="AF7" s="229"/>
      <c r="AG7" s="232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</row>
    <row r="8" spans="1:58" ht="15.75" thickBot="1" x14ac:dyDescent="0.3">
      <c r="A8" s="15"/>
      <c r="B8" s="15"/>
      <c r="C8" s="15"/>
      <c r="D8" s="223"/>
      <c r="E8" s="226"/>
      <c r="F8" s="226"/>
      <c r="G8" s="226"/>
      <c r="H8" s="229"/>
      <c r="I8" s="232"/>
      <c r="J8" s="15"/>
      <c r="K8" s="15"/>
      <c r="L8" s="15"/>
      <c r="M8" s="15"/>
      <c r="N8" s="15"/>
      <c r="O8" s="15"/>
      <c r="P8" s="223"/>
      <c r="Q8" s="226"/>
      <c r="R8" s="226"/>
      <c r="S8" s="226"/>
      <c r="T8" s="229"/>
      <c r="U8" s="232"/>
      <c r="V8" s="15"/>
      <c r="W8" s="15"/>
      <c r="X8" s="15"/>
      <c r="Y8" s="15"/>
      <c r="Z8" s="15"/>
      <c r="AA8" s="15"/>
      <c r="AB8" s="223"/>
      <c r="AC8" s="226"/>
      <c r="AD8" s="226"/>
      <c r="AE8" s="226"/>
      <c r="AF8" s="229"/>
      <c r="AG8" s="232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</row>
    <row r="9" spans="1:58" ht="15.75" thickBot="1" x14ac:dyDescent="0.3">
      <c r="A9" s="27" t="s">
        <v>13</v>
      </c>
      <c r="B9" s="28" t="s">
        <v>14</v>
      </c>
      <c r="C9" s="29" t="s">
        <v>102</v>
      </c>
      <c r="D9" s="224"/>
      <c r="E9" s="227"/>
      <c r="F9" s="227"/>
      <c r="G9" s="227"/>
      <c r="H9" s="230"/>
      <c r="I9" s="233"/>
      <c r="J9" s="240"/>
      <c r="K9" s="241"/>
      <c r="L9" s="242"/>
      <c r="M9" s="27" t="s">
        <v>13</v>
      </c>
      <c r="N9" s="28" t="s">
        <v>14</v>
      </c>
      <c r="O9" s="29" t="s">
        <v>102</v>
      </c>
      <c r="P9" s="224"/>
      <c r="Q9" s="227"/>
      <c r="R9" s="227"/>
      <c r="S9" s="227"/>
      <c r="T9" s="230"/>
      <c r="U9" s="233"/>
      <c r="V9" s="240"/>
      <c r="W9" s="241"/>
      <c r="X9" s="242"/>
      <c r="Y9" s="27" t="s">
        <v>13</v>
      </c>
      <c r="Z9" s="28" t="s">
        <v>14</v>
      </c>
      <c r="AA9" s="29" t="s">
        <v>102</v>
      </c>
      <c r="AB9" s="224"/>
      <c r="AC9" s="227"/>
      <c r="AD9" s="227"/>
      <c r="AE9" s="227"/>
      <c r="AF9" s="230"/>
      <c r="AG9" s="233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</row>
    <row r="10" spans="1:58" x14ac:dyDescent="0.25">
      <c r="A10" s="17" t="str">
        <f>IF(Bilan!A8="","",Bilan!A8)</f>
        <v>NOM 01</v>
      </c>
      <c r="B10" s="18" t="str">
        <f>IF(Bilan!B8="","",Bilan!B8)</f>
        <v>Prénom 01</v>
      </c>
      <c r="C10" s="19" t="str">
        <f>IF(Bilan!C8="","",Bilan!C8)</f>
        <v>NOM 01 Prénom 01</v>
      </c>
      <c r="D10" s="49"/>
      <c r="E10" s="50"/>
      <c r="F10" s="50"/>
      <c r="G10" s="50"/>
      <c r="H10" s="51"/>
      <c r="I10" s="22" t="str">
        <f>IF(COUNT(D10:H10)&gt;0,AVERAGE(D10:H10),"")</f>
        <v/>
      </c>
      <c r="J10" s="240"/>
      <c r="K10" s="241"/>
      <c r="L10" s="242"/>
      <c r="M10" s="45" t="str">
        <f>Bilan!A47</f>
        <v>NOM 01</v>
      </c>
      <c r="N10" s="45" t="str">
        <f>Bilan!B47</f>
        <v>Prénom 01</v>
      </c>
      <c r="O10" s="45" t="str">
        <f>Bilan!C47</f>
        <v>NOM 01 Prénom 01</v>
      </c>
      <c r="P10" s="49"/>
      <c r="Q10" s="50"/>
      <c r="R10" s="50"/>
      <c r="S10" s="50"/>
      <c r="T10" s="51"/>
      <c r="U10" s="70" t="str">
        <f>IF(COUNT(P10:T10)&gt;0,AVERAGE(P10:T10),"")</f>
        <v/>
      </c>
      <c r="V10" s="240"/>
      <c r="W10" s="241"/>
      <c r="X10" s="242"/>
      <c r="Y10" s="45" t="str">
        <f>Bilan!A86</f>
        <v>NOM 01</v>
      </c>
      <c r="Z10" s="45" t="str">
        <f>Bilan!B86</f>
        <v>Prénom 01</v>
      </c>
      <c r="AA10" s="45" t="str">
        <f>Bilan!C86</f>
        <v>NOM 01 Prénom 01</v>
      </c>
      <c r="AB10" s="49"/>
      <c r="AC10" s="50"/>
      <c r="AD10" s="50"/>
      <c r="AE10" s="50"/>
      <c r="AF10" s="51"/>
      <c r="AG10" s="70" t="str">
        <f>IF(COUNT(AB10:AF10)&gt;0,AVERAGE(AB10:AF10),"")</f>
        <v/>
      </c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</row>
    <row r="11" spans="1:58" x14ac:dyDescent="0.25">
      <c r="A11" s="3" t="str">
        <f>IF(Bilan!A9="","",Bilan!A9)</f>
        <v>NOM 02</v>
      </c>
      <c r="B11" s="4" t="str">
        <f>IF(Bilan!B9="","",Bilan!B9)</f>
        <v>Prénom 02</v>
      </c>
      <c r="C11" s="7" t="str">
        <f>IF(Bilan!C9="","",Bilan!C9)</f>
        <v>NOM 02 Prénom 02</v>
      </c>
      <c r="D11" s="52"/>
      <c r="E11" s="53"/>
      <c r="F11" s="53"/>
      <c r="G11" s="53"/>
      <c r="H11" s="54"/>
      <c r="I11" s="23" t="str">
        <f t="shared" ref="I11:I39" si="0">IF(COUNT(D11:H11)&gt;0,AVERAGE(D11:H11),"")</f>
        <v/>
      </c>
      <c r="J11" s="240"/>
      <c r="K11" s="241"/>
      <c r="L11" s="242"/>
      <c r="M11" s="3" t="str">
        <f>Bilan!A48</f>
        <v>NOM 02</v>
      </c>
      <c r="N11" s="3" t="str">
        <f>Bilan!B48</f>
        <v>Prénom 02</v>
      </c>
      <c r="O11" s="46" t="str">
        <f>Bilan!C48</f>
        <v>NOM 02 Prénom 02</v>
      </c>
      <c r="P11" s="52"/>
      <c r="Q11" s="53"/>
      <c r="R11" s="53"/>
      <c r="S11" s="53"/>
      <c r="T11" s="54"/>
      <c r="U11" s="71" t="str">
        <f t="shared" ref="U11:U39" si="1">IF(COUNT(P11:T11)&gt;0,AVERAGE(P11:T11),"")</f>
        <v/>
      </c>
      <c r="V11" s="240"/>
      <c r="W11" s="241"/>
      <c r="X11" s="242"/>
      <c r="Y11" s="3" t="str">
        <f>Bilan!A87</f>
        <v>NOM 02</v>
      </c>
      <c r="Z11" s="3" t="str">
        <f>Bilan!B87</f>
        <v>Prénom 02</v>
      </c>
      <c r="AA11" s="46" t="str">
        <f>Bilan!C87</f>
        <v>NOM 02 Prénom 02</v>
      </c>
      <c r="AB11" s="52"/>
      <c r="AC11" s="53"/>
      <c r="AD11" s="53"/>
      <c r="AE11" s="53"/>
      <c r="AF11" s="54"/>
      <c r="AG11" s="71" t="str">
        <f t="shared" ref="AG11:AG39" si="2">IF(COUNT(AB11:AF11)&gt;0,AVERAGE(AB11:AF11),"")</f>
        <v/>
      </c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</row>
    <row r="12" spans="1:58" x14ac:dyDescent="0.25">
      <c r="A12" s="3" t="str">
        <f>IF(Bilan!A10="","",Bilan!A10)</f>
        <v>NOM 03</v>
      </c>
      <c r="B12" s="4" t="str">
        <f>IF(Bilan!B10="","",Bilan!B10)</f>
        <v>Prénom 03</v>
      </c>
      <c r="C12" s="7" t="str">
        <f>IF(Bilan!C10="","",Bilan!C10)</f>
        <v>NOM 03 Prénom 03</v>
      </c>
      <c r="D12" s="52"/>
      <c r="E12" s="53"/>
      <c r="F12" s="53"/>
      <c r="G12" s="53"/>
      <c r="H12" s="54"/>
      <c r="I12" s="23" t="str">
        <f t="shared" si="0"/>
        <v/>
      </c>
      <c r="J12" s="240"/>
      <c r="K12" s="241"/>
      <c r="L12" s="242"/>
      <c r="M12" s="3" t="str">
        <f>Bilan!A49</f>
        <v>NOM 03</v>
      </c>
      <c r="N12" s="3" t="str">
        <f>Bilan!B49</f>
        <v>Prénom 03</v>
      </c>
      <c r="O12" s="46" t="str">
        <f>Bilan!C49</f>
        <v>NOM 03 Prénom 03</v>
      </c>
      <c r="P12" s="52"/>
      <c r="Q12" s="53"/>
      <c r="R12" s="53"/>
      <c r="S12" s="53"/>
      <c r="T12" s="54"/>
      <c r="U12" s="71" t="str">
        <f t="shared" si="1"/>
        <v/>
      </c>
      <c r="V12" s="240"/>
      <c r="W12" s="241"/>
      <c r="X12" s="242"/>
      <c r="Y12" s="3" t="str">
        <f>Bilan!A88</f>
        <v>NOM 03</v>
      </c>
      <c r="Z12" s="3" t="str">
        <f>Bilan!B88</f>
        <v>Prénom 03</v>
      </c>
      <c r="AA12" s="46" t="str">
        <f>Bilan!C88</f>
        <v>NOM 03 Prénom 03</v>
      </c>
      <c r="AB12" s="52"/>
      <c r="AC12" s="53"/>
      <c r="AD12" s="53"/>
      <c r="AE12" s="53"/>
      <c r="AF12" s="54"/>
      <c r="AG12" s="71" t="str">
        <f t="shared" si="2"/>
        <v/>
      </c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</row>
    <row r="13" spans="1:58" x14ac:dyDescent="0.25">
      <c r="A13" s="3" t="str">
        <f>IF(Bilan!A11="","",Bilan!A11)</f>
        <v>NOM 04</v>
      </c>
      <c r="B13" s="4" t="str">
        <f>IF(Bilan!B11="","",Bilan!B11)</f>
        <v>Prénom 04</v>
      </c>
      <c r="C13" s="7" t="str">
        <f>IF(Bilan!C11="","",Bilan!C11)</f>
        <v>NOM 04 Prénom 04</v>
      </c>
      <c r="D13" s="52"/>
      <c r="E13" s="53"/>
      <c r="F13" s="53"/>
      <c r="G13" s="53"/>
      <c r="H13" s="54"/>
      <c r="I13" s="23" t="str">
        <f t="shared" si="0"/>
        <v/>
      </c>
      <c r="J13" s="240"/>
      <c r="K13" s="241"/>
      <c r="L13" s="242"/>
      <c r="M13" s="3" t="str">
        <f>Bilan!A50</f>
        <v>NOM 04</v>
      </c>
      <c r="N13" s="3" t="str">
        <f>Bilan!B50</f>
        <v>Prénom 04</v>
      </c>
      <c r="O13" s="46" t="str">
        <f>Bilan!C50</f>
        <v>NOM 04 Prénom 04</v>
      </c>
      <c r="P13" s="52"/>
      <c r="Q13" s="53"/>
      <c r="R13" s="53"/>
      <c r="S13" s="53"/>
      <c r="T13" s="54"/>
      <c r="U13" s="71" t="str">
        <f t="shared" si="1"/>
        <v/>
      </c>
      <c r="V13" s="240"/>
      <c r="W13" s="241"/>
      <c r="X13" s="242"/>
      <c r="Y13" s="3" t="str">
        <f>Bilan!A89</f>
        <v>NOM 04</v>
      </c>
      <c r="Z13" s="3" t="str">
        <f>Bilan!B89</f>
        <v>Prénom 04</v>
      </c>
      <c r="AA13" s="46" t="str">
        <f>Bilan!C89</f>
        <v>NOM 04 Prénom 04</v>
      </c>
      <c r="AB13" s="52"/>
      <c r="AC13" s="53"/>
      <c r="AD13" s="53"/>
      <c r="AE13" s="53"/>
      <c r="AF13" s="54"/>
      <c r="AG13" s="71" t="str">
        <f t="shared" si="2"/>
        <v/>
      </c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</row>
    <row r="14" spans="1:58" x14ac:dyDescent="0.25">
      <c r="A14" s="3" t="str">
        <f>IF(Bilan!A12="","",Bilan!A12)</f>
        <v>NOM 05</v>
      </c>
      <c r="B14" s="4" t="str">
        <f>IF(Bilan!B12="","",Bilan!B12)</f>
        <v>Prénom 05</v>
      </c>
      <c r="C14" s="7" t="str">
        <f>IF(Bilan!C12="","",Bilan!C12)</f>
        <v>NOM 05 Prénom 05</v>
      </c>
      <c r="D14" s="52"/>
      <c r="E14" s="53"/>
      <c r="F14" s="53"/>
      <c r="G14" s="53"/>
      <c r="H14" s="54"/>
      <c r="I14" s="23" t="str">
        <f t="shared" si="0"/>
        <v/>
      </c>
      <c r="J14" s="240"/>
      <c r="K14" s="241"/>
      <c r="L14" s="242"/>
      <c r="M14" s="3" t="str">
        <f>Bilan!A51</f>
        <v>NOM 05</v>
      </c>
      <c r="N14" s="3" t="str">
        <f>Bilan!B51</f>
        <v>Prénom 05</v>
      </c>
      <c r="O14" s="46" t="str">
        <f>Bilan!C51</f>
        <v>NOM 05 Prénom 05</v>
      </c>
      <c r="P14" s="52"/>
      <c r="Q14" s="53"/>
      <c r="R14" s="53"/>
      <c r="S14" s="53"/>
      <c r="T14" s="54"/>
      <c r="U14" s="71" t="str">
        <f t="shared" si="1"/>
        <v/>
      </c>
      <c r="V14" s="240"/>
      <c r="W14" s="241"/>
      <c r="X14" s="242"/>
      <c r="Y14" s="3" t="str">
        <f>Bilan!A90</f>
        <v>NOM 05</v>
      </c>
      <c r="Z14" s="3" t="str">
        <f>Bilan!B90</f>
        <v>Prénom 05</v>
      </c>
      <c r="AA14" s="46" t="str">
        <f>Bilan!C90</f>
        <v>NOM 05 Prénom 05</v>
      </c>
      <c r="AB14" s="52"/>
      <c r="AC14" s="53"/>
      <c r="AD14" s="53"/>
      <c r="AE14" s="53"/>
      <c r="AF14" s="54"/>
      <c r="AG14" s="71" t="str">
        <f t="shared" si="2"/>
        <v/>
      </c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</row>
    <row r="15" spans="1:58" x14ac:dyDescent="0.25">
      <c r="A15" s="3" t="str">
        <f>IF(Bilan!A13="","",Bilan!A13)</f>
        <v>NOM 06</v>
      </c>
      <c r="B15" s="4" t="str">
        <f>IF(Bilan!B13="","",Bilan!B13)</f>
        <v>Prénom 06</v>
      </c>
      <c r="C15" s="7" t="str">
        <f>IF(Bilan!C13="","",Bilan!C13)</f>
        <v>NOM 06 Prénom 06</v>
      </c>
      <c r="D15" s="52"/>
      <c r="E15" s="53"/>
      <c r="F15" s="53"/>
      <c r="G15" s="53"/>
      <c r="H15" s="54"/>
      <c r="I15" s="23" t="str">
        <f t="shared" si="0"/>
        <v/>
      </c>
      <c r="J15" s="240"/>
      <c r="K15" s="241"/>
      <c r="L15" s="242"/>
      <c r="M15" s="3" t="str">
        <f>Bilan!A52</f>
        <v>NOM 06</v>
      </c>
      <c r="N15" s="3" t="str">
        <f>Bilan!B52</f>
        <v>Prénom 06</v>
      </c>
      <c r="O15" s="46" t="str">
        <f>Bilan!C52</f>
        <v>NOM 06 Prénom 06</v>
      </c>
      <c r="P15" s="52"/>
      <c r="Q15" s="53"/>
      <c r="R15" s="53"/>
      <c r="S15" s="53"/>
      <c r="T15" s="54"/>
      <c r="U15" s="71" t="str">
        <f t="shared" si="1"/>
        <v/>
      </c>
      <c r="V15" s="240"/>
      <c r="W15" s="241"/>
      <c r="X15" s="242"/>
      <c r="Y15" s="3" t="str">
        <f>Bilan!A91</f>
        <v>NOM 06</v>
      </c>
      <c r="Z15" s="3" t="str">
        <f>Bilan!B91</f>
        <v>Prénom 06</v>
      </c>
      <c r="AA15" s="46" t="str">
        <f>Bilan!C91</f>
        <v>NOM 06 Prénom 06</v>
      </c>
      <c r="AB15" s="52"/>
      <c r="AC15" s="53"/>
      <c r="AD15" s="53"/>
      <c r="AE15" s="53"/>
      <c r="AF15" s="54"/>
      <c r="AG15" s="71" t="str">
        <f t="shared" si="2"/>
        <v/>
      </c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</row>
    <row r="16" spans="1:58" x14ac:dyDescent="0.25">
      <c r="A16" s="3" t="str">
        <f>IF(Bilan!A14="","",Bilan!A14)</f>
        <v>NOM 07</v>
      </c>
      <c r="B16" s="4" t="str">
        <f>IF(Bilan!B14="","",Bilan!B14)</f>
        <v>Prénom 07</v>
      </c>
      <c r="C16" s="7" t="str">
        <f>IF(Bilan!C14="","",Bilan!C14)</f>
        <v>NOM 07 Prénom 07</v>
      </c>
      <c r="D16" s="52"/>
      <c r="E16" s="53"/>
      <c r="F16" s="53"/>
      <c r="G16" s="53"/>
      <c r="H16" s="54"/>
      <c r="I16" s="23" t="str">
        <f t="shared" si="0"/>
        <v/>
      </c>
      <c r="J16" s="240"/>
      <c r="K16" s="241"/>
      <c r="L16" s="242"/>
      <c r="M16" s="3" t="str">
        <f>Bilan!A53</f>
        <v>NOM 07</v>
      </c>
      <c r="N16" s="3" t="str">
        <f>Bilan!B53</f>
        <v>Prénom 07</v>
      </c>
      <c r="O16" s="46" t="str">
        <f>Bilan!C53</f>
        <v>NOM 07 Prénom 07</v>
      </c>
      <c r="P16" s="52"/>
      <c r="Q16" s="53"/>
      <c r="R16" s="53"/>
      <c r="S16" s="53"/>
      <c r="T16" s="54"/>
      <c r="U16" s="71" t="str">
        <f t="shared" si="1"/>
        <v/>
      </c>
      <c r="V16" s="240"/>
      <c r="W16" s="241"/>
      <c r="X16" s="242"/>
      <c r="Y16" s="3" t="str">
        <f>Bilan!A92</f>
        <v>NOM 07</v>
      </c>
      <c r="Z16" s="3" t="str">
        <f>Bilan!B92</f>
        <v>Prénom 07</v>
      </c>
      <c r="AA16" s="46" t="str">
        <f>Bilan!C92</f>
        <v>NOM 07 Prénom 07</v>
      </c>
      <c r="AB16" s="52"/>
      <c r="AC16" s="53"/>
      <c r="AD16" s="53"/>
      <c r="AE16" s="53"/>
      <c r="AF16" s="54"/>
      <c r="AG16" s="71" t="str">
        <f t="shared" si="2"/>
        <v/>
      </c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</row>
    <row r="17" spans="1:58" x14ac:dyDescent="0.25">
      <c r="A17" s="3" t="str">
        <f>IF(Bilan!A15="","",Bilan!A15)</f>
        <v>NOM 08</v>
      </c>
      <c r="B17" s="4" t="str">
        <f>IF(Bilan!B15="","",Bilan!B15)</f>
        <v>Prénom 08</v>
      </c>
      <c r="C17" s="7" t="str">
        <f>IF(Bilan!C15="","",Bilan!C15)</f>
        <v>NOM 08 Prénom 08</v>
      </c>
      <c r="D17" s="52"/>
      <c r="E17" s="53"/>
      <c r="F17" s="53"/>
      <c r="G17" s="53"/>
      <c r="H17" s="54"/>
      <c r="I17" s="23" t="str">
        <f t="shared" si="0"/>
        <v/>
      </c>
      <c r="J17" s="240"/>
      <c r="K17" s="241"/>
      <c r="L17" s="242"/>
      <c r="M17" s="3" t="str">
        <f>Bilan!A54</f>
        <v>NOM 08</v>
      </c>
      <c r="N17" s="3" t="str">
        <f>Bilan!B54</f>
        <v>Prénom 08</v>
      </c>
      <c r="O17" s="46" t="str">
        <f>Bilan!C54</f>
        <v>NOM 08 Prénom 08</v>
      </c>
      <c r="P17" s="52"/>
      <c r="Q17" s="53"/>
      <c r="R17" s="53"/>
      <c r="S17" s="53"/>
      <c r="T17" s="54"/>
      <c r="U17" s="71" t="str">
        <f t="shared" si="1"/>
        <v/>
      </c>
      <c r="V17" s="240"/>
      <c r="W17" s="241"/>
      <c r="X17" s="242"/>
      <c r="Y17" s="3" t="str">
        <f>Bilan!A93</f>
        <v>NOM 08</v>
      </c>
      <c r="Z17" s="3" t="str">
        <f>Bilan!B93</f>
        <v>Prénom 08</v>
      </c>
      <c r="AA17" s="46" t="str">
        <f>Bilan!C93</f>
        <v>NOM 08 Prénom 08</v>
      </c>
      <c r="AB17" s="52"/>
      <c r="AC17" s="53"/>
      <c r="AD17" s="53"/>
      <c r="AE17" s="53"/>
      <c r="AF17" s="54"/>
      <c r="AG17" s="71" t="str">
        <f t="shared" si="2"/>
        <v/>
      </c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</row>
    <row r="18" spans="1:58" x14ac:dyDescent="0.25">
      <c r="A18" s="3" t="str">
        <f>IF(Bilan!A16="","",Bilan!A16)</f>
        <v>NOM 09</v>
      </c>
      <c r="B18" s="4" t="str">
        <f>IF(Bilan!B16="","",Bilan!B16)</f>
        <v>Prénom 09</v>
      </c>
      <c r="C18" s="7" t="str">
        <f>IF(Bilan!C16="","",Bilan!C16)</f>
        <v>NOM 09 Prénom 09</v>
      </c>
      <c r="D18" s="52"/>
      <c r="E18" s="53"/>
      <c r="F18" s="53"/>
      <c r="G18" s="53"/>
      <c r="H18" s="54"/>
      <c r="I18" s="23" t="str">
        <f t="shared" si="0"/>
        <v/>
      </c>
      <c r="J18" s="240"/>
      <c r="K18" s="241"/>
      <c r="L18" s="242"/>
      <c r="M18" s="3" t="str">
        <f>Bilan!A55</f>
        <v>NOM 09</v>
      </c>
      <c r="N18" s="3" t="str">
        <f>Bilan!B55</f>
        <v>Prénom 09</v>
      </c>
      <c r="O18" s="46" t="str">
        <f>Bilan!C55</f>
        <v>NOM 09 Prénom 09</v>
      </c>
      <c r="P18" s="52"/>
      <c r="Q18" s="53"/>
      <c r="R18" s="53"/>
      <c r="S18" s="53"/>
      <c r="T18" s="54"/>
      <c r="U18" s="71" t="str">
        <f t="shared" si="1"/>
        <v/>
      </c>
      <c r="V18" s="240"/>
      <c r="W18" s="241"/>
      <c r="X18" s="242"/>
      <c r="Y18" s="3" t="str">
        <f>Bilan!A94</f>
        <v>NOM 09</v>
      </c>
      <c r="Z18" s="3" t="str">
        <f>Bilan!B94</f>
        <v>Prénom 09</v>
      </c>
      <c r="AA18" s="46" t="str">
        <f>Bilan!C94</f>
        <v>NOM 09 Prénom 09</v>
      </c>
      <c r="AB18" s="52"/>
      <c r="AC18" s="53"/>
      <c r="AD18" s="53"/>
      <c r="AE18" s="53"/>
      <c r="AF18" s="54"/>
      <c r="AG18" s="71" t="str">
        <f t="shared" si="2"/>
        <v/>
      </c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</row>
    <row r="19" spans="1:58" x14ac:dyDescent="0.25">
      <c r="A19" s="3" t="str">
        <f>IF(Bilan!A17="","",Bilan!A17)</f>
        <v>NOM 10</v>
      </c>
      <c r="B19" s="4" t="str">
        <f>IF(Bilan!B17="","",Bilan!B17)</f>
        <v>Prénom 10</v>
      </c>
      <c r="C19" s="7" t="str">
        <f>IF(Bilan!C17="","",Bilan!C17)</f>
        <v>NOM 10 Prénom 10</v>
      </c>
      <c r="D19" s="52"/>
      <c r="E19" s="53"/>
      <c r="F19" s="53"/>
      <c r="G19" s="53"/>
      <c r="H19" s="54"/>
      <c r="I19" s="23" t="str">
        <f t="shared" si="0"/>
        <v/>
      </c>
      <c r="J19" s="240"/>
      <c r="K19" s="241"/>
      <c r="L19" s="242"/>
      <c r="M19" s="3" t="str">
        <f>Bilan!A56</f>
        <v>NOM 10</v>
      </c>
      <c r="N19" s="3" t="str">
        <f>Bilan!B56</f>
        <v>Prénom 10</v>
      </c>
      <c r="O19" s="46" t="str">
        <f>Bilan!C56</f>
        <v>NOM 10 Prénom 10</v>
      </c>
      <c r="P19" s="52"/>
      <c r="Q19" s="53"/>
      <c r="R19" s="53"/>
      <c r="S19" s="53"/>
      <c r="T19" s="54"/>
      <c r="U19" s="71" t="str">
        <f t="shared" si="1"/>
        <v/>
      </c>
      <c r="V19" s="240"/>
      <c r="W19" s="241"/>
      <c r="X19" s="242"/>
      <c r="Y19" s="3" t="str">
        <f>Bilan!A95</f>
        <v>NOM 10</v>
      </c>
      <c r="Z19" s="3" t="str">
        <f>Bilan!B95</f>
        <v>Prénom 10</v>
      </c>
      <c r="AA19" s="46" t="str">
        <f>Bilan!C95</f>
        <v>NOM 10 Prénom 10</v>
      </c>
      <c r="AB19" s="52"/>
      <c r="AC19" s="53"/>
      <c r="AD19" s="53"/>
      <c r="AE19" s="53"/>
      <c r="AF19" s="54"/>
      <c r="AG19" s="71" t="str">
        <f t="shared" si="2"/>
        <v/>
      </c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</row>
    <row r="20" spans="1:58" x14ac:dyDescent="0.25">
      <c r="A20" s="3" t="str">
        <f>IF(Bilan!A18="","",Bilan!A18)</f>
        <v>NOM 11</v>
      </c>
      <c r="B20" s="4" t="str">
        <f>IF(Bilan!B18="","",Bilan!B18)</f>
        <v>Prénom 11</v>
      </c>
      <c r="C20" s="7" t="str">
        <f>IF(Bilan!C18="","",Bilan!C18)</f>
        <v>NOM 11 Prénom 11</v>
      </c>
      <c r="D20" s="52"/>
      <c r="E20" s="53"/>
      <c r="F20" s="53"/>
      <c r="G20" s="53"/>
      <c r="H20" s="54"/>
      <c r="I20" s="23" t="str">
        <f t="shared" si="0"/>
        <v/>
      </c>
      <c r="J20" s="240"/>
      <c r="K20" s="241"/>
      <c r="L20" s="242"/>
      <c r="M20" s="3" t="str">
        <f>Bilan!A57</f>
        <v>NOM 11</v>
      </c>
      <c r="N20" s="3" t="str">
        <f>Bilan!B57</f>
        <v>Prénom 11</v>
      </c>
      <c r="O20" s="46" t="str">
        <f>Bilan!C57</f>
        <v>NOM 11 Prénom 11</v>
      </c>
      <c r="P20" s="52"/>
      <c r="Q20" s="53"/>
      <c r="R20" s="53"/>
      <c r="S20" s="53"/>
      <c r="T20" s="54"/>
      <c r="U20" s="71" t="str">
        <f t="shared" si="1"/>
        <v/>
      </c>
      <c r="V20" s="240"/>
      <c r="W20" s="241"/>
      <c r="X20" s="242"/>
      <c r="Y20" s="3" t="str">
        <f>Bilan!A96</f>
        <v>NOM 11</v>
      </c>
      <c r="Z20" s="3" t="str">
        <f>Bilan!B96</f>
        <v>Prénom 11</v>
      </c>
      <c r="AA20" s="46" t="str">
        <f>Bilan!C96</f>
        <v>NOM 11 Prénom 11</v>
      </c>
      <c r="AB20" s="52"/>
      <c r="AC20" s="53"/>
      <c r="AD20" s="53"/>
      <c r="AE20" s="53"/>
      <c r="AF20" s="54"/>
      <c r="AG20" s="71" t="str">
        <f t="shared" si="2"/>
        <v/>
      </c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</row>
    <row r="21" spans="1:58" x14ac:dyDescent="0.25">
      <c r="A21" s="3" t="str">
        <f>IF(Bilan!A19="","",Bilan!A19)</f>
        <v>NOM 12</v>
      </c>
      <c r="B21" s="4" t="str">
        <f>IF(Bilan!B19="","",Bilan!B19)</f>
        <v>Prénom 12</v>
      </c>
      <c r="C21" s="7" t="str">
        <f>IF(Bilan!C19="","",Bilan!C19)</f>
        <v>NOM 12 Prénom 12</v>
      </c>
      <c r="D21" s="52"/>
      <c r="E21" s="53"/>
      <c r="F21" s="53"/>
      <c r="G21" s="53"/>
      <c r="H21" s="54"/>
      <c r="I21" s="23" t="str">
        <f t="shared" si="0"/>
        <v/>
      </c>
      <c r="J21" s="240"/>
      <c r="K21" s="241"/>
      <c r="L21" s="242"/>
      <c r="M21" s="3" t="str">
        <f>Bilan!A58</f>
        <v>NOM 12</v>
      </c>
      <c r="N21" s="3" t="str">
        <f>Bilan!B58</f>
        <v>Prénom 12</v>
      </c>
      <c r="O21" s="46" t="str">
        <f>Bilan!C58</f>
        <v>NOM 12 Prénom 12</v>
      </c>
      <c r="P21" s="52"/>
      <c r="Q21" s="53"/>
      <c r="R21" s="53"/>
      <c r="S21" s="53"/>
      <c r="T21" s="54"/>
      <c r="U21" s="71" t="str">
        <f t="shared" si="1"/>
        <v/>
      </c>
      <c r="V21" s="240"/>
      <c r="W21" s="241"/>
      <c r="X21" s="242"/>
      <c r="Y21" s="3" t="str">
        <f>Bilan!A97</f>
        <v>NOM 12</v>
      </c>
      <c r="Z21" s="3" t="str">
        <f>Bilan!B97</f>
        <v>Prénom 12</v>
      </c>
      <c r="AA21" s="46" t="str">
        <f>Bilan!C97</f>
        <v>NOM 12 Prénom 12</v>
      </c>
      <c r="AB21" s="52"/>
      <c r="AC21" s="53"/>
      <c r="AD21" s="53"/>
      <c r="AE21" s="53"/>
      <c r="AF21" s="54"/>
      <c r="AG21" s="71" t="str">
        <f t="shared" si="2"/>
        <v/>
      </c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</row>
    <row r="22" spans="1:58" x14ac:dyDescent="0.25">
      <c r="A22" s="3" t="str">
        <f>IF(Bilan!A20="","",Bilan!A20)</f>
        <v>NOM 13</v>
      </c>
      <c r="B22" s="4" t="str">
        <f>IF(Bilan!B20="","",Bilan!B20)</f>
        <v>Prénom 13</v>
      </c>
      <c r="C22" s="7" t="str">
        <f>IF(Bilan!C20="","",Bilan!C20)</f>
        <v>NOM 13 Prénom 13</v>
      </c>
      <c r="D22" s="52"/>
      <c r="E22" s="53"/>
      <c r="F22" s="53"/>
      <c r="G22" s="53"/>
      <c r="H22" s="54"/>
      <c r="I22" s="23" t="str">
        <f t="shared" si="0"/>
        <v/>
      </c>
      <c r="J22" s="240"/>
      <c r="K22" s="241"/>
      <c r="L22" s="242"/>
      <c r="M22" s="3" t="str">
        <f>Bilan!A59</f>
        <v>NOM 13</v>
      </c>
      <c r="N22" s="3" t="str">
        <f>Bilan!B59</f>
        <v>Prénom 13</v>
      </c>
      <c r="O22" s="46" t="str">
        <f>Bilan!C59</f>
        <v>NOM 13 Prénom 13</v>
      </c>
      <c r="P22" s="52"/>
      <c r="Q22" s="53"/>
      <c r="R22" s="53"/>
      <c r="S22" s="53"/>
      <c r="T22" s="54"/>
      <c r="U22" s="71" t="str">
        <f t="shared" si="1"/>
        <v/>
      </c>
      <c r="V22" s="240"/>
      <c r="W22" s="241"/>
      <c r="X22" s="242"/>
      <c r="Y22" s="3" t="str">
        <f>Bilan!A98</f>
        <v>NOM 13</v>
      </c>
      <c r="Z22" s="3" t="str">
        <f>Bilan!B98</f>
        <v>Prénom 13</v>
      </c>
      <c r="AA22" s="46" t="str">
        <f>Bilan!C98</f>
        <v>NOM 13 Prénom 13</v>
      </c>
      <c r="AB22" s="52"/>
      <c r="AC22" s="53"/>
      <c r="AD22" s="53"/>
      <c r="AE22" s="53"/>
      <c r="AF22" s="54"/>
      <c r="AG22" s="71" t="str">
        <f t="shared" si="2"/>
        <v/>
      </c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</row>
    <row r="23" spans="1:58" x14ac:dyDescent="0.25">
      <c r="A23" s="3" t="str">
        <f>IF(Bilan!A21="","",Bilan!A21)</f>
        <v>NOM 14</v>
      </c>
      <c r="B23" s="4" t="str">
        <f>IF(Bilan!B21="","",Bilan!B21)</f>
        <v>Prénom 14</v>
      </c>
      <c r="C23" s="7" t="str">
        <f>IF(Bilan!C21="","",Bilan!C21)</f>
        <v>NOM 14 Prénom 14</v>
      </c>
      <c r="D23" s="52"/>
      <c r="E23" s="53"/>
      <c r="F23" s="53"/>
      <c r="G23" s="53"/>
      <c r="H23" s="54"/>
      <c r="I23" s="23" t="str">
        <f t="shared" si="0"/>
        <v/>
      </c>
      <c r="J23" s="240"/>
      <c r="K23" s="241"/>
      <c r="L23" s="242"/>
      <c r="M23" s="3" t="str">
        <f>Bilan!A60</f>
        <v>NOM 14</v>
      </c>
      <c r="N23" s="3" t="str">
        <f>Bilan!B60</f>
        <v>Prénom 14</v>
      </c>
      <c r="O23" s="46" t="str">
        <f>Bilan!C60</f>
        <v>NOM 14 Prénom 14</v>
      </c>
      <c r="P23" s="52"/>
      <c r="Q23" s="53"/>
      <c r="R23" s="53"/>
      <c r="S23" s="53"/>
      <c r="T23" s="54"/>
      <c r="U23" s="71" t="str">
        <f t="shared" si="1"/>
        <v/>
      </c>
      <c r="V23" s="240"/>
      <c r="W23" s="241"/>
      <c r="X23" s="242"/>
      <c r="Y23" s="3" t="str">
        <f>Bilan!A99</f>
        <v>NOM 14</v>
      </c>
      <c r="Z23" s="3" t="str">
        <f>Bilan!B99</f>
        <v>Prénom 14</v>
      </c>
      <c r="AA23" s="46" t="str">
        <f>Bilan!C99</f>
        <v>NOM 14 Prénom 14</v>
      </c>
      <c r="AB23" s="52"/>
      <c r="AC23" s="53"/>
      <c r="AD23" s="53"/>
      <c r="AE23" s="53"/>
      <c r="AF23" s="54"/>
      <c r="AG23" s="71" t="str">
        <f t="shared" si="2"/>
        <v/>
      </c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</row>
    <row r="24" spans="1:58" x14ac:dyDescent="0.25">
      <c r="A24" s="3" t="str">
        <f>IF(Bilan!A22="","",Bilan!A22)</f>
        <v>NOM 15</v>
      </c>
      <c r="B24" s="4" t="str">
        <f>IF(Bilan!B22="","",Bilan!B22)</f>
        <v>Prénom 15</v>
      </c>
      <c r="C24" s="7" t="str">
        <f>IF(Bilan!C22="","",Bilan!C22)</f>
        <v>NOM 15 Prénom 15</v>
      </c>
      <c r="D24" s="52"/>
      <c r="E24" s="53"/>
      <c r="F24" s="53"/>
      <c r="G24" s="53"/>
      <c r="H24" s="54"/>
      <c r="I24" s="23" t="str">
        <f t="shared" si="0"/>
        <v/>
      </c>
      <c r="J24" s="240"/>
      <c r="K24" s="241"/>
      <c r="L24" s="242"/>
      <c r="M24" s="3" t="str">
        <f>Bilan!A61</f>
        <v>NOM 15</v>
      </c>
      <c r="N24" s="3" t="str">
        <f>Bilan!B61</f>
        <v>Prénom 15</v>
      </c>
      <c r="O24" s="46" t="str">
        <f>Bilan!C61</f>
        <v>NOM 15 Prénom 15</v>
      </c>
      <c r="P24" s="52"/>
      <c r="Q24" s="53"/>
      <c r="R24" s="53"/>
      <c r="S24" s="53"/>
      <c r="T24" s="54"/>
      <c r="U24" s="71" t="str">
        <f t="shared" si="1"/>
        <v/>
      </c>
      <c r="V24" s="240"/>
      <c r="W24" s="241"/>
      <c r="X24" s="242"/>
      <c r="Y24" s="3" t="str">
        <f>Bilan!A100</f>
        <v>NOM 15</v>
      </c>
      <c r="Z24" s="3" t="str">
        <f>Bilan!B100</f>
        <v>Prénom 15</v>
      </c>
      <c r="AA24" s="46" t="str">
        <f>Bilan!C100</f>
        <v>NOM 15 Prénom 15</v>
      </c>
      <c r="AB24" s="52"/>
      <c r="AC24" s="53"/>
      <c r="AD24" s="53"/>
      <c r="AE24" s="53"/>
      <c r="AF24" s="54"/>
      <c r="AG24" s="71" t="str">
        <f t="shared" si="2"/>
        <v/>
      </c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</row>
    <row r="25" spans="1:58" x14ac:dyDescent="0.25">
      <c r="A25" s="3" t="str">
        <f>IF(Bilan!A23="","",Bilan!A23)</f>
        <v>NOM 16</v>
      </c>
      <c r="B25" s="4" t="str">
        <f>IF(Bilan!B23="","",Bilan!B23)</f>
        <v>Prénom 16</v>
      </c>
      <c r="C25" s="7" t="str">
        <f>IF(Bilan!C23="","",Bilan!C23)</f>
        <v>NOM 16 Prénom 16</v>
      </c>
      <c r="D25" s="52"/>
      <c r="E25" s="53"/>
      <c r="F25" s="53"/>
      <c r="G25" s="53"/>
      <c r="H25" s="54"/>
      <c r="I25" s="23" t="str">
        <f t="shared" si="0"/>
        <v/>
      </c>
      <c r="J25" s="240"/>
      <c r="K25" s="241"/>
      <c r="L25" s="242"/>
      <c r="M25" s="3" t="str">
        <f>Bilan!A62</f>
        <v>NOM 16</v>
      </c>
      <c r="N25" s="3" t="str">
        <f>Bilan!B62</f>
        <v>Prénom 16</v>
      </c>
      <c r="O25" s="46" t="str">
        <f>Bilan!C62</f>
        <v>NOM 16 Prénom 16</v>
      </c>
      <c r="P25" s="52"/>
      <c r="Q25" s="53"/>
      <c r="R25" s="53"/>
      <c r="S25" s="53"/>
      <c r="T25" s="54"/>
      <c r="U25" s="71" t="str">
        <f t="shared" si="1"/>
        <v/>
      </c>
      <c r="V25" s="240"/>
      <c r="W25" s="241"/>
      <c r="X25" s="242"/>
      <c r="Y25" s="3" t="str">
        <f>Bilan!A101</f>
        <v>NOM 16</v>
      </c>
      <c r="Z25" s="3" t="str">
        <f>Bilan!B101</f>
        <v>Prénom 16</v>
      </c>
      <c r="AA25" s="46" t="str">
        <f>Bilan!C101</f>
        <v>NOM 16 Prénom 16</v>
      </c>
      <c r="AB25" s="52"/>
      <c r="AC25" s="53"/>
      <c r="AD25" s="53"/>
      <c r="AE25" s="53"/>
      <c r="AF25" s="54"/>
      <c r="AG25" s="71" t="str">
        <f t="shared" si="2"/>
        <v/>
      </c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</row>
    <row r="26" spans="1:58" x14ac:dyDescent="0.25">
      <c r="A26" s="3" t="str">
        <f>IF(Bilan!A24="","",Bilan!A24)</f>
        <v>NOM 17</v>
      </c>
      <c r="B26" s="4" t="str">
        <f>IF(Bilan!B24="","",Bilan!B24)</f>
        <v>Prénom 17</v>
      </c>
      <c r="C26" s="7" t="str">
        <f>IF(Bilan!C24="","",Bilan!C24)</f>
        <v>NOM 17 Prénom 17</v>
      </c>
      <c r="D26" s="52"/>
      <c r="E26" s="53"/>
      <c r="F26" s="53"/>
      <c r="G26" s="53"/>
      <c r="H26" s="54"/>
      <c r="I26" s="23" t="str">
        <f t="shared" si="0"/>
        <v/>
      </c>
      <c r="J26" s="240"/>
      <c r="K26" s="241"/>
      <c r="L26" s="242"/>
      <c r="M26" s="3" t="str">
        <f>Bilan!A63</f>
        <v>NOM 17</v>
      </c>
      <c r="N26" s="3" t="str">
        <f>Bilan!B63</f>
        <v>Prénom 17</v>
      </c>
      <c r="O26" s="46" t="str">
        <f>Bilan!C63</f>
        <v>NOM 17 Prénom 17</v>
      </c>
      <c r="P26" s="52"/>
      <c r="Q26" s="53"/>
      <c r="R26" s="53"/>
      <c r="S26" s="53"/>
      <c r="T26" s="54"/>
      <c r="U26" s="71" t="str">
        <f t="shared" si="1"/>
        <v/>
      </c>
      <c r="V26" s="240"/>
      <c r="W26" s="241"/>
      <c r="X26" s="242"/>
      <c r="Y26" s="3" t="str">
        <f>Bilan!A102</f>
        <v>NOM 17</v>
      </c>
      <c r="Z26" s="3" t="str">
        <f>Bilan!B102</f>
        <v>Prénom 17</v>
      </c>
      <c r="AA26" s="46" t="str">
        <f>Bilan!C102</f>
        <v>NOM 17 Prénom 17</v>
      </c>
      <c r="AB26" s="52"/>
      <c r="AC26" s="53"/>
      <c r="AD26" s="53"/>
      <c r="AE26" s="53"/>
      <c r="AF26" s="54"/>
      <c r="AG26" s="71" t="str">
        <f t="shared" si="2"/>
        <v/>
      </c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</row>
    <row r="27" spans="1:58" x14ac:dyDescent="0.25">
      <c r="A27" s="3" t="str">
        <f>IF(Bilan!A25="","",Bilan!A25)</f>
        <v>NOM 18</v>
      </c>
      <c r="B27" s="4" t="str">
        <f>IF(Bilan!B25="","",Bilan!B25)</f>
        <v>Prénom 18</v>
      </c>
      <c r="C27" s="7" t="str">
        <f>IF(Bilan!C25="","",Bilan!C25)</f>
        <v>NOM 18 Prénom 18</v>
      </c>
      <c r="D27" s="52"/>
      <c r="E27" s="53"/>
      <c r="F27" s="53"/>
      <c r="G27" s="53"/>
      <c r="H27" s="54"/>
      <c r="I27" s="23" t="str">
        <f t="shared" si="0"/>
        <v/>
      </c>
      <c r="J27" s="240"/>
      <c r="K27" s="241"/>
      <c r="L27" s="242"/>
      <c r="M27" s="3" t="str">
        <f>Bilan!A64</f>
        <v>NOM 18</v>
      </c>
      <c r="N27" s="3" t="str">
        <f>Bilan!B64</f>
        <v>Prénom 18</v>
      </c>
      <c r="O27" s="46" t="str">
        <f>Bilan!C64</f>
        <v>NOM 18 Prénom 18</v>
      </c>
      <c r="P27" s="52"/>
      <c r="Q27" s="53"/>
      <c r="R27" s="53"/>
      <c r="S27" s="53"/>
      <c r="T27" s="54"/>
      <c r="U27" s="71" t="str">
        <f t="shared" si="1"/>
        <v/>
      </c>
      <c r="V27" s="240"/>
      <c r="W27" s="241"/>
      <c r="X27" s="242"/>
      <c r="Y27" s="3" t="str">
        <f>Bilan!A103</f>
        <v>NOM 18</v>
      </c>
      <c r="Z27" s="3" t="str">
        <f>Bilan!B103</f>
        <v>Prénom 18</v>
      </c>
      <c r="AA27" s="46" t="str">
        <f>Bilan!C103</f>
        <v>NOM 18 Prénom 18</v>
      </c>
      <c r="AB27" s="52"/>
      <c r="AC27" s="53"/>
      <c r="AD27" s="53"/>
      <c r="AE27" s="53"/>
      <c r="AF27" s="54"/>
      <c r="AG27" s="71" t="str">
        <f t="shared" si="2"/>
        <v/>
      </c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</row>
    <row r="28" spans="1:58" x14ac:dyDescent="0.25">
      <c r="A28" s="3" t="str">
        <f>IF(Bilan!A26="","",Bilan!A26)</f>
        <v>NOM 19</v>
      </c>
      <c r="B28" s="4" t="str">
        <f>IF(Bilan!B26="","",Bilan!B26)</f>
        <v>Prénom 19</v>
      </c>
      <c r="C28" s="7" t="str">
        <f>IF(Bilan!C26="","",Bilan!C26)</f>
        <v>NOM 19 Prénom 19</v>
      </c>
      <c r="D28" s="52"/>
      <c r="E28" s="53"/>
      <c r="F28" s="53"/>
      <c r="G28" s="53"/>
      <c r="H28" s="54"/>
      <c r="I28" s="23" t="str">
        <f t="shared" si="0"/>
        <v/>
      </c>
      <c r="J28" s="240"/>
      <c r="K28" s="241"/>
      <c r="L28" s="242"/>
      <c r="M28" s="3" t="str">
        <f>Bilan!A65</f>
        <v>NOM 19</v>
      </c>
      <c r="N28" s="3" t="str">
        <f>Bilan!B65</f>
        <v>Prénom 19</v>
      </c>
      <c r="O28" s="46" t="str">
        <f>Bilan!C65</f>
        <v>NOM 19 Prénom 19</v>
      </c>
      <c r="P28" s="52"/>
      <c r="Q28" s="53"/>
      <c r="R28" s="53"/>
      <c r="S28" s="53"/>
      <c r="T28" s="54"/>
      <c r="U28" s="71" t="str">
        <f t="shared" si="1"/>
        <v/>
      </c>
      <c r="V28" s="240"/>
      <c r="W28" s="241"/>
      <c r="X28" s="242"/>
      <c r="Y28" s="3" t="str">
        <f>Bilan!A104</f>
        <v>NOM 19</v>
      </c>
      <c r="Z28" s="3" t="str">
        <f>Bilan!B104</f>
        <v>Prénom 19</v>
      </c>
      <c r="AA28" s="46" t="str">
        <f>Bilan!C104</f>
        <v>NOM 19 Prénom 19</v>
      </c>
      <c r="AB28" s="52"/>
      <c r="AC28" s="53"/>
      <c r="AD28" s="53"/>
      <c r="AE28" s="53"/>
      <c r="AF28" s="54"/>
      <c r="AG28" s="71" t="str">
        <f t="shared" si="2"/>
        <v/>
      </c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</row>
    <row r="29" spans="1:58" x14ac:dyDescent="0.25">
      <c r="A29" s="3" t="str">
        <f>IF(Bilan!A27="","",Bilan!A27)</f>
        <v>NOM 20</v>
      </c>
      <c r="B29" s="4" t="str">
        <f>IF(Bilan!B27="","",Bilan!B27)</f>
        <v>Prénom 20</v>
      </c>
      <c r="C29" s="7" t="str">
        <f>IF(Bilan!C27="","",Bilan!C27)</f>
        <v>NOM 20 Prénom 20</v>
      </c>
      <c r="D29" s="52"/>
      <c r="E29" s="53"/>
      <c r="F29" s="53"/>
      <c r="G29" s="53"/>
      <c r="H29" s="54"/>
      <c r="I29" s="23" t="str">
        <f t="shared" si="0"/>
        <v/>
      </c>
      <c r="J29" s="240"/>
      <c r="K29" s="241"/>
      <c r="L29" s="242"/>
      <c r="M29" s="3" t="str">
        <f>Bilan!A66</f>
        <v>NOM 20</v>
      </c>
      <c r="N29" s="3" t="str">
        <f>Bilan!B66</f>
        <v>Prénom 20</v>
      </c>
      <c r="O29" s="46" t="str">
        <f>Bilan!C66</f>
        <v>NOM 20 Prénom 20</v>
      </c>
      <c r="P29" s="52"/>
      <c r="Q29" s="53"/>
      <c r="R29" s="53"/>
      <c r="S29" s="53"/>
      <c r="T29" s="54"/>
      <c r="U29" s="71" t="str">
        <f t="shared" si="1"/>
        <v/>
      </c>
      <c r="V29" s="240"/>
      <c r="W29" s="241"/>
      <c r="X29" s="242"/>
      <c r="Y29" s="3" t="str">
        <f>Bilan!A105</f>
        <v>NOM 20</v>
      </c>
      <c r="Z29" s="3" t="str">
        <f>Bilan!B105</f>
        <v>Prénom 20</v>
      </c>
      <c r="AA29" s="46" t="str">
        <f>Bilan!C105</f>
        <v>NOM 20 Prénom 20</v>
      </c>
      <c r="AB29" s="52"/>
      <c r="AC29" s="53"/>
      <c r="AD29" s="53"/>
      <c r="AE29" s="53"/>
      <c r="AF29" s="54"/>
      <c r="AG29" s="71" t="str">
        <f t="shared" si="2"/>
        <v/>
      </c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</row>
    <row r="30" spans="1:58" x14ac:dyDescent="0.25">
      <c r="A30" s="3" t="str">
        <f>IF(Bilan!A28="","",Bilan!A28)</f>
        <v>NOM 21</v>
      </c>
      <c r="B30" s="4" t="str">
        <f>IF(Bilan!B28="","",Bilan!B28)</f>
        <v>Prénom 21</v>
      </c>
      <c r="C30" s="7" t="str">
        <f>IF(Bilan!C28="","",Bilan!C28)</f>
        <v>NOM 21 Prénom 21</v>
      </c>
      <c r="D30" s="52"/>
      <c r="E30" s="53"/>
      <c r="F30" s="53"/>
      <c r="G30" s="53"/>
      <c r="H30" s="54"/>
      <c r="I30" s="23" t="str">
        <f t="shared" si="0"/>
        <v/>
      </c>
      <c r="J30" s="240"/>
      <c r="K30" s="241"/>
      <c r="L30" s="242"/>
      <c r="M30" s="3" t="str">
        <f>Bilan!A67</f>
        <v>NOM 21</v>
      </c>
      <c r="N30" s="3" t="str">
        <f>Bilan!B67</f>
        <v>Prénom 21</v>
      </c>
      <c r="O30" s="46" t="str">
        <f>Bilan!C67</f>
        <v>NOM 21 Prénom 21</v>
      </c>
      <c r="P30" s="52"/>
      <c r="Q30" s="53"/>
      <c r="R30" s="53"/>
      <c r="S30" s="53"/>
      <c r="T30" s="54"/>
      <c r="U30" s="71" t="str">
        <f t="shared" si="1"/>
        <v/>
      </c>
      <c r="V30" s="240"/>
      <c r="W30" s="241"/>
      <c r="X30" s="242"/>
      <c r="Y30" s="3" t="str">
        <f>Bilan!A106</f>
        <v>NOM 21</v>
      </c>
      <c r="Z30" s="3" t="str">
        <f>Bilan!B106</f>
        <v>Prénom 21</v>
      </c>
      <c r="AA30" s="46" t="str">
        <f>Bilan!C106</f>
        <v>NOM 21 Prénom 21</v>
      </c>
      <c r="AB30" s="52"/>
      <c r="AC30" s="53"/>
      <c r="AD30" s="53"/>
      <c r="AE30" s="53"/>
      <c r="AF30" s="54"/>
      <c r="AG30" s="71" t="str">
        <f t="shared" si="2"/>
        <v/>
      </c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</row>
    <row r="31" spans="1:58" x14ac:dyDescent="0.25">
      <c r="A31" s="3" t="str">
        <f>IF(Bilan!A29="","",Bilan!A29)</f>
        <v>NOM 22</v>
      </c>
      <c r="B31" s="4" t="str">
        <f>IF(Bilan!B29="","",Bilan!B29)</f>
        <v>Prénom 22</v>
      </c>
      <c r="C31" s="7" t="str">
        <f>IF(Bilan!C29="","",Bilan!C29)</f>
        <v>NOM 22 Prénom 22</v>
      </c>
      <c r="D31" s="52"/>
      <c r="E31" s="53"/>
      <c r="F31" s="53"/>
      <c r="G31" s="53"/>
      <c r="H31" s="54"/>
      <c r="I31" s="23" t="str">
        <f t="shared" si="0"/>
        <v/>
      </c>
      <c r="J31" s="240"/>
      <c r="K31" s="241"/>
      <c r="L31" s="242"/>
      <c r="M31" s="3" t="str">
        <f>Bilan!A68</f>
        <v>NOM 22</v>
      </c>
      <c r="N31" s="3" t="str">
        <f>Bilan!B68</f>
        <v>Prénom 22</v>
      </c>
      <c r="O31" s="46" t="str">
        <f>Bilan!C68</f>
        <v>NOM 22 Prénom 22</v>
      </c>
      <c r="P31" s="52"/>
      <c r="Q31" s="53"/>
      <c r="R31" s="53"/>
      <c r="S31" s="53"/>
      <c r="T31" s="54"/>
      <c r="U31" s="71" t="str">
        <f t="shared" si="1"/>
        <v/>
      </c>
      <c r="V31" s="240"/>
      <c r="W31" s="241"/>
      <c r="X31" s="242"/>
      <c r="Y31" s="3" t="str">
        <f>Bilan!A107</f>
        <v>NOM 22</v>
      </c>
      <c r="Z31" s="3" t="str">
        <f>Bilan!B107</f>
        <v>Prénom 22</v>
      </c>
      <c r="AA31" s="46" t="str">
        <f>Bilan!C107</f>
        <v>NOM 22 Prénom 22</v>
      </c>
      <c r="AB31" s="52"/>
      <c r="AC31" s="53"/>
      <c r="AD31" s="53"/>
      <c r="AE31" s="53"/>
      <c r="AF31" s="54"/>
      <c r="AG31" s="71" t="str">
        <f t="shared" si="2"/>
        <v/>
      </c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</row>
    <row r="32" spans="1:58" x14ac:dyDescent="0.25">
      <c r="A32" s="3" t="str">
        <f>IF(Bilan!A30="","",Bilan!A30)</f>
        <v>NOM 23</v>
      </c>
      <c r="B32" s="4" t="str">
        <f>IF(Bilan!B30="","",Bilan!B30)</f>
        <v>Prénom 23</v>
      </c>
      <c r="C32" s="7" t="str">
        <f>IF(Bilan!C30="","",Bilan!C30)</f>
        <v>NOM 23 Prénom 23</v>
      </c>
      <c r="D32" s="52"/>
      <c r="E32" s="53"/>
      <c r="F32" s="53"/>
      <c r="G32" s="53"/>
      <c r="H32" s="54"/>
      <c r="I32" s="23" t="str">
        <f t="shared" si="0"/>
        <v/>
      </c>
      <c r="J32" s="240"/>
      <c r="K32" s="241"/>
      <c r="L32" s="242"/>
      <c r="M32" s="3" t="str">
        <f>Bilan!A69</f>
        <v>NOM 23</v>
      </c>
      <c r="N32" s="3" t="str">
        <f>Bilan!B69</f>
        <v>Prénom 23</v>
      </c>
      <c r="O32" s="46" t="str">
        <f>Bilan!C69</f>
        <v>NOM 23 Prénom 23</v>
      </c>
      <c r="P32" s="52"/>
      <c r="Q32" s="53"/>
      <c r="R32" s="53"/>
      <c r="S32" s="53"/>
      <c r="T32" s="54"/>
      <c r="U32" s="71" t="str">
        <f t="shared" si="1"/>
        <v/>
      </c>
      <c r="V32" s="240"/>
      <c r="W32" s="241"/>
      <c r="X32" s="242"/>
      <c r="Y32" s="3" t="str">
        <f>Bilan!A108</f>
        <v>NOM 23</v>
      </c>
      <c r="Z32" s="3" t="str">
        <f>Bilan!B108</f>
        <v>Prénom 23</v>
      </c>
      <c r="AA32" s="46" t="str">
        <f>Bilan!C108</f>
        <v>NOM 23 Prénom 23</v>
      </c>
      <c r="AB32" s="52"/>
      <c r="AC32" s="53"/>
      <c r="AD32" s="53"/>
      <c r="AE32" s="53"/>
      <c r="AF32" s="54"/>
      <c r="AG32" s="71" t="str">
        <f t="shared" si="2"/>
        <v/>
      </c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</row>
    <row r="33" spans="1:58" x14ac:dyDescent="0.25">
      <c r="A33" s="3" t="str">
        <f>IF(Bilan!A31="","",Bilan!A31)</f>
        <v>NOM 24</v>
      </c>
      <c r="B33" s="4" t="str">
        <f>IF(Bilan!B31="","",Bilan!B31)</f>
        <v>Prénom 24</v>
      </c>
      <c r="C33" s="7" t="str">
        <f>IF(Bilan!C31="","",Bilan!C31)</f>
        <v>NOM 24 Prénom 24</v>
      </c>
      <c r="D33" s="52"/>
      <c r="E33" s="53"/>
      <c r="F33" s="53"/>
      <c r="G33" s="53"/>
      <c r="H33" s="54"/>
      <c r="I33" s="23" t="str">
        <f t="shared" si="0"/>
        <v/>
      </c>
      <c r="J33" s="240"/>
      <c r="K33" s="241"/>
      <c r="L33" s="242"/>
      <c r="M33" s="3" t="str">
        <f>Bilan!A70</f>
        <v>NOM 24</v>
      </c>
      <c r="N33" s="3" t="str">
        <f>Bilan!B70</f>
        <v>Prénom 24</v>
      </c>
      <c r="O33" s="46" t="str">
        <f>Bilan!C70</f>
        <v>NOM 24 Prénom 24</v>
      </c>
      <c r="P33" s="52"/>
      <c r="Q33" s="53"/>
      <c r="R33" s="53"/>
      <c r="S33" s="53"/>
      <c r="T33" s="54"/>
      <c r="U33" s="71" t="str">
        <f t="shared" si="1"/>
        <v/>
      </c>
      <c r="V33" s="240"/>
      <c r="W33" s="241"/>
      <c r="X33" s="242"/>
      <c r="Y33" s="3" t="str">
        <f>Bilan!A109</f>
        <v>NOM 24</v>
      </c>
      <c r="Z33" s="3" t="str">
        <f>Bilan!B109</f>
        <v>Prénom 24</v>
      </c>
      <c r="AA33" s="46" t="str">
        <f>Bilan!C109</f>
        <v>NOM 24 Prénom 24</v>
      </c>
      <c r="AB33" s="52"/>
      <c r="AC33" s="53"/>
      <c r="AD33" s="53"/>
      <c r="AE33" s="53"/>
      <c r="AF33" s="54"/>
      <c r="AG33" s="71" t="str">
        <f t="shared" si="2"/>
        <v/>
      </c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</row>
    <row r="34" spans="1:58" x14ac:dyDescent="0.25">
      <c r="A34" s="3" t="str">
        <f>IF(Bilan!A32="","",Bilan!A32)</f>
        <v>NOM 25</v>
      </c>
      <c r="B34" s="4" t="str">
        <f>IF(Bilan!B32="","",Bilan!B32)</f>
        <v>Prénom 25</v>
      </c>
      <c r="C34" s="7" t="str">
        <f>IF(Bilan!C32="","",Bilan!C32)</f>
        <v>NOM 25 Prénom 25</v>
      </c>
      <c r="D34" s="52"/>
      <c r="E34" s="53"/>
      <c r="F34" s="53"/>
      <c r="G34" s="53"/>
      <c r="H34" s="54"/>
      <c r="I34" s="23" t="str">
        <f t="shared" si="0"/>
        <v/>
      </c>
      <c r="J34" s="240"/>
      <c r="K34" s="241"/>
      <c r="L34" s="242"/>
      <c r="M34" s="3" t="str">
        <f>Bilan!A71</f>
        <v>NOM 25</v>
      </c>
      <c r="N34" s="3" t="str">
        <f>Bilan!B71</f>
        <v>Prénom 25</v>
      </c>
      <c r="O34" s="46" t="str">
        <f>Bilan!C71</f>
        <v>NOM 25 Prénom 25</v>
      </c>
      <c r="P34" s="52"/>
      <c r="Q34" s="53"/>
      <c r="R34" s="53"/>
      <c r="S34" s="53"/>
      <c r="T34" s="54"/>
      <c r="U34" s="71" t="str">
        <f t="shared" si="1"/>
        <v/>
      </c>
      <c r="V34" s="240"/>
      <c r="W34" s="241"/>
      <c r="X34" s="242"/>
      <c r="Y34" s="3" t="str">
        <f>Bilan!A110</f>
        <v>NOM 25</v>
      </c>
      <c r="Z34" s="3" t="str">
        <f>Bilan!B110</f>
        <v>Prénom 25</v>
      </c>
      <c r="AA34" s="46" t="str">
        <f>Bilan!C110</f>
        <v>NOM 25 Prénom 25</v>
      </c>
      <c r="AB34" s="52"/>
      <c r="AC34" s="53"/>
      <c r="AD34" s="53"/>
      <c r="AE34" s="53"/>
      <c r="AF34" s="54"/>
      <c r="AG34" s="71" t="str">
        <f t="shared" si="2"/>
        <v/>
      </c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</row>
    <row r="35" spans="1:58" x14ac:dyDescent="0.25">
      <c r="A35" s="3" t="str">
        <f>IF(Bilan!A33="","",Bilan!A33)</f>
        <v>NOM 26</v>
      </c>
      <c r="B35" s="4" t="str">
        <f>IF(Bilan!B33="","",Bilan!B33)</f>
        <v>Prénom 26</v>
      </c>
      <c r="C35" s="7" t="str">
        <f>IF(Bilan!C33="","",Bilan!C33)</f>
        <v>NOM 26 Prénom 26</v>
      </c>
      <c r="D35" s="52"/>
      <c r="E35" s="53"/>
      <c r="F35" s="53"/>
      <c r="G35" s="53"/>
      <c r="H35" s="54"/>
      <c r="I35" s="23" t="str">
        <f t="shared" si="0"/>
        <v/>
      </c>
      <c r="J35" s="240"/>
      <c r="K35" s="241"/>
      <c r="L35" s="242"/>
      <c r="M35" s="3" t="str">
        <f>Bilan!A72</f>
        <v>NOM 26</v>
      </c>
      <c r="N35" s="3" t="str">
        <f>Bilan!B72</f>
        <v>Prénom 26</v>
      </c>
      <c r="O35" s="46" t="str">
        <f>Bilan!C72</f>
        <v>NOM 26 Prénom 26</v>
      </c>
      <c r="P35" s="52"/>
      <c r="Q35" s="53"/>
      <c r="R35" s="53"/>
      <c r="S35" s="53"/>
      <c r="T35" s="54"/>
      <c r="U35" s="71" t="str">
        <f t="shared" si="1"/>
        <v/>
      </c>
      <c r="V35" s="240"/>
      <c r="W35" s="241"/>
      <c r="X35" s="242"/>
      <c r="Y35" s="3" t="str">
        <f>Bilan!A111</f>
        <v>NOM 26</v>
      </c>
      <c r="Z35" s="3" t="str">
        <f>Bilan!B111</f>
        <v>Prénom 26</v>
      </c>
      <c r="AA35" s="46" t="str">
        <f>Bilan!C111</f>
        <v>NOM 26 Prénom 26</v>
      </c>
      <c r="AB35" s="52"/>
      <c r="AC35" s="53"/>
      <c r="AD35" s="53"/>
      <c r="AE35" s="53"/>
      <c r="AF35" s="54"/>
      <c r="AG35" s="71" t="str">
        <f t="shared" si="2"/>
        <v/>
      </c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</row>
    <row r="36" spans="1:58" x14ac:dyDescent="0.25">
      <c r="A36" s="3" t="str">
        <f>IF(Bilan!A34="","",Bilan!A34)</f>
        <v>NOM 27</v>
      </c>
      <c r="B36" s="4" t="str">
        <f>IF(Bilan!B34="","",Bilan!B34)</f>
        <v>Prénom 27</v>
      </c>
      <c r="C36" s="7" t="str">
        <f>IF(Bilan!C34="","",Bilan!C34)</f>
        <v>NOM 27 Prénom 27</v>
      </c>
      <c r="D36" s="52"/>
      <c r="E36" s="53"/>
      <c r="F36" s="53"/>
      <c r="G36" s="53"/>
      <c r="H36" s="54"/>
      <c r="I36" s="23" t="str">
        <f t="shared" si="0"/>
        <v/>
      </c>
      <c r="J36" s="240"/>
      <c r="K36" s="241"/>
      <c r="L36" s="242"/>
      <c r="M36" s="3" t="str">
        <f>Bilan!A73</f>
        <v>NOM 27</v>
      </c>
      <c r="N36" s="3" t="str">
        <f>Bilan!B73</f>
        <v>Prénom 27</v>
      </c>
      <c r="O36" s="46" t="str">
        <f>Bilan!C73</f>
        <v>NOM 27 Prénom 27</v>
      </c>
      <c r="P36" s="52"/>
      <c r="Q36" s="53"/>
      <c r="R36" s="53"/>
      <c r="S36" s="53"/>
      <c r="T36" s="54"/>
      <c r="U36" s="71" t="str">
        <f t="shared" si="1"/>
        <v/>
      </c>
      <c r="V36" s="240"/>
      <c r="W36" s="241"/>
      <c r="X36" s="242"/>
      <c r="Y36" s="3" t="str">
        <f>Bilan!A112</f>
        <v>NOM 27</v>
      </c>
      <c r="Z36" s="3" t="str">
        <f>Bilan!B112</f>
        <v>Prénom 27</v>
      </c>
      <c r="AA36" s="46" t="str">
        <f>Bilan!C112</f>
        <v>NOM 27 Prénom 27</v>
      </c>
      <c r="AB36" s="52"/>
      <c r="AC36" s="53"/>
      <c r="AD36" s="53"/>
      <c r="AE36" s="53"/>
      <c r="AF36" s="54"/>
      <c r="AG36" s="71" t="str">
        <f t="shared" si="2"/>
        <v/>
      </c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</row>
    <row r="37" spans="1:58" x14ac:dyDescent="0.25">
      <c r="A37" s="3" t="str">
        <f>IF(Bilan!A35="","",Bilan!A35)</f>
        <v>NOM 28</v>
      </c>
      <c r="B37" s="4" t="str">
        <f>IF(Bilan!B35="","",Bilan!B35)</f>
        <v>Prénom 28</v>
      </c>
      <c r="C37" s="7" t="str">
        <f>IF(Bilan!C35="","",Bilan!C35)</f>
        <v>NOM 28 Prénom 28</v>
      </c>
      <c r="D37" s="52"/>
      <c r="E37" s="53"/>
      <c r="F37" s="53"/>
      <c r="G37" s="53"/>
      <c r="H37" s="54"/>
      <c r="I37" s="23" t="str">
        <f t="shared" si="0"/>
        <v/>
      </c>
      <c r="J37" s="15"/>
      <c r="K37" s="15"/>
      <c r="L37" s="15"/>
      <c r="M37" s="3" t="str">
        <f>Bilan!A74</f>
        <v>NOM 28</v>
      </c>
      <c r="N37" s="3" t="str">
        <f>Bilan!B74</f>
        <v>Prénom 28</v>
      </c>
      <c r="O37" s="46" t="str">
        <f>Bilan!C74</f>
        <v>NOM 28 Prénom 28</v>
      </c>
      <c r="P37" s="52"/>
      <c r="Q37" s="53"/>
      <c r="R37" s="53"/>
      <c r="S37" s="53"/>
      <c r="T37" s="54"/>
      <c r="U37" s="71" t="str">
        <f t="shared" si="1"/>
        <v/>
      </c>
      <c r="V37" s="15"/>
      <c r="W37" s="15"/>
      <c r="X37" s="15"/>
      <c r="Y37" s="3" t="str">
        <f>Bilan!A113</f>
        <v>NOM 28</v>
      </c>
      <c r="Z37" s="3" t="str">
        <f>Bilan!B113</f>
        <v>Prénom 28</v>
      </c>
      <c r="AA37" s="46" t="str">
        <f>Bilan!C113</f>
        <v>NOM 28 Prénom 28</v>
      </c>
      <c r="AB37" s="52"/>
      <c r="AC37" s="53"/>
      <c r="AD37" s="53"/>
      <c r="AE37" s="53"/>
      <c r="AF37" s="54"/>
      <c r="AG37" s="71" t="str">
        <f t="shared" si="2"/>
        <v/>
      </c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</row>
    <row r="38" spans="1:58" x14ac:dyDescent="0.25">
      <c r="A38" s="3" t="str">
        <f>IF(Bilan!A36="","",Bilan!A36)</f>
        <v>NOM 29</v>
      </c>
      <c r="B38" s="4" t="str">
        <f>IF(Bilan!B36="","",Bilan!B36)</f>
        <v>Prénom 29</v>
      </c>
      <c r="C38" s="7" t="str">
        <f>IF(Bilan!C36="","",Bilan!C36)</f>
        <v>NOM 29 Prénom 29</v>
      </c>
      <c r="D38" s="52"/>
      <c r="E38" s="53"/>
      <c r="F38" s="53"/>
      <c r="G38" s="53"/>
      <c r="H38" s="54"/>
      <c r="I38" s="23" t="str">
        <f t="shared" si="0"/>
        <v/>
      </c>
      <c r="J38" s="15"/>
      <c r="K38" s="15"/>
      <c r="L38" s="15"/>
      <c r="M38" s="3" t="str">
        <f>Bilan!A75</f>
        <v>NOM 29</v>
      </c>
      <c r="N38" s="3" t="str">
        <f>Bilan!B75</f>
        <v>Prénom 29</v>
      </c>
      <c r="O38" s="46" t="str">
        <f>Bilan!C75</f>
        <v>NOM 29 Prénom 29</v>
      </c>
      <c r="P38" s="52"/>
      <c r="Q38" s="53"/>
      <c r="R38" s="53"/>
      <c r="S38" s="53"/>
      <c r="T38" s="54"/>
      <c r="U38" s="71" t="str">
        <f t="shared" si="1"/>
        <v/>
      </c>
      <c r="V38" s="15"/>
      <c r="W38" s="15"/>
      <c r="X38" s="15"/>
      <c r="Y38" s="3" t="str">
        <f>Bilan!A114</f>
        <v>NOM 29</v>
      </c>
      <c r="Z38" s="3" t="str">
        <f>Bilan!B114</f>
        <v>Prénom 29</v>
      </c>
      <c r="AA38" s="46" t="str">
        <f>Bilan!C114</f>
        <v>NOM 29 Prénom 29</v>
      </c>
      <c r="AB38" s="52"/>
      <c r="AC38" s="53"/>
      <c r="AD38" s="53"/>
      <c r="AE38" s="53"/>
      <c r="AF38" s="54"/>
      <c r="AG38" s="71" t="str">
        <f t="shared" si="2"/>
        <v/>
      </c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</row>
    <row r="39" spans="1:58" ht="15.75" thickBot="1" x14ac:dyDescent="0.3">
      <c r="A39" s="5" t="str">
        <f>IF(Bilan!A37="","",Bilan!A37)</f>
        <v>NOM 30</v>
      </c>
      <c r="B39" s="6" t="str">
        <f>IF(Bilan!B37="","",Bilan!B37)</f>
        <v>Prénom 30</v>
      </c>
      <c r="C39" s="8" t="str">
        <f>IF(Bilan!C37="","",Bilan!C37)</f>
        <v>NOM 30 Prénom 30</v>
      </c>
      <c r="D39" s="55"/>
      <c r="E39" s="56"/>
      <c r="F39" s="56"/>
      <c r="G39" s="56"/>
      <c r="H39" s="57"/>
      <c r="I39" s="24" t="str">
        <f t="shared" si="0"/>
        <v/>
      </c>
      <c r="J39" s="15"/>
      <c r="K39" s="15"/>
      <c r="L39" s="15"/>
      <c r="M39" s="5" t="str">
        <f>Bilan!A76</f>
        <v>NOM 30</v>
      </c>
      <c r="N39" s="5" t="str">
        <f>Bilan!B76</f>
        <v>Prénom 30</v>
      </c>
      <c r="O39" s="47" t="str">
        <f>Bilan!C76</f>
        <v>NOM 30 Prénom 30</v>
      </c>
      <c r="P39" s="55"/>
      <c r="Q39" s="56"/>
      <c r="R39" s="56"/>
      <c r="S39" s="56"/>
      <c r="T39" s="57"/>
      <c r="U39" s="72" t="str">
        <f t="shared" si="1"/>
        <v/>
      </c>
      <c r="V39" s="15"/>
      <c r="W39" s="15"/>
      <c r="X39" s="15"/>
      <c r="Y39" s="5" t="str">
        <f>Bilan!A115</f>
        <v>NOM 30</v>
      </c>
      <c r="Z39" s="5" t="str">
        <f>Bilan!B115</f>
        <v>Prénom 30</v>
      </c>
      <c r="AA39" s="47" t="str">
        <f>Bilan!C115</f>
        <v>NOM 30 Prénom 30</v>
      </c>
      <c r="AB39" s="55"/>
      <c r="AC39" s="56"/>
      <c r="AD39" s="56"/>
      <c r="AE39" s="56"/>
      <c r="AF39" s="57"/>
      <c r="AG39" s="72" t="str">
        <f t="shared" si="2"/>
        <v/>
      </c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</row>
    <row r="40" spans="1:58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</row>
    <row r="41" spans="1:58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</row>
    <row r="42" spans="1:58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</row>
    <row r="43" spans="1:58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</row>
    <row r="44" spans="1:58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</row>
    <row r="45" spans="1:58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</row>
    <row r="46" spans="1:58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</row>
    <row r="47" spans="1:58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</row>
    <row r="48" spans="1:58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</row>
    <row r="49" spans="1:58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</row>
    <row r="50" spans="1:58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</row>
    <row r="51" spans="1:58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</row>
    <row r="52" spans="1:58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</row>
    <row r="53" spans="1:58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</row>
    <row r="54" spans="1:58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</row>
    <row r="55" spans="1:58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</row>
    <row r="56" spans="1:58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</row>
    <row r="57" spans="1:58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</row>
    <row r="58" spans="1:58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</row>
    <row r="59" spans="1:58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</row>
    <row r="60" spans="1:58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</row>
    <row r="61" spans="1:58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</row>
    <row r="62" spans="1:58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</row>
    <row r="63" spans="1:58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</row>
    <row r="64" spans="1:58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</row>
    <row r="65" spans="1:58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</row>
    <row r="66" spans="1:58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</row>
    <row r="67" spans="1:58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</row>
    <row r="68" spans="1:58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</row>
    <row r="69" spans="1:58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</row>
    <row r="70" spans="1:58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</row>
    <row r="71" spans="1:58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</row>
    <row r="72" spans="1:58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</row>
    <row r="73" spans="1:58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</row>
    <row r="74" spans="1:58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</row>
    <row r="75" spans="1:58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</row>
    <row r="76" spans="1:58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</row>
    <row r="77" spans="1:58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</row>
    <row r="78" spans="1:58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</row>
  </sheetData>
  <sheetProtection sheet="1" objects="1" scenarios="1"/>
  <mergeCells count="29">
    <mergeCell ref="Y1:AA4"/>
    <mergeCell ref="AC1:AI4"/>
    <mergeCell ref="Y6:AA7"/>
    <mergeCell ref="AB6:AB9"/>
    <mergeCell ref="AC6:AC9"/>
    <mergeCell ref="AD6:AD9"/>
    <mergeCell ref="AE6:AE9"/>
    <mergeCell ref="AF6:AF9"/>
    <mergeCell ref="AG6:AG9"/>
    <mergeCell ref="M1:O4"/>
    <mergeCell ref="Q1:W4"/>
    <mergeCell ref="M6:O7"/>
    <mergeCell ref="P6:P9"/>
    <mergeCell ref="Q6:Q9"/>
    <mergeCell ref="R6:R9"/>
    <mergeCell ref="S6:S9"/>
    <mergeCell ref="T6:T9"/>
    <mergeCell ref="U6:U9"/>
    <mergeCell ref="V9:X36"/>
    <mergeCell ref="A1:C4"/>
    <mergeCell ref="E1:K4"/>
    <mergeCell ref="A6:C7"/>
    <mergeCell ref="D6:D9"/>
    <mergeCell ref="E6:E9"/>
    <mergeCell ref="F6:F9"/>
    <mergeCell ref="G6:G9"/>
    <mergeCell ref="H6:H9"/>
    <mergeCell ref="I6:I9"/>
    <mergeCell ref="J9:L36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PZ78"/>
  <sheetViews>
    <sheetView workbookViewId="0">
      <selection sqref="A1:C4"/>
    </sheetView>
  </sheetViews>
  <sheetFormatPr baseColWidth="10" defaultRowHeight="15" x14ac:dyDescent="0.25"/>
  <cols>
    <col min="1" max="1" width="20.7109375" style="2" customWidth="1"/>
    <col min="2" max="2" width="15.7109375" style="2" customWidth="1"/>
    <col min="3" max="3" width="35.7109375" style="2" customWidth="1"/>
    <col min="4" max="11" width="6.7109375" style="2" customWidth="1"/>
    <col min="12" max="12" width="1.7109375" style="2" customWidth="1"/>
    <col min="13" max="13" width="20.7109375" style="2" customWidth="1"/>
    <col min="14" max="14" width="15.7109375" style="2" customWidth="1"/>
    <col min="15" max="15" width="35.7109375" style="2" customWidth="1"/>
    <col min="16" max="23" width="6.7109375" style="2" customWidth="1"/>
    <col min="24" max="24" width="1.7109375" style="2" customWidth="1"/>
    <col min="25" max="25" width="20.7109375" style="2" customWidth="1"/>
    <col min="26" max="26" width="15.7109375" style="2" customWidth="1"/>
    <col min="27" max="27" width="35.7109375" style="2" customWidth="1"/>
    <col min="28" max="35" width="6.7109375" style="2" customWidth="1"/>
    <col min="36" max="442" width="11.42578125" style="2"/>
  </cols>
  <sheetData>
    <row r="1" spans="1:58" x14ac:dyDescent="0.25">
      <c r="A1" s="204" t="str">
        <f>Bilan!A1</f>
        <v>NOM DE LA CLASSE</v>
      </c>
      <c r="B1" s="205"/>
      <c r="C1" s="206"/>
      <c r="D1" s="15"/>
      <c r="E1" s="213" t="str">
        <f>Bilan!E1</f>
        <v>TRIMESTRE 01 - 2017/2018</v>
      </c>
      <c r="F1" s="214"/>
      <c r="G1" s="214"/>
      <c r="H1" s="214"/>
      <c r="I1" s="214"/>
      <c r="J1" s="214"/>
      <c r="K1" s="215"/>
      <c r="L1" s="15"/>
      <c r="M1" s="204" t="str">
        <f>Bilan!A40</f>
        <v>NOM DE LA CLASSE</v>
      </c>
      <c r="N1" s="205"/>
      <c r="O1" s="206"/>
      <c r="P1" s="15"/>
      <c r="Q1" s="213" t="str">
        <f>Bilan!E40</f>
        <v>TRIMESTRE 02 - 2017/2018</v>
      </c>
      <c r="R1" s="214"/>
      <c r="S1" s="214"/>
      <c r="T1" s="214"/>
      <c r="U1" s="214"/>
      <c r="V1" s="214"/>
      <c r="W1" s="215"/>
      <c r="X1" s="15"/>
      <c r="Y1" s="204" t="str">
        <f>Bilan!A79</f>
        <v>NOM DE LA CLASSE</v>
      </c>
      <c r="Z1" s="205"/>
      <c r="AA1" s="206"/>
      <c r="AB1" s="15"/>
      <c r="AC1" s="213" t="str">
        <f>Bilan!E79</f>
        <v>TRIMESTRE 03 - 2017/2018</v>
      </c>
      <c r="AD1" s="214"/>
      <c r="AE1" s="214"/>
      <c r="AF1" s="214"/>
      <c r="AG1" s="214"/>
      <c r="AH1" s="214"/>
      <c r="AI1" s="2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</row>
    <row r="2" spans="1:58" x14ac:dyDescent="0.25">
      <c r="A2" s="207"/>
      <c r="B2" s="208"/>
      <c r="C2" s="209"/>
      <c r="D2" s="15"/>
      <c r="E2" s="216"/>
      <c r="F2" s="217"/>
      <c r="G2" s="217"/>
      <c r="H2" s="217"/>
      <c r="I2" s="217"/>
      <c r="J2" s="217"/>
      <c r="K2" s="218"/>
      <c r="L2" s="15"/>
      <c r="M2" s="207"/>
      <c r="N2" s="208"/>
      <c r="O2" s="209"/>
      <c r="P2" s="15"/>
      <c r="Q2" s="216"/>
      <c r="R2" s="217"/>
      <c r="S2" s="217"/>
      <c r="T2" s="217"/>
      <c r="U2" s="217"/>
      <c r="V2" s="217"/>
      <c r="W2" s="218"/>
      <c r="X2" s="15"/>
      <c r="Y2" s="207"/>
      <c r="Z2" s="208"/>
      <c r="AA2" s="209"/>
      <c r="AB2" s="15"/>
      <c r="AC2" s="216"/>
      <c r="AD2" s="217"/>
      <c r="AE2" s="217"/>
      <c r="AF2" s="217"/>
      <c r="AG2" s="217"/>
      <c r="AH2" s="217"/>
      <c r="AI2" s="218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</row>
    <row r="3" spans="1:58" x14ac:dyDescent="0.25">
      <c r="A3" s="207"/>
      <c r="B3" s="208"/>
      <c r="C3" s="209"/>
      <c r="D3" s="15"/>
      <c r="E3" s="216"/>
      <c r="F3" s="217"/>
      <c r="G3" s="217"/>
      <c r="H3" s="217"/>
      <c r="I3" s="217"/>
      <c r="J3" s="217"/>
      <c r="K3" s="218"/>
      <c r="L3" s="15"/>
      <c r="M3" s="207"/>
      <c r="N3" s="208"/>
      <c r="O3" s="209"/>
      <c r="P3" s="15"/>
      <c r="Q3" s="216"/>
      <c r="R3" s="217"/>
      <c r="S3" s="217"/>
      <c r="T3" s="217"/>
      <c r="U3" s="217"/>
      <c r="V3" s="217"/>
      <c r="W3" s="218"/>
      <c r="X3" s="15"/>
      <c r="Y3" s="207"/>
      <c r="Z3" s="208"/>
      <c r="AA3" s="209"/>
      <c r="AB3" s="15"/>
      <c r="AC3" s="216"/>
      <c r="AD3" s="217"/>
      <c r="AE3" s="217"/>
      <c r="AF3" s="217"/>
      <c r="AG3" s="217"/>
      <c r="AH3" s="217"/>
      <c r="AI3" s="218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</row>
    <row r="4" spans="1:58" ht="15.75" thickBot="1" x14ac:dyDescent="0.3">
      <c r="A4" s="210"/>
      <c r="B4" s="211"/>
      <c r="C4" s="212"/>
      <c r="D4" s="15"/>
      <c r="E4" s="219"/>
      <c r="F4" s="220"/>
      <c r="G4" s="220"/>
      <c r="H4" s="220"/>
      <c r="I4" s="220"/>
      <c r="J4" s="220"/>
      <c r="K4" s="221"/>
      <c r="L4" s="15"/>
      <c r="M4" s="210"/>
      <c r="N4" s="211"/>
      <c r="O4" s="212"/>
      <c r="P4" s="15"/>
      <c r="Q4" s="219"/>
      <c r="R4" s="220"/>
      <c r="S4" s="220"/>
      <c r="T4" s="220"/>
      <c r="U4" s="220"/>
      <c r="V4" s="220"/>
      <c r="W4" s="221"/>
      <c r="X4" s="15"/>
      <c r="Y4" s="210"/>
      <c r="Z4" s="211"/>
      <c r="AA4" s="212"/>
      <c r="AB4" s="15"/>
      <c r="AC4" s="219"/>
      <c r="AD4" s="220"/>
      <c r="AE4" s="220"/>
      <c r="AF4" s="220"/>
      <c r="AG4" s="220"/>
      <c r="AH4" s="220"/>
      <c r="AI4" s="221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</row>
    <row r="5" spans="1:58" ht="15.75" thickBot="1" x14ac:dyDescent="0.3">
      <c r="A5" s="15"/>
      <c r="B5" s="15"/>
      <c r="C5" s="15"/>
      <c r="D5" s="20"/>
      <c r="E5" s="21"/>
      <c r="F5" s="21"/>
      <c r="G5" s="21"/>
      <c r="H5" s="21"/>
      <c r="I5" s="21"/>
      <c r="J5" s="15"/>
      <c r="K5" s="15"/>
      <c r="L5" s="15"/>
      <c r="M5" s="15"/>
      <c r="N5" s="15"/>
      <c r="O5" s="15"/>
      <c r="P5" s="20"/>
      <c r="Q5" s="21"/>
      <c r="R5" s="21"/>
      <c r="S5" s="21"/>
      <c r="T5" s="21"/>
      <c r="U5" s="21"/>
      <c r="V5" s="15"/>
      <c r="W5" s="15"/>
      <c r="X5" s="15"/>
      <c r="Y5" s="15"/>
      <c r="Z5" s="15"/>
      <c r="AA5" s="15"/>
      <c r="AB5" s="20"/>
      <c r="AC5" s="21"/>
      <c r="AD5" s="21"/>
      <c r="AE5" s="21"/>
      <c r="AF5" s="21"/>
      <c r="AG5" s="21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</row>
    <row r="6" spans="1:58" x14ac:dyDescent="0.25">
      <c r="A6" s="234" t="s">
        <v>79</v>
      </c>
      <c r="B6" s="235"/>
      <c r="C6" s="236"/>
      <c r="D6" s="222" t="s">
        <v>96</v>
      </c>
      <c r="E6" s="225" t="s">
        <v>97</v>
      </c>
      <c r="F6" s="225" t="s">
        <v>98</v>
      </c>
      <c r="G6" s="225" t="s">
        <v>99</v>
      </c>
      <c r="H6" s="228" t="s">
        <v>100</v>
      </c>
      <c r="I6" s="231" t="s">
        <v>101</v>
      </c>
      <c r="J6" s="15"/>
      <c r="K6" s="15"/>
      <c r="L6" s="15"/>
      <c r="M6" s="234" t="s">
        <v>79</v>
      </c>
      <c r="N6" s="235"/>
      <c r="O6" s="236"/>
      <c r="P6" s="222" t="s">
        <v>96</v>
      </c>
      <c r="Q6" s="225" t="s">
        <v>97</v>
      </c>
      <c r="R6" s="225" t="s">
        <v>98</v>
      </c>
      <c r="S6" s="225" t="s">
        <v>99</v>
      </c>
      <c r="T6" s="228" t="s">
        <v>100</v>
      </c>
      <c r="U6" s="231" t="s">
        <v>101</v>
      </c>
      <c r="V6" s="15"/>
      <c r="W6" s="15"/>
      <c r="X6" s="15"/>
      <c r="Y6" s="234" t="s">
        <v>79</v>
      </c>
      <c r="Z6" s="235"/>
      <c r="AA6" s="236"/>
      <c r="AB6" s="222" t="s">
        <v>96</v>
      </c>
      <c r="AC6" s="225" t="s">
        <v>97</v>
      </c>
      <c r="AD6" s="225" t="s">
        <v>98</v>
      </c>
      <c r="AE6" s="225" t="s">
        <v>99</v>
      </c>
      <c r="AF6" s="228" t="s">
        <v>100</v>
      </c>
      <c r="AG6" s="231" t="s">
        <v>101</v>
      </c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</row>
    <row r="7" spans="1:58" ht="15.75" thickBot="1" x14ac:dyDescent="0.3">
      <c r="A7" s="237"/>
      <c r="B7" s="238"/>
      <c r="C7" s="239"/>
      <c r="D7" s="223"/>
      <c r="E7" s="226"/>
      <c r="F7" s="226"/>
      <c r="G7" s="226"/>
      <c r="H7" s="229"/>
      <c r="I7" s="232"/>
      <c r="J7" s="15"/>
      <c r="K7" s="15"/>
      <c r="L7" s="15"/>
      <c r="M7" s="237"/>
      <c r="N7" s="238"/>
      <c r="O7" s="239"/>
      <c r="P7" s="223"/>
      <c r="Q7" s="226"/>
      <c r="R7" s="226"/>
      <c r="S7" s="226"/>
      <c r="T7" s="229"/>
      <c r="U7" s="232"/>
      <c r="V7" s="15"/>
      <c r="W7" s="15"/>
      <c r="X7" s="15"/>
      <c r="Y7" s="237"/>
      <c r="Z7" s="238"/>
      <c r="AA7" s="239"/>
      <c r="AB7" s="223"/>
      <c r="AC7" s="226"/>
      <c r="AD7" s="226"/>
      <c r="AE7" s="226"/>
      <c r="AF7" s="229"/>
      <c r="AG7" s="232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</row>
    <row r="8" spans="1:58" ht="15.75" thickBot="1" x14ac:dyDescent="0.3">
      <c r="A8" s="15"/>
      <c r="B8" s="15"/>
      <c r="C8" s="15"/>
      <c r="D8" s="223"/>
      <c r="E8" s="226"/>
      <c r="F8" s="226"/>
      <c r="G8" s="226"/>
      <c r="H8" s="229"/>
      <c r="I8" s="232"/>
      <c r="J8" s="15"/>
      <c r="K8" s="15"/>
      <c r="L8" s="15"/>
      <c r="M8" s="15"/>
      <c r="N8" s="15"/>
      <c r="O8" s="15"/>
      <c r="P8" s="223"/>
      <c r="Q8" s="226"/>
      <c r="R8" s="226"/>
      <c r="S8" s="226"/>
      <c r="T8" s="229"/>
      <c r="U8" s="232"/>
      <c r="V8" s="15"/>
      <c r="W8" s="15"/>
      <c r="X8" s="15"/>
      <c r="Y8" s="15"/>
      <c r="Z8" s="15"/>
      <c r="AA8" s="15"/>
      <c r="AB8" s="223"/>
      <c r="AC8" s="226"/>
      <c r="AD8" s="226"/>
      <c r="AE8" s="226"/>
      <c r="AF8" s="229"/>
      <c r="AG8" s="232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</row>
    <row r="9" spans="1:58" ht="15.75" thickBot="1" x14ac:dyDescent="0.3">
      <c r="A9" s="27" t="s">
        <v>13</v>
      </c>
      <c r="B9" s="28" t="s">
        <v>14</v>
      </c>
      <c r="C9" s="29" t="s">
        <v>102</v>
      </c>
      <c r="D9" s="224"/>
      <c r="E9" s="227"/>
      <c r="F9" s="227"/>
      <c r="G9" s="227"/>
      <c r="H9" s="230"/>
      <c r="I9" s="233"/>
      <c r="J9" s="240"/>
      <c r="K9" s="241"/>
      <c r="L9" s="242"/>
      <c r="M9" s="27" t="s">
        <v>13</v>
      </c>
      <c r="N9" s="28" t="s">
        <v>14</v>
      </c>
      <c r="O9" s="29" t="s">
        <v>102</v>
      </c>
      <c r="P9" s="224"/>
      <c r="Q9" s="227"/>
      <c r="R9" s="227"/>
      <c r="S9" s="227"/>
      <c r="T9" s="230"/>
      <c r="U9" s="233"/>
      <c r="V9" s="240"/>
      <c r="W9" s="241"/>
      <c r="X9" s="242"/>
      <c r="Y9" s="27" t="s">
        <v>13</v>
      </c>
      <c r="Z9" s="28" t="s">
        <v>14</v>
      </c>
      <c r="AA9" s="29" t="s">
        <v>102</v>
      </c>
      <c r="AB9" s="224"/>
      <c r="AC9" s="227"/>
      <c r="AD9" s="227"/>
      <c r="AE9" s="227"/>
      <c r="AF9" s="230"/>
      <c r="AG9" s="233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</row>
    <row r="10" spans="1:58" x14ac:dyDescent="0.25">
      <c r="A10" s="17" t="str">
        <f>IF(Bilan!A8="","",Bilan!A8)</f>
        <v>NOM 01</v>
      </c>
      <c r="B10" s="18" t="str">
        <f>IF(Bilan!B8="","",Bilan!B8)</f>
        <v>Prénom 01</v>
      </c>
      <c r="C10" s="19" t="str">
        <f>IF(Bilan!C8="","",Bilan!C8)</f>
        <v>NOM 01 Prénom 01</v>
      </c>
      <c r="D10" s="49"/>
      <c r="E10" s="50"/>
      <c r="F10" s="50"/>
      <c r="G10" s="50"/>
      <c r="H10" s="51"/>
      <c r="I10" s="22" t="str">
        <f>IF(COUNT(D10:H10)&gt;0,AVERAGE(D10:H10),"")</f>
        <v/>
      </c>
      <c r="J10" s="240"/>
      <c r="K10" s="241"/>
      <c r="L10" s="242"/>
      <c r="M10" s="45" t="str">
        <f>Bilan!A47</f>
        <v>NOM 01</v>
      </c>
      <c r="N10" s="45" t="str">
        <f>Bilan!B47</f>
        <v>Prénom 01</v>
      </c>
      <c r="O10" s="45" t="str">
        <f>Bilan!C47</f>
        <v>NOM 01 Prénom 01</v>
      </c>
      <c r="P10" s="49"/>
      <c r="Q10" s="50"/>
      <c r="R10" s="50"/>
      <c r="S10" s="50"/>
      <c r="T10" s="51"/>
      <c r="U10" s="70" t="str">
        <f>IF(COUNT(P10:T10)&gt;0,AVERAGE(P10:T10),"")</f>
        <v/>
      </c>
      <c r="V10" s="240"/>
      <c r="W10" s="241"/>
      <c r="X10" s="242"/>
      <c r="Y10" s="45" t="str">
        <f>Bilan!A86</f>
        <v>NOM 01</v>
      </c>
      <c r="Z10" s="45" t="str">
        <f>Bilan!B86</f>
        <v>Prénom 01</v>
      </c>
      <c r="AA10" s="45" t="str">
        <f>Bilan!C86</f>
        <v>NOM 01 Prénom 01</v>
      </c>
      <c r="AB10" s="49"/>
      <c r="AC10" s="50"/>
      <c r="AD10" s="50"/>
      <c r="AE10" s="50"/>
      <c r="AF10" s="51"/>
      <c r="AG10" s="70" t="str">
        <f>IF(COUNT(AB10:AF10)&gt;0,AVERAGE(AB10:AF10),"")</f>
        <v/>
      </c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</row>
    <row r="11" spans="1:58" x14ac:dyDescent="0.25">
      <c r="A11" s="3" t="str">
        <f>IF(Bilan!A9="","",Bilan!A9)</f>
        <v>NOM 02</v>
      </c>
      <c r="B11" s="4" t="str">
        <f>IF(Bilan!B9="","",Bilan!B9)</f>
        <v>Prénom 02</v>
      </c>
      <c r="C11" s="7" t="str">
        <f>IF(Bilan!C9="","",Bilan!C9)</f>
        <v>NOM 02 Prénom 02</v>
      </c>
      <c r="D11" s="52"/>
      <c r="E11" s="53"/>
      <c r="F11" s="53"/>
      <c r="G11" s="53"/>
      <c r="H11" s="54"/>
      <c r="I11" s="23" t="str">
        <f t="shared" ref="I11:I39" si="0">IF(COUNT(D11:H11)&gt;0,AVERAGE(D11:H11),"")</f>
        <v/>
      </c>
      <c r="J11" s="240"/>
      <c r="K11" s="241"/>
      <c r="L11" s="242"/>
      <c r="M11" s="3" t="str">
        <f>Bilan!A48</f>
        <v>NOM 02</v>
      </c>
      <c r="N11" s="3" t="str">
        <f>Bilan!B48</f>
        <v>Prénom 02</v>
      </c>
      <c r="O11" s="46" t="str">
        <f>Bilan!C48</f>
        <v>NOM 02 Prénom 02</v>
      </c>
      <c r="P11" s="52"/>
      <c r="Q11" s="53"/>
      <c r="R11" s="53"/>
      <c r="S11" s="53"/>
      <c r="T11" s="54"/>
      <c r="U11" s="71" t="str">
        <f t="shared" ref="U11:U39" si="1">IF(COUNT(P11:T11)&gt;0,AVERAGE(P11:T11),"")</f>
        <v/>
      </c>
      <c r="V11" s="240"/>
      <c r="W11" s="241"/>
      <c r="X11" s="242"/>
      <c r="Y11" s="3" t="str">
        <f>Bilan!A87</f>
        <v>NOM 02</v>
      </c>
      <c r="Z11" s="3" t="str">
        <f>Bilan!B87</f>
        <v>Prénom 02</v>
      </c>
      <c r="AA11" s="46" t="str">
        <f>Bilan!C87</f>
        <v>NOM 02 Prénom 02</v>
      </c>
      <c r="AB11" s="52"/>
      <c r="AC11" s="53"/>
      <c r="AD11" s="53"/>
      <c r="AE11" s="53"/>
      <c r="AF11" s="54"/>
      <c r="AG11" s="71" t="str">
        <f t="shared" ref="AG11:AG39" si="2">IF(COUNT(AB11:AF11)&gt;0,AVERAGE(AB11:AF11),"")</f>
        <v/>
      </c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</row>
    <row r="12" spans="1:58" x14ac:dyDescent="0.25">
      <c r="A12" s="3" t="str">
        <f>IF(Bilan!A10="","",Bilan!A10)</f>
        <v>NOM 03</v>
      </c>
      <c r="B12" s="4" t="str">
        <f>IF(Bilan!B10="","",Bilan!B10)</f>
        <v>Prénom 03</v>
      </c>
      <c r="C12" s="7" t="str">
        <f>IF(Bilan!C10="","",Bilan!C10)</f>
        <v>NOM 03 Prénom 03</v>
      </c>
      <c r="D12" s="52"/>
      <c r="E12" s="53"/>
      <c r="F12" s="53"/>
      <c r="G12" s="53"/>
      <c r="H12" s="54"/>
      <c r="I12" s="23" t="str">
        <f t="shared" si="0"/>
        <v/>
      </c>
      <c r="J12" s="240"/>
      <c r="K12" s="241"/>
      <c r="L12" s="242"/>
      <c r="M12" s="3" t="str">
        <f>Bilan!A49</f>
        <v>NOM 03</v>
      </c>
      <c r="N12" s="3" t="str">
        <f>Bilan!B49</f>
        <v>Prénom 03</v>
      </c>
      <c r="O12" s="46" t="str">
        <f>Bilan!C49</f>
        <v>NOM 03 Prénom 03</v>
      </c>
      <c r="P12" s="52"/>
      <c r="Q12" s="53"/>
      <c r="R12" s="53"/>
      <c r="S12" s="53"/>
      <c r="T12" s="54"/>
      <c r="U12" s="71" t="str">
        <f t="shared" si="1"/>
        <v/>
      </c>
      <c r="V12" s="240"/>
      <c r="W12" s="241"/>
      <c r="X12" s="242"/>
      <c r="Y12" s="3" t="str">
        <f>Bilan!A88</f>
        <v>NOM 03</v>
      </c>
      <c r="Z12" s="3" t="str">
        <f>Bilan!B88</f>
        <v>Prénom 03</v>
      </c>
      <c r="AA12" s="46" t="str">
        <f>Bilan!C88</f>
        <v>NOM 03 Prénom 03</v>
      </c>
      <c r="AB12" s="52"/>
      <c r="AC12" s="53"/>
      <c r="AD12" s="53"/>
      <c r="AE12" s="53"/>
      <c r="AF12" s="54"/>
      <c r="AG12" s="71" t="str">
        <f t="shared" si="2"/>
        <v/>
      </c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</row>
    <row r="13" spans="1:58" x14ac:dyDescent="0.25">
      <c r="A13" s="3" t="str">
        <f>IF(Bilan!A11="","",Bilan!A11)</f>
        <v>NOM 04</v>
      </c>
      <c r="B13" s="4" t="str">
        <f>IF(Bilan!B11="","",Bilan!B11)</f>
        <v>Prénom 04</v>
      </c>
      <c r="C13" s="7" t="str">
        <f>IF(Bilan!C11="","",Bilan!C11)</f>
        <v>NOM 04 Prénom 04</v>
      </c>
      <c r="D13" s="52"/>
      <c r="E13" s="53"/>
      <c r="F13" s="53"/>
      <c r="G13" s="53"/>
      <c r="H13" s="54"/>
      <c r="I13" s="23" t="str">
        <f t="shared" si="0"/>
        <v/>
      </c>
      <c r="J13" s="240"/>
      <c r="K13" s="241"/>
      <c r="L13" s="242"/>
      <c r="M13" s="3" t="str">
        <f>Bilan!A50</f>
        <v>NOM 04</v>
      </c>
      <c r="N13" s="3" t="str">
        <f>Bilan!B50</f>
        <v>Prénom 04</v>
      </c>
      <c r="O13" s="46" t="str">
        <f>Bilan!C50</f>
        <v>NOM 04 Prénom 04</v>
      </c>
      <c r="P13" s="52"/>
      <c r="Q13" s="53"/>
      <c r="R13" s="53"/>
      <c r="S13" s="53"/>
      <c r="T13" s="54"/>
      <c r="U13" s="71" t="str">
        <f t="shared" si="1"/>
        <v/>
      </c>
      <c r="V13" s="240"/>
      <c r="W13" s="241"/>
      <c r="X13" s="242"/>
      <c r="Y13" s="3" t="str">
        <f>Bilan!A89</f>
        <v>NOM 04</v>
      </c>
      <c r="Z13" s="3" t="str">
        <f>Bilan!B89</f>
        <v>Prénom 04</v>
      </c>
      <c r="AA13" s="46" t="str">
        <f>Bilan!C89</f>
        <v>NOM 04 Prénom 04</v>
      </c>
      <c r="AB13" s="52"/>
      <c r="AC13" s="53"/>
      <c r="AD13" s="53"/>
      <c r="AE13" s="53"/>
      <c r="AF13" s="54"/>
      <c r="AG13" s="71" t="str">
        <f t="shared" si="2"/>
        <v/>
      </c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</row>
    <row r="14" spans="1:58" x14ac:dyDescent="0.25">
      <c r="A14" s="3" t="str">
        <f>IF(Bilan!A12="","",Bilan!A12)</f>
        <v>NOM 05</v>
      </c>
      <c r="B14" s="4" t="str">
        <f>IF(Bilan!B12="","",Bilan!B12)</f>
        <v>Prénom 05</v>
      </c>
      <c r="C14" s="7" t="str">
        <f>IF(Bilan!C12="","",Bilan!C12)</f>
        <v>NOM 05 Prénom 05</v>
      </c>
      <c r="D14" s="52"/>
      <c r="E14" s="53"/>
      <c r="F14" s="53"/>
      <c r="G14" s="53"/>
      <c r="H14" s="54"/>
      <c r="I14" s="23" t="str">
        <f t="shared" si="0"/>
        <v/>
      </c>
      <c r="J14" s="240"/>
      <c r="K14" s="241"/>
      <c r="L14" s="242"/>
      <c r="M14" s="3" t="str">
        <f>Bilan!A51</f>
        <v>NOM 05</v>
      </c>
      <c r="N14" s="3" t="str">
        <f>Bilan!B51</f>
        <v>Prénom 05</v>
      </c>
      <c r="O14" s="46" t="str">
        <f>Bilan!C51</f>
        <v>NOM 05 Prénom 05</v>
      </c>
      <c r="P14" s="52"/>
      <c r="Q14" s="53"/>
      <c r="R14" s="53"/>
      <c r="S14" s="53"/>
      <c r="T14" s="54"/>
      <c r="U14" s="71" t="str">
        <f t="shared" si="1"/>
        <v/>
      </c>
      <c r="V14" s="240"/>
      <c r="W14" s="241"/>
      <c r="X14" s="242"/>
      <c r="Y14" s="3" t="str">
        <f>Bilan!A90</f>
        <v>NOM 05</v>
      </c>
      <c r="Z14" s="3" t="str">
        <f>Bilan!B90</f>
        <v>Prénom 05</v>
      </c>
      <c r="AA14" s="46" t="str">
        <f>Bilan!C90</f>
        <v>NOM 05 Prénom 05</v>
      </c>
      <c r="AB14" s="52"/>
      <c r="AC14" s="53"/>
      <c r="AD14" s="53"/>
      <c r="AE14" s="53"/>
      <c r="AF14" s="54"/>
      <c r="AG14" s="71" t="str">
        <f t="shared" si="2"/>
        <v/>
      </c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</row>
    <row r="15" spans="1:58" x14ac:dyDescent="0.25">
      <c r="A15" s="3" t="str">
        <f>IF(Bilan!A13="","",Bilan!A13)</f>
        <v>NOM 06</v>
      </c>
      <c r="B15" s="4" t="str">
        <f>IF(Bilan!B13="","",Bilan!B13)</f>
        <v>Prénom 06</v>
      </c>
      <c r="C15" s="7" t="str">
        <f>IF(Bilan!C13="","",Bilan!C13)</f>
        <v>NOM 06 Prénom 06</v>
      </c>
      <c r="D15" s="52"/>
      <c r="E15" s="53"/>
      <c r="F15" s="53"/>
      <c r="G15" s="53"/>
      <c r="H15" s="54"/>
      <c r="I15" s="23" t="str">
        <f t="shared" si="0"/>
        <v/>
      </c>
      <c r="J15" s="240"/>
      <c r="K15" s="241"/>
      <c r="L15" s="242"/>
      <c r="M15" s="3" t="str">
        <f>Bilan!A52</f>
        <v>NOM 06</v>
      </c>
      <c r="N15" s="3" t="str">
        <f>Bilan!B52</f>
        <v>Prénom 06</v>
      </c>
      <c r="O15" s="46" t="str">
        <f>Bilan!C52</f>
        <v>NOM 06 Prénom 06</v>
      </c>
      <c r="P15" s="52"/>
      <c r="Q15" s="53"/>
      <c r="R15" s="53"/>
      <c r="S15" s="53"/>
      <c r="T15" s="54"/>
      <c r="U15" s="71" t="str">
        <f t="shared" si="1"/>
        <v/>
      </c>
      <c r="V15" s="240"/>
      <c r="W15" s="241"/>
      <c r="X15" s="242"/>
      <c r="Y15" s="3" t="str">
        <f>Bilan!A91</f>
        <v>NOM 06</v>
      </c>
      <c r="Z15" s="3" t="str">
        <f>Bilan!B91</f>
        <v>Prénom 06</v>
      </c>
      <c r="AA15" s="46" t="str">
        <f>Bilan!C91</f>
        <v>NOM 06 Prénom 06</v>
      </c>
      <c r="AB15" s="52"/>
      <c r="AC15" s="53"/>
      <c r="AD15" s="53"/>
      <c r="AE15" s="53"/>
      <c r="AF15" s="54"/>
      <c r="AG15" s="71" t="str">
        <f t="shared" si="2"/>
        <v/>
      </c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</row>
    <row r="16" spans="1:58" x14ac:dyDescent="0.25">
      <c r="A16" s="3" t="str">
        <f>IF(Bilan!A14="","",Bilan!A14)</f>
        <v>NOM 07</v>
      </c>
      <c r="B16" s="4" t="str">
        <f>IF(Bilan!B14="","",Bilan!B14)</f>
        <v>Prénom 07</v>
      </c>
      <c r="C16" s="7" t="str">
        <f>IF(Bilan!C14="","",Bilan!C14)</f>
        <v>NOM 07 Prénom 07</v>
      </c>
      <c r="D16" s="52"/>
      <c r="E16" s="53"/>
      <c r="F16" s="53"/>
      <c r="G16" s="53"/>
      <c r="H16" s="54"/>
      <c r="I16" s="23" t="str">
        <f t="shared" si="0"/>
        <v/>
      </c>
      <c r="J16" s="240"/>
      <c r="K16" s="241"/>
      <c r="L16" s="242"/>
      <c r="M16" s="3" t="str">
        <f>Bilan!A53</f>
        <v>NOM 07</v>
      </c>
      <c r="N16" s="3" t="str">
        <f>Bilan!B53</f>
        <v>Prénom 07</v>
      </c>
      <c r="O16" s="46" t="str">
        <f>Bilan!C53</f>
        <v>NOM 07 Prénom 07</v>
      </c>
      <c r="P16" s="52"/>
      <c r="Q16" s="53"/>
      <c r="R16" s="53"/>
      <c r="S16" s="53"/>
      <c r="T16" s="54"/>
      <c r="U16" s="71" t="str">
        <f t="shared" si="1"/>
        <v/>
      </c>
      <c r="V16" s="240"/>
      <c r="W16" s="241"/>
      <c r="X16" s="242"/>
      <c r="Y16" s="3" t="str">
        <f>Bilan!A92</f>
        <v>NOM 07</v>
      </c>
      <c r="Z16" s="3" t="str">
        <f>Bilan!B92</f>
        <v>Prénom 07</v>
      </c>
      <c r="AA16" s="46" t="str">
        <f>Bilan!C92</f>
        <v>NOM 07 Prénom 07</v>
      </c>
      <c r="AB16" s="52"/>
      <c r="AC16" s="53"/>
      <c r="AD16" s="53"/>
      <c r="AE16" s="53"/>
      <c r="AF16" s="54"/>
      <c r="AG16" s="71" t="str">
        <f t="shared" si="2"/>
        <v/>
      </c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</row>
    <row r="17" spans="1:58" x14ac:dyDescent="0.25">
      <c r="A17" s="3" t="str">
        <f>IF(Bilan!A15="","",Bilan!A15)</f>
        <v>NOM 08</v>
      </c>
      <c r="B17" s="4" t="str">
        <f>IF(Bilan!B15="","",Bilan!B15)</f>
        <v>Prénom 08</v>
      </c>
      <c r="C17" s="7" t="str">
        <f>IF(Bilan!C15="","",Bilan!C15)</f>
        <v>NOM 08 Prénom 08</v>
      </c>
      <c r="D17" s="52"/>
      <c r="E17" s="53"/>
      <c r="F17" s="53"/>
      <c r="G17" s="53"/>
      <c r="H17" s="54"/>
      <c r="I17" s="23" t="str">
        <f t="shared" si="0"/>
        <v/>
      </c>
      <c r="J17" s="240"/>
      <c r="K17" s="241"/>
      <c r="L17" s="242"/>
      <c r="M17" s="3" t="str">
        <f>Bilan!A54</f>
        <v>NOM 08</v>
      </c>
      <c r="N17" s="3" t="str">
        <f>Bilan!B54</f>
        <v>Prénom 08</v>
      </c>
      <c r="O17" s="46" t="str">
        <f>Bilan!C54</f>
        <v>NOM 08 Prénom 08</v>
      </c>
      <c r="P17" s="52"/>
      <c r="Q17" s="53"/>
      <c r="R17" s="53"/>
      <c r="S17" s="53"/>
      <c r="T17" s="54"/>
      <c r="U17" s="71" t="str">
        <f t="shared" si="1"/>
        <v/>
      </c>
      <c r="V17" s="240"/>
      <c r="W17" s="241"/>
      <c r="X17" s="242"/>
      <c r="Y17" s="3" t="str">
        <f>Bilan!A93</f>
        <v>NOM 08</v>
      </c>
      <c r="Z17" s="3" t="str">
        <f>Bilan!B93</f>
        <v>Prénom 08</v>
      </c>
      <c r="AA17" s="46" t="str">
        <f>Bilan!C93</f>
        <v>NOM 08 Prénom 08</v>
      </c>
      <c r="AB17" s="52"/>
      <c r="AC17" s="53"/>
      <c r="AD17" s="53"/>
      <c r="AE17" s="53"/>
      <c r="AF17" s="54"/>
      <c r="AG17" s="71" t="str">
        <f t="shared" si="2"/>
        <v/>
      </c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</row>
    <row r="18" spans="1:58" x14ac:dyDescent="0.25">
      <c r="A18" s="3" t="str">
        <f>IF(Bilan!A16="","",Bilan!A16)</f>
        <v>NOM 09</v>
      </c>
      <c r="B18" s="4" t="str">
        <f>IF(Bilan!B16="","",Bilan!B16)</f>
        <v>Prénom 09</v>
      </c>
      <c r="C18" s="7" t="str">
        <f>IF(Bilan!C16="","",Bilan!C16)</f>
        <v>NOM 09 Prénom 09</v>
      </c>
      <c r="D18" s="52"/>
      <c r="E18" s="53"/>
      <c r="F18" s="53"/>
      <c r="G18" s="53"/>
      <c r="H18" s="54"/>
      <c r="I18" s="23" t="str">
        <f t="shared" si="0"/>
        <v/>
      </c>
      <c r="J18" s="240"/>
      <c r="K18" s="241"/>
      <c r="L18" s="242"/>
      <c r="M18" s="3" t="str">
        <f>Bilan!A55</f>
        <v>NOM 09</v>
      </c>
      <c r="N18" s="3" t="str">
        <f>Bilan!B55</f>
        <v>Prénom 09</v>
      </c>
      <c r="O18" s="46" t="str">
        <f>Bilan!C55</f>
        <v>NOM 09 Prénom 09</v>
      </c>
      <c r="P18" s="52"/>
      <c r="Q18" s="53"/>
      <c r="R18" s="53"/>
      <c r="S18" s="53"/>
      <c r="T18" s="54"/>
      <c r="U18" s="71" t="str">
        <f t="shared" si="1"/>
        <v/>
      </c>
      <c r="V18" s="240"/>
      <c r="W18" s="241"/>
      <c r="X18" s="242"/>
      <c r="Y18" s="3" t="str">
        <f>Bilan!A94</f>
        <v>NOM 09</v>
      </c>
      <c r="Z18" s="3" t="str">
        <f>Bilan!B94</f>
        <v>Prénom 09</v>
      </c>
      <c r="AA18" s="46" t="str">
        <f>Bilan!C94</f>
        <v>NOM 09 Prénom 09</v>
      </c>
      <c r="AB18" s="52"/>
      <c r="AC18" s="53"/>
      <c r="AD18" s="53"/>
      <c r="AE18" s="53"/>
      <c r="AF18" s="54"/>
      <c r="AG18" s="71" t="str">
        <f t="shared" si="2"/>
        <v/>
      </c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</row>
    <row r="19" spans="1:58" x14ac:dyDescent="0.25">
      <c r="A19" s="3" t="str">
        <f>IF(Bilan!A17="","",Bilan!A17)</f>
        <v>NOM 10</v>
      </c>
      <c r="B19" s="4" t="str">
        <f>IF(Bilan!B17="","",Bilan!B17)</f>
        <v>Prénom 10</v>
      </c>
      <c r="C19" s="7" t="str">
        <f>IF(Bilan!C17="","",Bilan!C17)</f>
        <v>NOM 10 Prénom 10</v>
      </c>
      <c r="D19" s="52"/>
      <c r="E19" s="53"/>
      <c r="F19" s="53"/>
      <c r="G19" s="53"/>
      <c r="H19" s="54"/>
      <c r="I19" s="23" t="str">
        <f t="shared" si="0"/>
        <v/>
      </c>
      <c r="J19" s="240"/>
      <c r="K19" s="241"/>
      <c r="L19" s="242"/>
      <c r="M19" s="3" t="str">
        <f>Bilan!A56</f>
        <v>NOM 10</v>
      </c>
      <c r="N19" s="3" t="str">
        <f>Bilan!B56</f>
        <v>Prénom 10</v>
      </c>
      <c r="O19" s="46" t="str">
        <f>Bilan!C56</f>
        <v>NOM 10 Prénom 10</v>
      </c>
      <c r="P19" s="52"/>
      <c r="Q19" s="53"/>
      <c r="R19" s="53"/>
      <c r="S19" s="53"/>
      <c r="T19" s="54"/>
      <c r="U19" s="71" t="str">
        <f t="shared" si="1"/>
        <v/>
      </c>
      <c r="V19" s="240"/>
      <c r="W19" s="241"/>
      <c r="X19" s="242"/>
      <c r="Y19" s="3" t="str">
        <f>Bilan!A95</f>
        <v>NOM 10</v>
      </c>
      <c r="Z19" s="3" t="str">
        <f>Bilan!B95</f>
        <v>Prénom 10</v>
      </c>
      <c r="AA19" s="46" t="str">
        <f>Bilan!C95</f>
        <v>NOM 10 Prénom 10</v>
      </c>
      <c r="AB19" s="52"/>
      <c r="AC19" s="53"/>
      <c r="AD19" s="53"/>
      <c r="AE19" s="53"/>
      <c r="AF19" s="54"/>
      <c r="AG19" s="71" t="str">
        <f t="shared" si="2"/>
        <v/>
      </c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</row>
    <row r="20" spans="1:58" x14ac:dyDescent="0.25">
      <c r="A20" s="3" t="str">
        <f>IF(Bilan!A18="","",Bilan!A18)</f>
        <v>NOM 11</v>
      </c>
      <c r="B20" s="4" t="str">
        <f>IF(Bilan!B18="","",Bilan!B18)</f>
        <v>Prénom 11</v>
      </c>
      <c r="C20" s="7" t="str">
        <f>IF(Bilan!C18="","",Bilan!C18)</f>
        <v>NOM 11 Prénom 11</v>
      </c>
      <c r="D20" s="52"/>
      <c r="E20" s="53"/>
      <c r="F20" s="53"/>
      <c r="G20" s="53"/>
      <c r="H20" s="54"/>
      <c r="I20" s="23" t="str">
        <f t="shared" si="0"/>
        <v/>
      </c>
      <c r="J20" s="240"/>
      <c r="K20" s="241"/>
      <c r="L20" s="242"/>
      <c r="M20" s="3" t="str">
        <f>Bilan!A57</f>
        <v>NOM 11</v>
      </c>
      <c r="N20" s="3" t="str">
        <f>Bilan!B57</f>
        <v>Prénom 11</v>
      </c>
      <c r="O20" s="46" t="str">
        <f>Bilan!C57</f>
        <v>NOM 11 Prénom 11</v>
      </c>
      <c r="P20" s="52"/>
      <c r="Q20" s="53"/>
      <c r="R20" s="53"/>
      <c r="S20" s="53"/>
      <c r="T20" s="54"/>
      <c r="U20" s="71" t="str">
        <f t="shared" si="1"/>
        <v/>
      </c>
      <c r="V20" s="240"/>
      <c r="W20" s="241"/>
      <c r="X20" s="242"/>
      <c r="Y20" s="3" t="str">
        <f>Bilan!A96</f>
        <v>NOM 11</v>
      </c>
      <c r="Z20" s="3" t="str">
        <f>Bilan!B96</f>
        <v>Prénom 11</v>
      </c>
      <c r="AA20" s="46" t="str">
        <f>Bilan!C96</f>
        <v>NOM 11 Prénom 11</v>
      </c>
      <c r="AB20" s="52"/>
      <c r="AC20" s="53"/>
      <c r="AD20" s="53"/>
      <c r="AE20" s="53"/>
      <c r="AF20" s="54"/>
      <c r="AG20" s="71" t="str">
        <f t="shared" si="2"/>
        <v/>
      </c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</row>
    <row r="21" spans="1:58" x14ac:dyDescent="0.25">
      <c r="A21" s="3" t="str">
        <f>IF(Bilan!A19="","",Bilan!A19)</f>
        <v>NOM 12</v>
      </c>
      <c r="B21" s="4" t="str">
        <f>IF(Bilan!B19="","",Bilan!B19)</f>
        <v>Prénom 12</v>
      </c>
      <c r="C21" s="7" t="str">
        <f>IF(Bilan!C19="","",Bilan!C19)</f>
        <v>NOM 12 Prénom 12</v>
      </c>
      <c r="D21" s="52"/>
      <c r="E21" s="53"/>
      <c r="F21" s="53"/>
      <c r="G21" s="53"/>
      <c r="H21" s="54"/>
      <c r="I21" s="23" t="str">
        <f t="shared" si="0"/>
        <v/>
      </c>
      <c r="J21" s="240"/>
      <c r="K21" s="241"/>
      <c r="L21" s="242"/>
      <c r="M21" s="3" t="str">
        <f>Bilan!A58</f>
        <v>NOM 12</v>
      </c>
      <c r="N21" s="3" t="str">
        <f>Bilan!B58</f>
        <v>Prénom 12</v>
      </c>
      <c r="O21" s="46" t="str">
        <f>Bilan!C58</f>
        <v>NOM 12 Prénom 12</v>
      </c>
      <c r="P21" s="52"/>
      <c r="Q21" s="53"/>
      <c r="R21" s="53"/>
      <c r="S21" s="53"/>
      <c r="T21" s="54"/>
      <c r="U21" s="71" t="str">
        <f t="shared" si="1"/>
        <v/>
      </c>
      <c r="V21" s="240"/>
      <c r="W21" s="241"/>
      <c r="X21" s="242"/>
      <c r="Y21" s="3" t="str">
        <f>Bilan!A97</f>
        <v>NOM 12</v>
      </c>
      <c r="Z21" s="3" t="str">
        <f>Bilan!B97</f>
        <v>Prénom 12</v>
      </c>
      <c r="AA21" s="46" t="str">
        <f>Bilan!C97</f>
        <v>NOM 12 Prénom 12</v>
      </c>
      <c r="AB21" s="52"/>
      <c r="AC21" s="53"/>
      <c r="AD21" s="53"/>
      <c r="AE21" s="53"/>
      <c r="AF21" s="54"/>
      <c r="AG21" s="71" t="str">
        <f t="shared" si="2"/>
        <v/>
      </c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</row>
    <row r="22" spans="1:58" x14ac:dyDescent="0.25">
      <c r="A22" s="3" t="str">
        <f>IF(Bilan!A20="","",Bilan!A20)</f>
        <v>NOM 13</v>
      </c>
      <c r="B22" s="4" t="str">
        <f>IF(Bilan!B20="","",Bilan!B20)</f>
        <v>Prénom 13</v>
      </c>
      <c r="C22" s="7" t="str">
        <f>IF(Bilan!C20="","",Bilan!C20)</f>
        <v>NOM 13 Prénom 13</v>
      </c>
      <c r="D22" s="52"/>
      <c r="E22" s="53"/>
      <c r="F22" s="53"/>
      <c r="G22" s="53"/>
      <c r="H22" s="54"/>
      <c r="I22" s="23" t="str">
        <f t="shared" si="0"/>
        <v/>
      </c>
      <c r="J22" s="240"/>
      <c r="K22" s="241"/>
      <c r="L22" s="242"/>
      <c r="M22" s="3" t="str">
        <f>Bilan!A59</f>
        <v>NOM 13</v>
      </c>
      <c r="N22" s="3" t="str">
        <f>Bilan!B59</f>
        <v>Prénom 13</v>
      </c>
      <c r="O22" s="46" t="str">
        <f>Bilan!C59</f>
        <v>NOM 13 Prénom 13</v>
      </c>
      <c r="P22" s="52"/>
      <c r="Q22" s="53"/>
      <c r="R22" s="53"/>
      <c r="S22" s="53"/>
      <c r="T22" s="54"/>
      <c r="U22" s="71" t="str">
        <f t="shared" si="1"/>
        <v/>
      </c>
      <c r="V22" s="240"/>
      <c r="W22" s="241"/>
      <c r="X22" s="242"/>
      <c r="Y22" s="3" t="str">
        <f>Bilan!A98</f>
        <v>NOM 13</v>
      </c>
      <c r="Z22" s="3" t="str">
        <f>Bilan!B98</f>
        <v>Prénom 13</v>
      </c>
      <c r="AA22" s="46" t="str">
        <f>Bilan!C98</f>
        <v>NOM 13 Prénom 13</v>
      </c>
      <c r="AB22" s="52"/>
      <c r="AC22" s="53"/>
      <c r="AD22" s="53"/>
      <c r="AE22" s="53"/>
      <c r="AF22" s="54"/>
      <c r="AG22" s="71" t="str">
        <f t="shared" si="2"/>
        <v/>
      </c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</row>
    <row r="23" spans="1:58" x14ac:dyDescent="0.25">
      <c r="A23" s="3" t="str">
        <f>IF(Bilan!A21="","",Bilan!A21)</f>
        <v>NOM 14</v>
      </c>
      <c r="B23" s="4" t="str">
        <f>IF(Bilan!B21="","",Bilan!B21)</f>
        <v>Prénom 14</v>
      </c>
      <c r="C23" s="7" t="str">
        <f>IF(Bilan!C21="","",Bilan!C21)</f>
        <v>NOM 14 Prénom 14</v>
      </c>
      <c r="D23" s="52"/>
      <c r="E23" s="53"/>
      <c r="F23" s="53"/>
      <c r="G23" s="53"/>
      <c r="H23" s="54"/>
      <c r="I23" s="23" t="str">
        <f t="shared" si="0"/>
        <v/>
      </c>
      <c r="J23" s="240"/>
      <c r="K23" s="241"/>
      <c r="L23" s="242"/>
      <c r="M23" s="3" t="str">
        <f>Bilan!A60</f>
        <v>NOM 14</v>
      </c>
      <c r="N23" s="3" t="str">
        <f>Bilan!B60</f>
        <v>Prénom 14</v>
      </c>
      <c r="O23" s="46" t="str">
        <f>Bilan!C60</f>
        <v>NOM 14 Prénom 14</v>
      </c>
      <c r="P23" s="52"/>
      <c r="Q23" s="53"/>
      <c r="R23" s="53"/>
      <c r="S23" s="53"/>
      <c r="T23" s="54"/>
      <c r="U23" s="71" t="str">
        <f t="shared" si="1"/>
        <v/>
      </c>
      <c r="V23" s="240"/>
      <c r="W23" s="241"/>
      <c r="X23" s="242"/>
      <c r="Y23" s="3" t="str">
        <f>Bilan!A99</f>
        <v>NOM 14</v>
      </c>
      <c r="Z23" s="3" t="str">
        <f>Bilan!B99</f>
        <v>Prénom 14</v>
      </c>
      <c r="AA23" s="46" t="str">
        <f>Bilan!C99</f>
        <v>NOM 14 Prénom 14</v>
      </c>
      <c r="AB23" s="52"/>
      <c r="AC23" s="53"/>
      <c r="AD23" s="53"/>
      <c r="AE23" s="53"/>
      <c r="AF23" s="54"/>
      <c r="AG23" s="71" t="str">
        <f t="shared" si="2"/>
        <v/>
      </c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</row>
    <row r="24" spans="1:58" x14ac:dyDescent="0.25">
      <c r="A24" s="3" t="str">
        <f>IF(Bilan!A22="","",Bilan!A22)</f>
        <v>NOM 15</v>
      </c>
      <c r="B24" s="4" t="str">
        <f>IF(Bilan!B22="","",Bilan!B22)</f>
        <v>Prénom 15</v>
      </c>
      <c r="C24" s="7" t="str">
        <f>IF(Bilan!C22="","",Bilan!C22)</f>
        <v>NOM 15 Prénom 15</v>
      </c>
      <c r="D24" s="52"/>
      <c r="E24" s="53"/>
      <c r="F24" s="53"/>
      <c r="G24" s="53"/>
      <c r="H24" s="54"/>
      <c r="I24" s="23" t="str">
        <f t="shared" si="0"/>
        <v/>
      </c>
      <c r="J24" s="240"/>
      <c r="K24" s="241"/>
      <c r="L24" s="242"/>
      <c r="M24" s="3" t="str">
        <f>Bilan!A61</f>
        <v>NOM 15</v>
      </c>
      <c r="N24" s="3" t="str">
        <f>Bilan!B61</f>
        <v>Prénom 15</v>
      </c>
      <c r="O24" s="46" t="str">
        <f>Bilan!C61</f>
        <v>NOM 15 Prénom 15</v>
      </c>
      <c r="P24" s="52"/>
      <c r="Q24" s="53"/>
      <c r="R24" s="53"/>
      <c r="S24" s="53"/>
      <c r="T24" s="54"/>
      <c r="U24" s="71" t="str">
        <f t="shared" si="1"/>
        <v/>
      </c>
      <c r="V24" s="240"/>
      <c r="W24" s="241"/>
      <c r="X24" s="242"/>
      <c r="Y24" s="3" t="str">
        <f>Bilan!A100</f>
        <v>NOM 15</v>
      </c>
      <c r="Z24" s="3" t="str">
        <f>Bilan!B100</f>
        <v>Prénom 15</v>
      </c>
      <c r="AA24" s="46" t="str">
        <f>Bilan!C100</f>
        <v>NOM 15 Prénom 15</v>
      </c>
      <c r="AB24" s="52"/>
      <c r="AC24" s="53"/>
      <c r="AD24" s="53"/>
      <c r="AE24" s="53"/>
      <c r="AF24" s="54"/>
      <c r="AG24" s="71" t="str">
        <f t="shared" si="2"/>
        <v/>
      </c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</row>
    <row r="25" spans="1:58" x14ac:dyDescent="0.25">
      <c r="A25" s="3" t="str">
        <f>IF(Bilan!A23="","",Bilan!A23)</f>
        <v>NOM 16</v>
      </c>
      <c r="B25" s="4" t="str">
        <f>IF(Bilan!B23="","",Bilan!B23)</f>
        <v>Prénom 16</v>
      </c>
      <c r="C25" s="7" t="str">
        <f>IF(Bilan!C23="","",Bilan!C23)</f>
        <v>NOM 16 Prénom 16</v>
      </c>
      <c r="D25" s="52"/>
      <c r="E25" s="53"/>
      <c r="F25" s="53"/>
      <c r="G25" s="53"/>
      <c r="H25" s="54"/>
      <c r="I25" s="23" t="str">
        <f t="shared" si="0"/>
        <v/>
      </c>
      <c r="J25" s="240"/>
      <c r="K25" s="241"/>
      <c r="L25" s="242"/>
      <c r="M25" s="3" t="str">
        <f>Bilan!A62</f>
        <v>NOM 16</v>
      </c>
      <c r="N25" s="3" t="str">
        <f>Bilan!B62</f>
        <v>Prénom 16</v>
      </c>
      <c r="O25" s="46" t="str">
        <f>Bilan!C62</f>
        <v>NOM 16 Prénom 16</v>
      </c>
      <c r="P25" s="52"/>
      <c r="Q25" s="53"/>
      <c r="R25" s="53"/>
      <c r="S25" s="53"/>
      <c r="T25" s="54"/>
      <c r="U25" s="71" t="str">
        <f t="shared" si="1"/>
        <v/>
      </c>
      <c r="V25" s="240"/>
      <c r="W25" s="241"/>
      <c r="X25" s="242"/>
      <c r="Y25" s="3" t="str">
        <f>Bilan!A101</f>
        <v>NOM 16</v>
      </c>
      <c r="Z25" s="3" t="str">
        <f>Bilan!B101</f>
        <v>Prénom 16</v>
      </c>
      <c r="AA25" s="46" t="str">
        <f>Bilan!C101</f>
        <v>NOM 16 Prénom 16</v>
      </c>
      <c r="AB25" s="52"/>
      <c r="AC25" s="53"/>
      <c r="AD25" s="53"/>
      <c r="AE25" s="53"/>
      <c r="AF25" s="54"/>
      <c r="AG25" s="71" t="str">
        <f t="shared" si="2"/>
        <v/>
      </c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</row>
    <row r="26" spans="1:58" x14ac:dyDescent="0.25">
      <c r="A26" s="3" t="str">
        <f>IF(Bilan!A24="","",Bilan!A24)</f>
        <v>NOM 17</v>
      </c>
      <c r="B26" s="4" t="str">
        <f>IF(Bilan!B24="","",Bilan!B24)</f>
        <v>Prénom 17</v>
      </c>
      <c r="C26" s="7" t="str">
        <f>IF(Bilan!C24="","",Bilan!C24)</f>
        <v>NOM 17 Prénom 17</v>
      </c>
      <c r="D26" s="52"/>
      <c r="E26" s="53"/>
      <c r="F26" s="53"/>
      <c r="G26" s="53"/>
      <c r="H26" s="54"/>
      <c r="I26" s="23" t="str">
        <f t="shared" si="0"/>
        <v/>
      </c>
      <c r="J26" s="240"/>
      <c r="K26" s="241"/>
      <c r="L26" s="242"/>
      <c r="M26" s="3" t="str">
        <f>Bilan!A63</f>
        <v>NOM 17</v>
      </c>
      <c r="N26" s="3" t="str">
        <f>Bilan!B63</f>
        <v>Prénom 17</v>
      </c>
      <c r="O26" s="46" t="str">
        <f>Bilan!C63</f>
        <v>NOM 17 Prénom 17</v>
      </c>
      <c r="P26" s="52"/>
      <c r="Q26" s="53"/>
      <c r="R26" s="53"/>
      <c r="S26" s="53"/>
      <c r="T26" s="54"/>
      <c r="U26" s="71" t="str">
        <f t="shared" si="1"/>
        <v/>
      </c>
      <c r="V26" s="240"/>
      <c r="W26" s="241"/>
      <c r="X26" s="242"/>
      <c r="Y26" s="3" t="str">
        <f>Bilan!A102</f>
        <v>NOM 17</v>
      </c>
      <c r="Z26" s="3" t="str">
        <f>Bilan!B102</f>
        <v>Prénom 17</v>
      </c>
      <c r="AA26" s="46" t="str">
        <f>Bilan!C102</f>
        <v>NOM 17 Prénom 17</v>
      </c>
      <c r="AB26" s="52"/>
      <c r="AC26" s="53"/>
      <c r="AD26" s="53"/>
      <c r="AE26" s="53"/>
      <c r="AF26" s="54"/>
      <c r="AG26" s="71" t="str">
        <f t="shared" si="2"/>
        <v/>
      </c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</row>
    <row r="27" spans="1:58" x14ac:dyDescent="0.25">
      <c r="A27" s="3" t="str">
        <f>IF(Bilan!A25="","",Bilan!A25)</f>
        <v>NOM 18</v>
      </c>
      <c r="B27" s="4" t="str">
        <f>IF(Bilan!B25="","",Bilan!B25)</f>
        <v>Prénom 18</v>
      </c>
      <c r="C27" s="7" t="str">
        <f>IF(Bilan!C25="","",Bilan!C25)</f>
        <v>NOM 18 Prénom 18</v>
      </c>
      <c r="D27" s="52"/>
      <c r="E27" s="53"/>
      <c r="F27" s="53"/>
      <c r="G27" s="53"/>
      <c r="H27" s="54"/>
      <c r="I27" s="23" t="str">
        <f t="shared" si="0"/>
        <v/>
      </c>
      <c r="J27" s="240"/>
      <c r="K27" s="241"/>
      <c r="L27" s="242"/>
      <c r="M27" s="3" t="str">
        <f>Bilan!A64</f>
        <v>NOM 18</v>
      </c>
      <c r="N27" s="3" t="str">
        <f>Bilan!B64</f>
        <v>Prénom 18</v>
      </c>
      <c r="O27" s="46" t="str">
        <f>Bilan!C64</f>
        <v>NOM 18 Prénom 18</v>
      </c>
      <c r="P27" s="52"/>
      <c r="Q27" s="53"/>
      <c r="R27" s="53"/>
      <c r="S27" s="53"/>
      <c r="T27" s="54"/>
      <c r="U27" s="71" t="str">
        <f t="shared" si="1"/>
        <v/>
      </c>
      <c r="V27" s="240"/>
      <c r="W27" s="241"/>
      <c r="X27" s="242"/>
      <c r="Y27" s="3" t="str">
        <f>Bilan!A103</f>
        <v>NOM 18</v>
      </c>
      <c r="Z27" s="3" t="str">
        <f>Bilan!B103</f>
        <v>Prénom 18</v>
      </c>
      <c r="AA27" s="46" t="str">
        <f>Bilan!C103</f>
        <v>NOM 18 Prénom 18</v>
      </c>
      <c r="AB27" s="52"/>
      <c r="AC27" s="53"/>
      <c r="AD27" s="53"/>
      <c r="AE27" s="53"/>
      <c r="AF27" s="54"/>
      <c r="AG27" s="71" t="str">
        <f t="shared" si="2"/>
        <v/>
      </c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</row>
    <row r="28" spans="1:58" x14ac:dyDescent="0.25">
      <c r="A28" s="3" t="str">
        <f>IF(Bilan!A26="","",Bilan!A26)</f>
        <v>NOM 19</v>
      </c>
      <c r="B28" s="4" t="str">
        <f>IF(Bilan!B26="","",Bilan!B26)</f>
        <v>Prénom 19</v>
      </c>
      <c r="C28" s="7" t="str">
        <f>IF(Bilan!C26="","",Bilan!C26)</f>
        <v>NOM 19 Prénom 19</v>
      </c>
      <c r="D28" s="52"/>
      <c r="E28" s="53"/>
      <c r="F28" s="53"/>
      <c r="G28" s="53"/>
      <c r="H28" s="54"/>
      <c r="I28" s="23" t="str">
        <f t="shared" si="0"/>
        <v/>
      </c>
      <c r="J28" s="240"/>
      <c r="K28" s="241"/>
      <c r="L28" s="242"/>
      <c r="M28" s="3" t="str">
        <f>Bilan!A65</f>
        <v>NOM 19</v>
      </c>
      <c r="N28" s="3" t="str">
        <f>Bilan!B65</f>
        <v>Prénom 19</v>
      </c>
      <c r="O28" s="46" t="str">
        <f>Bilan!C65</f>
        <v>NOM 19 Prénom 19</v>
      </c>
      <c r="P28" s="52"/>
      <c r="Q28" s="53"/>
      <c r="R28" s="53"/>
      <c r="S28" s="53"/>
      <c r="T28" s="54"/>
      <c r="U28" s="71" t="str">
        <f t="shared" si="1"/>
        <v/>
      </c>
      <c r="V28" s="240"/>
      <c r="W28" s="241"/>
      <c r="X28" s="242"/>
      <c r="Y28" s="3" t="str">
        <f>Bilan!A104</f>
        <v>NOM 19</v>
      </c>
      <c r="Z28" s="3" t="str">
        <f>Bilan!B104</f>
        <v>Prénom 19</v>
      </c>
      <c r="AA28" s="46" t="str">
        <f>Bilan!C104</f>
        <v>NOM 19 Prénom 19</v>
      </c>
      <c r="AB28" s="52"/>
      <c r="AC28" s="53"/>
      <c r="AD28" s="53"/>
      <c r="AE28" s="53"/>
      <c r="AF28" s="54"/>
      <c r="AG28" s="71" t="str">
        <f t="shared" si="2"/>
        <v/>
      </c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</row>
    <row r="29" spans="1:58" x14ac:dyDescent="0.25">
      <c r="A29" s="3" t="str">
        <f>IF(Bilan!A27="","",Bilan!A27)</f>
        <v>NOM 20</v>
      </c>
      <c r="B29" s="4" t="str">
        <f>IF(Bilan!B27="","",Bilan!B27)</f>
        <v>Prénom 20</v>
      </c>
      <c r="C29" s="7" t="str">
        <f>IF(Bilan!C27="","",Bilan!C27)</f>
        <v>NOM 20 Prénom 20</v>
      </c>
      <c r="D29" s="52"/>
      <c r="E29" s="53"/>
      <c r="F29" s="53"/>
      <c r="G29" s="53"/>
      <c r="H29" s="54"/>
      <c r="I29" s="23" t="str">
        <f t="shared" si="0"/>
        <v/>
      </c>
      <c r="J29" s="240"/>
      <c r="K29" s="241"/>
      <c r="L29" s="242"/>
      <c r="M29" s="3" t="str">
        <f>Bilan!A66</f>
        <v>NOM 20</v>
      </c>
      <c r="N29" s="3" t="str">
        <f>Bilan!B66</f>
        <v>Prénom 20</v>
      </c>
      <c r="O29" s="46" t="str">
        <f>Bilan!C66</f>
        <v>NOM 20 Prénom 20</v>
      </c>
      <c r="P29" s="52"/>
      <c r="Q29" s="53"/>
      <c r="R29" s="53"/>
      <c r="S29" s="53"/>
      <c r="T29" s="54"/>
      <c r="U29" s="71" t="str">
        <f t="shared" si="1"/>
        <v/>
      </c>
      <c r="V29" s="240"/>
      <c r="W29" s="241"/>
      <c r="X29" s="242"/>
      <c r="Y29" s="3" t="str">
        <f>Bilan!A105</f>
        <v>NOM 20</v>
      </c>
      <c r="Z29" s="3" t="str">
        <f>Bilan!B105</f>
        <v>Prénom 20</v>
      </c>
      <c r="AA29" s="46" t="str">
        <f>Bilan!C105</f>
        <v>NOM 20 Prénom 20</v>
      </c>
      <c r="AB29" s="52"/>
      <c r="AC29" s="53"/>
      <c r="AD29" s="53"/>
      <c r="AE29" s="53"/>
      <c r="AF29" s="54"/>
      <c r="AG29" s="71" t="str">
        <f t="shared" si="2"/>
        <v/>
      </c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</row>
    <row r="30" spans="1:58" x14ac:dyDescent="0.25">
      <c r="A30" s="3" t="str">
        <f>IF(Bilan!A28="","",Bilan!A28)</f>
        <v>NOM 21</v>
      </c>
      <c r="B30" s="4" t="str">
        <f>IF(Bilan!B28="","",Bilan!B28)</f>
        <v>Prénom 21</v>
      </c>
      <c r="C30" s="7" t="str">
        <f>IF(Bilan!C28="","",Bilan!C28)</f>
        <v>NOM 21 Prénom 21</v>
      </c>
      <c r="D30" s="52"/>
      <c r="E30" s="53"/>
      <c r="F30" s="53"/>
      <c r="G30" s="53"/>
      <c r="H30" s="54"/>
      <c r="I30" s="23" t="str">
        <f t="shared" si="0"/>
        <v/>
      </c>
      <c r="J30" s="240"/>
      <c r="K30" s="241"/>
      <c r="L30" s="242"/>
      <c r="M30" s="3" t="str">
        <f>Bilan!A67</f>
        <v>NOM 21</v>
      </c>
      <c r="N30" s="3" t="str">
        <f>Bilan!B67</f>
        <v>Prénom 21</v>
      </c>
      <c r="O30" s="46" t="str">
        <f>Bilan!C67</f>
        <v>NOM 21 Prénom 21</v>
      </c>
      <c r="P30" s="52"/>
      <c r="Q30" s="53"/>
      <c r="R30" s="53"/>
      <c r="S30" s="53"/>
      <c r="T30" s="54"/>
      <c r="U30" s="71" t="str">
        <f t="shared" si="1"/>
        <v/>
      </c>
      <c r="V30" s="240"/>
      <c r="W30" s="241"/>
      <c r="X30" s="242"/>
      <c r="Y30" s="3" t="str">
        <f>Bilan!A106</f>
        <v>NOM 21</v>
      </c>
      <c r="Z30" s="3" t="str">
        <f>Bilan!B106</f>
        <v>Prénom 21</v>
      </c>
      <c r="AA30" s="46" t="str">
        <f>Bilan!C106</f>
        <v>NOM 21 Prénom 21</v>
      </c>
      <c r="AB30" s="52"/>
      <c r="AC30" s="53"/>
      <c r="AD30" s="53"/>
      <c r="AE30" s="53"/>
      <c r="AF30" s="54"/>
      <c r="AG30" s="71" t="str">
        <f t="shared" si="2"/>
        <v/>
      </c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</row>
    <row r="31" spans="1:58" x14ac:dyDescent="0.25">
      <c r="A31" s="3" t="str">
        <f>IF(Bilan!A29="","",Bilan!A29)</f>
        <v>NOM 22</v>
      </c>
      <c r="B31" s="4" t="str">
        <f>IF(Bilan!B29="","",Bilan!B29)</f>
        <v>Prénom 22</v>
      </c>
      <c r="C31" s="7" t="str">
        <f>IF(Bilan!C29="","",Bilan!C29)</f>
        <v>NOM 22 Prénom 22</v>
      </c>
      <c r="D31" s="52"/>
      <c r="E31" s="53"/>
      <c r="F31" s="53"/>
      <c r="G31" s="53"/>
      <c r="H31" s="54"/>
      <c r="I31" s="23" t="str">
        <f t="shared" si="0"/>
        <v/>
      </c>
      <c r="J31" s="240"/>
      <c r="K31" s="241"/>
      <c r="L31" s="242"/>
      <c r="M31" s="3" t="str">
        <f>Bilan!A68</f>
        <v>NOM 22</v>
      </c>
      <c r="N31" s="3" t="str">
        <f>Bilan!B68</f>
        <v>Prénom 22</v>
      </c>
      <c r="O31" s="46" t="str">
        <f>Bilan!C68</f>
        <v>NOM 22 Prénom 22</v>
      </c>
      <c r="P31" s="52"/>
      <c r="Q31" s="53"/>
      <c r="R31" s="53"/>
      <c r="S31" s="53"/>
      <c r="T31" s="54"/>
      <c r="U31" s="71" t="str">
        <f t="shared" si="1"/>
        <v/>
      </c>
      <c r="V31" s="240"/>
      <c r="W31" s="241"/>
      <c r="X31" s="242"/>
      <c r="Y31" s="3" t="str">
        <f>Bilan!A107</f>
        <v>NOM 22</v>
      </c>
      <c r="Z31" s="3" t="str">
        <f>Bilan!B107</f>
        <v>Prénom 22</v>
      </c>
      <c r="AA31" s="46" t="str">
        <f>Bilan!C107</f>
        <v>NOM 22 Prénom 22</v>
      </c>
      <c r="AB31" s="52"/>
      <c r="AC31" s="53"/>
      <c r="AD31" s="53"/>
      <c r="AE31" s="53"/>
      <c r="AF31" s="54"/>
      <c r="AG31" s="71" t="str">
        <f t="shared" si="2"/>
        <v/>
      </c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</row>
    <row r="32" spans="1:58" x14ac:dyDescent="0.25">
      <c r="A32" s="3" t="str">
        <f>IF(Bilan!A30="","",Bilan!A30)</f>
        <v>NOM 23</v>
      </c>
      <c r="B32" s="4" t="str">
        <f>IF(Bilan!B30="","",Bilan!B30)</f>
        <v>Prénom 23</v>
      </c>
      <c r="C32" s="7" t="str">
        <f>IF(Bilan!C30="","",Bilan!C30)</f>
        <v>NOM 23 Prénom 23</v>
      </c>
      <c r="D32" s="52"/>
      <c r="E32" s="53"/>
      <c r="F32" s="53"/>
      <c r="G32" s="53"/>
      <c r="H32" s="54"/>
      <c r="I32" s="23" t="str">
        <f t="shared" si="0"/>
        <v/>
      </c>
      <c r="J32" s="240"/>
      <c r="K32" s="241"/>
      <c r="L32" s="242"/>
      <c r="M32" s="3" t="str">
        <f>Bilan!A69</f>
        <v>NOM 23</v>
      </c>
      <c r="N32" s="3" t="str">
        <f>Bilan!B69</f>
        <v>Prénom 23</v>
      </c>
      <c r="O32" s="46" t="str">
        <f>Bilan!C69</f>
        <v>NOM 23 Prénom 23</v>
      </c>
      <c r="P32" s="52"/>
      <c r="Q32" s="53"/>
      <c r="R32" s="53"/>
      <c r="S32" s="53"/>
      <c r="T32" s="54"/>
      <c r="U32" s="71" t="str">
        <f t="shared" si="1"/>
        <v/>
      </c>
      <c r="V32" s="240"/>
      <c r="W32" s="241"/>
      <c r="X32" s="242"/>
      <c r="Y32" s="3" t="str">
        <f>Bilan!A108</f>
        <v>NOM 23</v>
      </c>
      <c r="Z32" s="3" t="str">
        <f>Bilan!B108</f>
        <v>Prénom 23</v>
      </c>
      <c r="AA32" s="46" t="str">
        <f>Bilan!C108</f>
        <v>NOM 23 Prénom 23</v>
      </c>
      <c r="AB32" s="52"/>
      <c r="AC32" s="53"/>
      <c r="AD32" s="53"/>
      <c r="AE32" s="53"/>
      <c r="AF32" s="54"/>
      <c r="AG32" s="71" t="str">
        <f t="shared" si="2"/>
        <v/>
      </c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</row>
    <row r="33" spans="1:58" x14ac:dyDescent="0.25">
      <c r="A33" s="3" t="str">
        <f>IF(Bilan!A31="","",Bilan!A31)</f>
        <v>NOM 24</v>
      </c>
      <c r="B33" s="4" t="str">
        <f>IF(Bilan!B31="","",Bilan!B31)</f>
        <v>Prénom 24</v>
      </c>
      <c r="C33" s="7" t="str">
        <f>IF(Bilan!C31="","",Bilan!C31)</f>
        <v>NOM 24 Prénom 24</v>
      </c>
      <c r="D33" s="52"/>
      <c r="E33" s="53"/>
      <c r="F33" s="53"/>
      <c r="G33" s="53"/>
      <c r="H33" s="54"/>
      <c r="I33" s="23" t="str">
        <f t="shared" si="0"/>
        <v/>
      </c>
      <c r="J33" s="240"/>
      <c r="K33" s="241"/>
      <c r="L33" s="242"/>
      <c r="M33" s="3" t="str">
        <f>Bilan!A70</f>
        <v>NOM 24</v>
      </c>
      <c r="N33" s="3" t="str">
        <f>Bilan!B70</f>
        <v>Prénom 24</v>
      </c>
      <c r="O33" s="46" t="str">
        <f>Bilan!C70</f>
        <v>NOM 24 Prénom 24</v>
      </c>
      <c r="P33" s="52"/>
      <c r="Q33" s="53"/>
      <c r="R33" s="53"/>
      <c r="S33" s="53"/>
      <c r="T33" s="54"/>
      <c r="U33" s="71" t="str">
        <f t="shared" si="1"/>
        <v/>
      </c>
      <c r="V33" s="240"/>
      <c r="W33" s="241"/>
      <c r="X33" s="242"/>
      <c r="Y33" s="3" t="str">
        <f>Bilan!A109</f>
        <v>NOM 24</v>
      </c>
      <c r="Z33" s="3" t="str">
        <f>Bilan!B109</f>
        <v>Prénom 24</v>
      </c>
      <c r="AA33" s="46" t="str">
        <f>Bilan!C109</f>
        <v>NOM 24 Prénom 24</v>
      </c>
      <c r="AB33" s="52"/>
      <c r="AC33" s="53"/>
      <c r="AD33" s="53"/>
      <c r="AE33" s="53"/>
      <c r="AF33" s="54"/>
      <c r="AG33" s="71" t="str">
        <f t="shared" si="2"/>
        <v/>
      </c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</row>
    <row r="34" spans="1:58" x14ac:dyDescent="0.25">
      <c r="A34" s="3" t="str">
        <f>IF(Bilan!A32="","",Bilan!A32)</f>
        <v>NOM 25</v>
      </c>
      <c r="B34" s="4" t="str">
        <f>IF(Bilan!B32="","",Bilan!B32)</f>
        <v>Prénom 25</v>
      </c>
      <c r="C34" s="7" t="str">
        <f>IF(Bilan!C32="","",Bilan!C32)</f>
        <v>NOM 25 Prénom 25</v>
      </c>
      <c r="D34" s="52"/>
      <c r="E34" s="53"/>
      <c r="F34" s="53"/>
      <c r="G34" s="53"/>
      <c r="H34" s="54"/>
      <c r="I34" s="23" t="str">
        <f t="shared" si="0"/>
        <v/>
      </c>
      <c r="J34" s="240"/>
      <c r="K34" s="241"/>
      <c r="L34" s="242"/>
      <c r="M34" s="3" t="str">
        <f>Bilan!A71</f>
        <v>NOM 25</v>
      </c>
      <c r="N34" s="3" t="str">
        <f>Bilan!B71</f>
        <v>Prénom 25</v>
      </c>
      <c r="O34" s="46" t="str">
        <f>Bilan!C71</f>
        <v>NOM 25 Prénom 25</v>
      </c>
      <c r="P34" s="52"/>
      <c r="Q34" s="53"/>
      <c r="R34" s="53"/>
      <c r="S34" s="53"/>
      <c r="T34" s="54"/>
      <c r="U34" s="71" t="str">
        <f t="shared" si="1"/>
        <v/>
      </c>
      <c r="V34" s="240"/>
      <c r="W34" s="241"/>
      <c r="X34" s="242"/>
      <c r="Y34" s="3" t="str">
        <f>Bilan!A110</f>
        <v>NOM 25</v>
      </c>
      <c r="Z34" s="3" t="str">
        <f>Bilan!B110</f>
        <v>Prénom 25</v>
      </c>
      <c r="AA34" s="46" t="str">
        <f>Bilan!C110</f>
        <v>NOM 25 Prénom 25</v>
      </c>
      <c r="AB34" s="52"/>
      <c r="AC34" s="53"/>
      <c r="AD34" s="53"/>
      <c r="AE34" s="53"/>
      <c r="AF34" s="54"/>
      <c r="AG34" s="71" t="str">
        <f t="shared" si="2"/>
        <v/>
      </c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</row>
    <row r="35" spans="1:58" x14ac:dyDescent="0.25">
      <c r="A35" s="3" t="str">
        <f>IF(Bilan!A33="","",Bilan!A33)</f>
        <v>NOM 26</v>
      </c>
      <c r="B35" s="4" t="str">
        <f>IF(Bilan!B33="","",Bilan!B33)</f>
        <v>Prénom 26</v>
      </c>
      <c r="C35" s="7" t="str">
        <f>IF(Bilan!C33="","",Bilan!C33)</f>
        <v>NOM 26 Prénom 26</v>
      </c>
      <c r="D35" s="52"/>
      <c r="E35" s="53"/>
      <c r="F35" s="53"/>
      <c r="G35" s="53"/>
      <c r="H35" s="54"/>
      <c r="I35" s="23" t="str">
        <f t="shared" si="0"/>
        <v/>
      </c>
      <c r="J35" s="240"/>
      <c r="K35" s="241"/>
      <c r="L35" s="242"/>
      <c r="M35" s="3" t="str">
        <f>Bilan!A72</f>
        <v>NOM 26</v>
      </c>
      <c r="N35" s="3" t="str">
        <f>Bilan!B72</f>
        <v>Prénom 26</v>
      </c>
      <c r="O35" s="46" t="str">
        <f>Bilan!C72</f>
        <v>NOM 26 Prénom 26</v>
      </c>
      <c r="P35" s="52"/>
      <c r="Q35" s="53"/>
      <c r="R35" s="53"/>
      <c r="S35" s="53"/>
      <c r="T35" s="54"/>
      <c r="U35" s="71" t="str">
        <f t="shared" si="1"/>
        <v/>
      </c>
      <c r="V35" s="240"/>
      <c r="W35" s="241"/>
      <c r="X35" s="242"/>
      <c r="Y35" s="3" t="str">
        <f>Bilan!A111</f>
        <v>NOM 26</v>
      </c>
      <c r="Z35" s="3" t="str">
        <f>Bilan!B111</f>
        <v>Prénom 26</v>
      </c>
      <c r="AA35" s="46" t="str">
        <f>Bilan!C111</f>
        <v>NOM 26 Prénom 26</v>
      </c>
      <c r="AB35" s="52"/>
      <c r="AC35" s="53"/>
      <c r="AD35" s="53"/>
      <c r="AE35" s="53"/>
      <c r="AF35" s="54"/>
      <c r="AG35" s="71" t="str">
        <f t="shared" si="2"/>
        <v/>
      </c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</row>
    <row r="36" spans="1:58" x14ac:dyDescent="0.25">
      <c r="A36" s="3" t="str">
        <f>IF(Bilan!A34="","",Bilan!A34)</f>
        <v>NOM 27</v>
      </c>
      <c r="B36" s="4" t="str">
        <f>IF(Bilan!B34="","",Bilan!B34)</f>
        <v>Prénom 27</v>
      </c>
      <c r="C36" s="7" t="str">
        <f>IF(Bilan!C34="","",Bilan!C34)</f>
        <v>NOM 27 Prénom 27</v>
      </c>
      <c r="D36" s="52"/>
      <c r="E36" s="53"/>
      <c r="F36" s="53"/>
      <c r="G36" s="53"/>
      <c r="H36" s="54"/>
      <c r="I36" s="23" t="str">
        <f t="shared" si="0"/>
        <v/>
      </c>
      <c r="J36" s="240"/>
      <c r="K36" s="241"/>
      <c r="L36" s="242"/>
      <c r="M36" s="3" t="str">
        <f>Bilan!A73</f>
        <v>NOM 27</v>
      </c>
      <c r="N36" s="3" t="str">
        <f>Bilan!B73</f>
        <v>Prénom 27</v>
      </c>
      <c r="O36" s="46" t="str">
        <f>Bilan!C73</f>
        <v>NOM 27 Prénom 27</v>
      </c>
      <c r="P36" s="52"/>
      <c r="Q36" s="53"/>
      <c r="R36" s="53"/>
      <c r="S36" s="53"/>
      <c r="T36" s="54"/>
      <c r="U36" s="71" t="str">
        <f t="shared" si="1"/>
        <v/>
      </c>
      <c r="V36" s="240"/>
      <c r="W36" s="241"/>
      <c r="X36" s="242"/>
      <c r="Y36" s="3" t="str">
        <f>Bilan!A112</f>
        <v>NOM 27</v>
      </c>
      <c r="Z36" s="3" t="str">
        <f>Bilan!B112</f>
        <v>Prénom 27</v>
      </c>
      <c r="AA36" s="46" t="str">
        <f>Bilan!C112</f>
        <v>NOM 27 Prénom 27</v>
      </c>
      <c r="AB36" s="52"/>
      <c r="AC36" s="53"/>
      <c r="AD36" s="53"/>
      <c r="AE36" s="53"/>
      <c r="AF36" s="54"/>
      <c r="AG36" s="71" t="str">
        <f t="shared" si="2"/>
        <v/>
      </c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</row>
    <row r="37" spans="1:58" x14ac:dyDescent="0.25">
      <c r="A37" s="3" t="str">
        <f>IF(Bilan!A35="","",Bilan!A35)</f>
        <v>NOM 28</v>
      </c>
      <c r="B37" s="4" t="str">
        <f>IF(Bilan!B35="","",Bilan!B35)</f>
        <v>Prénom 28</v>
      </c>
      <c r="C37" s="7" t="str">
        <f>IF(Bilan!C35="","",Bilan!C35)</f>
        <v>NOM 28 Prénom 28</v>
      </c>
      <c r="D37" s="52"/>
      <c r="E37" s="53"/>
      <c r="F37" s="53"/>
      <c r="G37" s="53"/>
      <c r="H37" s="54"/>
      <c r="I37" s="23" t="str">
        <f t="shared" si="0"/>
        <v/>
      </c>
      <c r="J37" s="15"/>
      <c r="K37" s="15"/>
      <c r="L37" s="15"/>
      <c r="M37" s="3" t="str">
        <f>Bilan!A74</f>
        <v>NOM 28</v>
      </c>
      <c r="N37" s="3" t="str">
        <f>Bilan!B74</f>
        <v>Prénom 28</v>
      </c>
      <c r="O37" s="46" t="str">
        <f>Bilan!C74</f>
        <v>NOM 28 Prénom 28</v>
      </c>
      <c r="P37" s="52"/>
      <c r="Q37" s="53"/>
      <c r="R37" s="53"/>
      <c r="S37" s="53"/>
      <c r="T37" s="54"/>
      <c r="U37" s="71" t="str">
        <f t="shared" si="1"/>
        <v/>
      </c>
      <c r="V37" s="15"/>
      <c r="W37" s="15"/>
      <c r="X37" s="15"/>
      <c r="Y37" s="3" t="str">
        <f>Bilan!A113</f>
        <v>NOM 28</v>
      </c>
      <c r="Z37" s="3" t="str">
        <f>Bilan!B113</f>
        <v>Prénom 28</v>
      </c>
      <c r="AA37" s="46" t="str">
        <f>Bilan!C113</f>
        <v>NOM 28 Prénom 28</v>
      </c>
      <c r="AB37" s="52"/>
      <c r="AC37" s="53"/>
      <c r="AD37" s="53"/>
      <c r="AE37" s="53"/>
      <c r="AF37" s="54"/>
      <c r="AG37" s="71" t="str">
        <f t="shared" si="2"/>
        <v/>
      </c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</row>
    <row r="38" spans="1:58" x14ac:dyDescent="0.25">
      <c r="A38" s="3" t="str">
        <f>IF(Bilan!A36="","",Bilan!A36)</f>
        <v>NOM 29</v>
      </c>
      <c r="B38" s="4" t="str">
        <f>IF(Bilan!B36="","",Bilan!B36)</f>
        <v>Prénom 29</v>
      </c>
      <c r="C38" s="7" t="str">
        <f>IF(Bilan!C36="","",Bilan!C36)</f>
        <v>NOM 29 Prénom 29</v>
      </c>
      <c r="D38" s="52"/>
      <c r="E38" s="53"/>
      <c r="F38" s="53"/>
      <c r="G38" s="53"/>
      <c r="H38" s="54"/>
      <c r="I38" s="23" t="str">
        <f t="shared" si="0"/>
        <v/>
      </c>
      <c r="J38" s="15"/>
      <c r="K38" s="15"/>
      <c r="L38" s="15"/>
      <c r="M38" s="3" t="str">
        <f>Bilan!A75</f>
        <v>NOM 29</v>
      </c>
      <c r="N38" s="3" t="str">
        <f>Bilan!B75</f>
        <v>Prénom 29</v>
      </c>
      <c r="O38" s="46" t="str">
        <f>Bilan!C75</f>
        <v>NOM 29 Prénom 29</v>
      </c>
      <c r="P38" s="52"/>
      <c r="Q38" s="53"/>
      <c r="R38" s="53"/>
      <c r="S38" s="53"/>
      <c r="T38" s="54"/>
      <c r="U38" s="71" t="str">
        <f t="shared" si="1"/>
        <v/>
      </c>
      <c r="V38" s="15"/>
      <c r="W38" s="15"/>
      <c r="X38" s="15"/>
      <c r="Y38" s="3" t="str">
        <f>Bilan!A114</f>
        <v>NOM 29</v>
      </c>
      <c r="Z38" s="3" t="str">
        <f>Bilan!B114</f>
        <v>Prénom 29</v>
      </c>
      <c r="AA38" s="46" t="str">
        <f>Bilan!C114</f>
        <v>NOM 29 Prénom 29</v>
      </c>
      <c r="AB38" s="52"/>
      <c r="AC38" s="53"/>
      <c r="AD38" s="53"/>
      <c r="AE38" s="53"/>
      <c r="AF38" s="54"/>
      <c r="AG38" s="71" t="str">
        <f t="shared" si="2"/>
        <v/>
      </c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</row>
    <row r="39" spans="1:58" ht="15.75" thickBot="1" x14ac:dyDescent="0.3">
      <c r="A39" s="5" t="str">
        <f>IF(Bilan!A37="","",Bilan!A37)</f>
        <v>NOM 30</v>
      </c>
      <c r="B39" s="6" t="str">
        <f>IF(Bilan!B37="","",Bilan!B37)</f>
        <v>Prénom 30</v>
      </c>
      <c r="C39" s="8" t="str">
        <f>IF(Bilan!C37="","",Bilan!C37)</f>
        <v>NOM 30 Prénom 30</v>
      </c>
      <c r="D39" s="55"/>
      <c r="E39" s="56"/>
      <c r="F39" s="56"/>
      <c r="G39" s="56"/>
      <c r="H39" s="57"/>
      <c r="I39" s="24" t="str">
        <f t="shared" si="0"/>
        <v/>
      </c>
      <c r="J39" s="15"/>
      <c r="K39" s="15"/>
      <c r="L39" s="15"/>
      <c r="M39" s="5" t="str">
        <f>Bilan!A76</f>
        <v>NOM 30</v>
      </c>
      <c r="N39" s="5" t="str">
        <f>Bilan!B76</f>
        <v>Prénom 30</v>
      </c>
      <c r="O39" s="47" t="str">
        <f>Bilan!C76</f>
        <v>NOM 30 Prénom 30</v>
      </c>
      <c r="P39" s="55"/>
      <c r="Q39" s="56"/>
      <c r="R39" s="56"/>
      <c r="S39" s="56"/>
      <c r="T39" s="57"/>
      <c r="U39" s="72" t="str">
        <f t="shared" si="1"/>
        <v/>
      </c>
      <c r="V39" s="15"/>
      <c r="W39" s="15"/>
      <c r="X39" s="15"/>
      <c r="Y39" s="5" t="str">
        <f>Bilan!A115</f>
        <v>NOM 30</v>
      </c>
      <c r="Z39" s="5" t="str">
        <f>Bilan!B115</f>
        <v>Prénom 30</v>
      </c>
      <c r="AA39" s="47" t="str">
        <f>Bilan!C115</f>
        <v>NOM 30 Prénom 30</v>
      </c>
      <c r="AB39" s="55"/>
      <c r="AC39" s="56"/>
      <c r="AD39" s="56"/>
      <c r="AE39" s="56"/>
      <c r="AF39" s="57"/>
      <c r="AG39" s="72" t="str">
        <f t="shared" si="2"/>
        <v/>
      </c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</row>
    <row r="40" spans="1:58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</row>
    <row r="41" spans="1:58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</row>
    <row r="42" spans="1:58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</row>
    <row r="43" spans="1:58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</row>
    <row r="44" spans="1:58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</row>
    <row r="45" spans="1:58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</row>
    <row r="46" spans="1:58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</row>
    <row r="47" spans="1:58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</row>
    <row r="48" spans="1:58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</row>
    <row r="49" spans="1:58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</row>
    <row r="50" spans="1:58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</row>
    <row r="51" spans="1:58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</row>
    <row r="52" spans="1:58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</row>
    <row r="53" spans="1:58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</row>
    <row r="54" spans="1:58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</row>
    <row r="55" spans="1:58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</row>
    <row r="56" spans="1:58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</row>
    <row r="57" spans="1:58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</row>
    <row r="58" spans="1:58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</row>
    <row r="59" spans="1:58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</row>
    <row r="60" spans="1:58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</row>
    <row r="61" spans="1:58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</row>
    <row r="62" spans="1:58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</row>
    <row r="63" spans="1:58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</row>
    <row r="64" spans="1:58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</row>
    <row r="65" spans="1:58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</row>
    <row r="66" spans="1:58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</row>
    <row r="67" spans="1:58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</row>
    <row r="68" spans="1:58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</row>
    <row r="69" spans="1:58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</row>
    <row r="70" spans="1:58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</row>
    <row r="71" spans="1:58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</row>
    <row r="72" spans="1:58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</row>
    <row r="73" spans="1:58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</row>
    <row r="74" spans="1:58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</row>
    <row r="75" spans="1:58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</row>
    <row r="76" spans="1:58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</row>
    <row r="77" spans="1:58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</row>
    <row r="78" spans="1:58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</row>
  </sheetData>
  <sheetProtection sheet="1" objects="1" scenarios="1"/>
  <mergeCells count="29">
    <mergeCell ref="Y1:AA4"/>
    <mergeCell ref="AC1:AI4"/>
    <mergeCell ref="Y6:AA7"/>
    <mergeCell ref="AB6:AB9"/>
    <mergeCell ref="AC6:AC9"/>
    <mergeCell ref="AD6:AD9"/>
    <mergeCell ref="AE6:AE9"/>
    <mergeCell ref="AF6:AF9"/>
    <mergeCell ref="AG6:AG9"/>
    <mergeCell ref="M1:O4"/>
    <mergeCell ref="Q1:W4"/>
    <mergeCell ref="M6:O7"/>
    <mergeCell ref="P6:P9"/>
    <mergeCell ref="Q6:Q9"/>
    <mergeCell ref="R6:R9"/>
    <mergeCell ref="S6:S9"/>
    <mergeCell ref="T6:T9"/>
    <mergeCell ref="U6:U9"/>
    <mergeCell ref="V9:X36"/>
    <mergeCell ref="A1:C4"/>
    <mergeCell ref="E1:K4"/>
    <mergeCell ref="A6:C7"/>
    <mergeCell ref="D6:D9"/>
    <mergeCell ref="E6:E9"/>
    <mergeCell ref="F6:F9"/>
    <mergeCell ref="G6:G9"/>
    <mergeCell ref="H6:H9"/>
    <mergeCell ref="I6:I9"/>
    <mergeCell ref="J9:L36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PZ78"/>
  <sheetViews>
    <sheetView workbookViewId="0">
      <selection sqref="A1:C4"/>
    </sheetView>
  </sheetViews>
  <sheetFormatPr baseColWidth="10" defaultRowHeight="15" x14ac:dyDescent="0.25"/>
  <cols>
    <col min="1" max="1" width="20.7109375" style="2" customWidth="1"/>
    <col min="2" max="2" width="15.7109375" style="2" customWidth="1"/>
    <col min="3" max="3" width="35.7109375" style="2" customWidth="1"/>
    <col min="4" max="11" width="6.7109375" style="2" customWidth="1"/>
    <col min="12" max="12" width="1.7109375" style="2" customWidth="1"/>
    <col min="13" max="13" width="20.7109375" style="2" customWidth="1"/>
    <col min="14" max="14" width="15.7109375" style="2" customWidth="1"/>
    <col min="15" max="15" width="35.7109375" style="2" customWidth="1"/>
    <col min="16" max="23" width="6.7109375" style="2" customWidth="1"/>
    <col min="24" max="24" width="1.7109375" style="2" customWidth="1"/>
    <col min="25" max="25" width="20.7109375" style="2" customWidth="1"/>
    <col min="26" max="26" width="15.7109375" style="2" customWidth="1"/>
    <col min="27" max="27" width="35.7109375" style="2" customWidth="1"/>
    <col min="28" max="35" width="6.7109375" style="2" customWidth="1"/>
    <col min="36" max="442" width="11.42578125" style="2"/>
  </cols>
  <sheetData>
    <row r="1" spans="1:58" x14ac:dyDescent="0.25">
      <c r="A1" s="204" t="str">
        <f>Bilan!A1</f>
        <v>NOM DE LA CLASSE</v>
      </c>
      <c r="B1" s="205"/>
      <c r="C1" s="206"/>
      <c r="D1" s="15"/>
      <c r="E1" s="213" t="str">
        <f>Bilan!E1</f>
        <v>TRIMESTRE 01 - 2017/2018</v>
      </c>
      <c r="F1" s="214"/>
      <c r="G1" s="214"/>
      <c r="H1" s="214"/>
      <c r="I1" s="214"/>
      <c r="J1" s="214"/>
      <c r="K1" s="215"/>
      <c r="L1" s="15"/>
      <c r="M1" s="204" t="str">
        <f>Bilan!A40</f>
        <v>NOM DE LA CLASSE</v>
      </c>
      <c r="N1" s="205"/>
      <c r="O1" s="206"/>
      <c r="P1" s="15"/>
      <c r="Q1" s="213" t="str">
        <f>Bilan!E40</f>
        <v>TRIMESTRE 02 - 2017/2018</v>
      </c>
      <c r="R1" s="214"/>
      <c r="S1" s="214"/>
      <c r="T1" s="214"/>
      <c r="U1" s="214"/>
      <c r="V1" s="214"/>
      <c r="W1" s="215"/>
      <c r="X1" s="15"/>
      <c r="Y1" s="204" t="str">
        <f>Bilan!A79</f>
        <v>NOM DE LA CLASSE</v>
      </c>
      <c r="Z1" s="205"/>
      <c r="AA1" s="206"/>
      <c r="AB1" s="15"/>
      <c r="AC1" s="213" t="str">
        <f>Bilan!E79</f>
        <v>TRIMESTRE 03 - 2017/2018</v>
      </c>
      <c r="AD1" s="214"/>
      <c r="AE1" s="214"/>
      <c r="AF1" s="214"/>
      <c r="AG1" s="214"/>
      <c r="AH1" s="214"/>
      <c r="AI1" s="2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</row>
    <row r="2" spans="1:58" x14ac:dyDescent="0.25">
      <c r="A2" s="207"/>
      <c r="B2" s="208"/>
      <c r="C2" s="209"/>
      <c r="D2" s="15"/>
      <c r="E2" s="216"/>
      <c r="F2" s="217"/>
      <c r="G2" s="217"/>
      <c r="H2" s="217"/>
      <c r="I2" s="217"/>
      <c r="J2" s="217"/>
      <c r="K2" s="218"/>
      <c r="L2" s="15"/>
      <c r="M2" s="207"/>
      <c r="N2" s="208"/>
      <c r="O2" s="209"/>
      <c r="P2" s="15"/>
      <c r="Q2" s="216"/>
      <c r="R2" s="217"/>
      <c r="S2" s="217"/>
      <c r="T2" s="217"/>
      <c r="U2" s="217"/>
      <c r="V2" s="217"/>
      <c r="W2" s="218"/>
      <c r="X2" s="15"/>
      <c r="Y2" s="207"/>
      <c r="Z2" s="208"/>
      <c r="AA2" s="209"/>
      <c r="AB2" s="15"/>
      <c r="AC2" s="216"/>
      <c r="AD2" s="217"/>
      <c r="AE2" s="217"/>
      <c r="AF2" s="217"/>
      <c r="AG2" s="217"/>
      <c r="AH2" s="217"/>
      <c r="AI2" s="218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</row>
    <row r="3" spans="1:58" x14ac:dyDescent="0.25">
      <c r="A3" s="207"/>
      <c r="B3" s="208"/>
      <c r="C3" s="209"/>
      <c r="D3" s="15"/>
      <c r="E3" s="216"/>
      <c r="F3" s="217"/>
      <c r="G3" s="217"/>
      <c r="H3" s="217"/>
      <c r="I3" s="217"/>
      <c r="J3" s="217"/>
      <c r="K3" s="218"/>
      <c r="L3" s="15"/>
      <c r="M3" s="207"/>
      <c r="N3" s="208"/>
      <c r="O3" s="209"/>
      <c r="P3" s="15"/>
      <c r="Q3" s="216"/>
      <c r="R3" s="217"/>
      <c r="S3" s="217"/>
      <c r="T3" s="217"/>
      <c r="U3" s="217"/>
      <c r="V3" s="217"/>
      <c r="W3" s="218"/>
      <c r="X3" s="15"/>
      <c r="Y3" s="207"/>
      <c r="Z3" s="208"/>
      <c r="AA3" s="209"/>
      <c r="AB3" s="15"/>
      <c r="AC3" s="216"/>
      <c r="AD3" s="217"/>
      <c r="AE3" s="217"/>
      <c r="AF3" s="217"/>
      <c r="AG3" s="217"/>
      <c r="AH3" s="217"/>
      <c r="AI3" s="218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</row>
    <row r="4" spans="1:58" ht="15.75" thickBot="1" x14ac:dyDescent="0.3">
      <c r="A4" s="210"/>
      <c r="B4" s="211"/>
      <c r="C4" s="212"/>
      <c r="D4" s="15"/>
      <c r="E4" s="219"/>
      <c r="F4" s="220"/>
      <c r="G4" s="220"/>
      <c r="H4" s="220"/>
      <c r="I4" s="220"/>
      <c r="J4" s="220"/>
      <c r="K4" s="221"/>
      <c r="L4" s="15"/>
      <c r="M4" s="210"/>
      <c r="N4" s="211"/>
      <c r="O4" s="212"/>
      <c r="P4" s="15"/>
      <c r="Q4" s="219"/>
      <c r="R4" s="220"/>
      <c r="S4" s="220"/>
      <c r="T4" s="220"/>
      <c r="U4" s="220"/>
      <c r="V4" s="220"/>
      <c r="W4" s="221"/>
      <c r="X4" s="15"/>
      <c r="Y4" s="210"/>
      <c r="Z4" s="211"/>
      <c r="AA4" s="212"/>
      <c r="AB4" s="15"/>
      <c r="AC4" s="219"/>
      <c r="AD4" s="220"/>
      <c r="AE4" s="220"/>
      <c r="AF4" s="220"/>
      <c r="AG4" s="220"/>
      <c r="AH4" s="220"/>
      <c r="AI4" s="221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</row>
    <row r="5" spans="1:58" ht="15.75" thickBot="1" x14ac:dyDescent="0.3">
      <c r="A5" s="15"/>
      <c r="B5" s="15"/>
      <c r="C5" s="15"/>
      <c r="D5" s="20"/>
      <c r="E5" s="21"/>
      <c r="F5" s="21"/>
      <c r="G5" s="21"/>
      <c r="H5" s="21"/>
      <c r="I5" s="21"/>
      <c r="J5" s="15"/>
      <c r="K5" s="15"/>
      <c r="L5" s="15"/>
      <c r="M5" s="15"/>
      <c r="N5" s="15"/>
      <c r="O5" s="15"/>
      <c r="P5" s="20"/>
      <c r="Q5" s="21"/>
      <c r="R5" s="21"/>
      <c r="S5" s="21"/>
      <c r="T5" s="21"/>
      <c r="U5" s="21"/>
      <c r="V5" s="15"/>
      <c r="W5" s="15"/>
      <c r="X5" s="15"/>
      <c r="Y5" s="15"/>
      <c r="Z5" s="15"/>
      <c r="AA5" s="15"/>
      <c r="AB5" s="20"/>
      <c r="AC5" s="21"/>
      <c r="AD5" s="21"/>
      <c r="AE5" s="21"/>
      <c r="AF5" s="21"/>
      <c r="AG5" s="21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</row>
    <row r="6" spans="1:58" x14ac:dyDescent="0.25">
      <c r="A6" s="234" t="s">
        <v>80</v>
      </c>
      <c r="B6" s="235"/>
      <c r="C6" s="236"/>
      <c r="D6" s="222" t="s">
        <v>96</v>
      </c>
      <c r="E6" s="225" t="s">
        <v>97</v>
      </c>
      <c r="F6" s="225" t="s">
        <v>98</v>
      </c>
      <c r="G6" s="225" t="s">
        <v>99</v>
      </c>
      <c r="H6" s="228" t="s">
        <v>100</v>
      </c>
      <c r="I6" s="231" t="s">
        <v>101</v>
      </c>
      <c r="J6" s="15"/>
      <c r="K6" s="15"/>
      <c r="L6" s="15"/>
      <c r="M6" s="234" t="s">
        <v>80</v>
      </c>
      <c r="N6" s="235"/>
      <c r="O6" s="236"/>
      <c r="P6" s="222" t="s">
        <v>96</v>
      </c>
      <c r="Q6" s="225" t="s">
        <v>97</v>
      </c>
      <c r="R6" s="225" t="s">
        <v>98</v>
      </c>
      <c r="S6" s="225" t="s">
        <v>99</v>
      </c>
      <c r="T6" s="228" t="s">
        <v>100</v>
      </c>
      <c r="U6" s="231" t="s">
        <v>101</v>
      </c>
      <c r="V6" s="15"/>
      <c r="W6" s="15"/>
      <c r="X6" s="15"/>
      <c r="Y6" s="234" t="s">
        <v>80</v>
      </c>
      <c r="Z6" s="235"/>
      <c r="AA6" s="236"/>
      <c r="AB6" s="222" t="s">
        <v>96</v>
      </c>
      <c r="AC6" s="225" t="s">
        <v>97</v>
      </c>
      <c r="AD6" s="225" t="s">
        <v>98</v>
      </c>
      <c r="AE6" s="225" t="s">
        <v>99</v>
      </c>
      <c r="AF6" s="228" t="s">
        <v>100</v>
      </c>
      <c r="AG6" s="231" t="s">
        <v>101</v>
      </c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</row>
    <row r="7" spans="1:58" ht="15.75" thickBot="1" x14ac:dyDescent="0.3">
      <c r="A7" s="237"/>
      <c r="B7" s="238"/>
      <c r="C7" s="239"/>
      <c r="D7" s="223"/>
      <c r="E7" s="226"/>
      <c r="F7" s="226"/>
      <c r="G7" s="226"/>
      <c r="H7" s="229"/>
      <c r="I7" s="232"/>
      <c r="J7" s="15"/>
      <c r="K7" s="15"/>
      <c r="L7" s="15"/>
      <c r="M7" s="237"/>
      <c r="N7" s="238"/>
      <c r="O7" s="239"/>
      <c r="P7" s="223"/>
      <c r="Q7" s="226"/>
      <c r="R7" s="226"/>
      <c r="S7" s="226"/>
      <c r="T7" s="229"/>
      <c r="U7" s="232"/>
      <c r="V7" s="15"/>
      <c r="W7" s="15"/>
      <c r="X7" s="15"/>
      <c r="Y7" s="237"/>
      <c r="Z7" s="238"/>
      <c r="AA7" s="239"/>
      <c r="AB7" s="223"/>
      <c r="AC7" s="226"/>
      <c r="AD7" s="226"/>
      <c r="AE7" s="226"/>
      <c r="AF7" s="229"/>
      <c r="AG7" s="232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</row>
    <row r="8" spans="1:58" ht="15.75" thickBot="1" x14ac:dyDescent="0.3">
      <c r="A8" s="15"/>
      <c r="B8" s="15"/>
      <c r="C8" s="15"/>
      <c r="D8" s="223"/>
      <c r="E8" s="226"/>
      <c r="F8" s="226"/>
      <c r="G8" s="226"/>
      <c r="H8" s="229"/>
      <c r="I8" s="232"/>
      <c r="J8" s="15"/>
      <c r="K8" s="15"/>
      <c r="L8" s="15"/>
      <c r="M8" s="15"/>
      <c r="N8" s="15"/>
      <c r="O8" s="15"/>
      <c r="P8" s="223"/>
      <c r="Q8" s="226"/>
      <c r="R8" s="226"/>
      <c r="S8" s="226"/>
      <c r="T8" s="229"/>
      <c r="U8" s="232"/>
      <c r="V8" s="15"/>
      <c r="W8" s="15"/>
      <c r="X8" s="15"/>
      <c r="Y8" s="15"/>
      <c r="Z8" s="15"/>
      <c r="AA8" s="15"/>
      <c r="AB8" s="223"/>
      <c r="AC8" s="226"/>
      <c r="AD8" s="226"/>
      <c r="AE8" s="226"/>
      <c r="AF8" s="229"/>
      <c r="AG8" s="232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</row>
    <row r="9" spans="1:58" ht="15.75" thickBot="1" x14ac:dyDescent="0.3">
      <c r="A9" s="27" t="s">
        <v>13</v>
      </c>
      <c r="B9" s="28" t="s">
        <v>14</v>
      </c>
      <c r="C9" s="29" t="s">
        <v>102</v>
      </c>
      <c r="D9" s="224"/>
      <c r="E9" s="227"/>
      <c r="F9" s="227"/>
      <c r="G9" s="227"/>
      <c r="H9" s="230"/>
      <c r="I9" s="233"/>
      <c r="J9" s="240"/>
      <c r="K9" s="241"/>
      <c r="L9" s="242"/>
      <c r="M9" s="27" t="s">
        <v>13</v>
      </c>
      <c r="N9" s="28" t="s">
        <v>14</v>
      </c>
      <c r="O9" s="29" t="s">
        <v>102</v>
      </c>
      <c r="P9" s="224"/>
      <c r="Q9" s="227"/>
      <c r="R9" s="227"/>
      <c r="S9" s="227"/>
      <c r="T9" s="230"/>
      <c r="U9" s="233"/>
      <c r="V9" s="240"/>
      <c r="W9" s="241"/>
      <c r="X9" s="242"/>
      <c r="Y9" s="27" t="s">
        <v>13</v>
      </c>
      <c r="Z9" s="28" t="s">
        <v>14</v>
      </c>
      <c r="AA9" s="29" t="s">
        <v>102</v>
      </c>
      <c r="AB9" s="224"/>
      <c r="AC9" s="227"/>
      <c r="AD9" s="227"/>
      <c r="AE9" s="227"/>
      <c r="AF9" s="230"/>
      <c r="AG9" s="233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</row>
    <row r="10" spans="1:58" x14ac:dyDescent="0.25">
      <c r="A10" s="17" t="str">
        <f>IF(Bilan!A8="","",Bilan!A8)</f>
        <v>NOM 01</v>
      </c>
      <c r="B10" s="18" t="str">
        <f>IF(Bilan!B8="","",Bilan!B8)</f>
        <v>Prénom 01</v>
      </c>
      <c r="C10" s="19" t="str">
        <f>IF(Bilan!C8="","",Bilan!C8)</f>
        <v>NOM 01 Prénom 01</v>
      </c>
      <c r="D10" s="49"/>
      <c r="E10" s="50"/>
      <c r="F10" s="50"/>
      <c r="G10" s="50"/>
      <c r="H10" s="51"/>
      <c r="I10" s="22" t="str">
        <f>IF(COUNT(D10:H10)&gt;0,AVERAGE(D10:H10),"")</f>
        <v/>
      </c>
      <c r="J10" s="240"/>
      <c r="K10" s="241"/>
      <c r="L10" s="242"/>
      <c r="M10" s="45" t="str">
        <f>Bilan!A47</f>
        <v>NOM 01</v>
      </c>
      <c r="N10" s="45" t="str">
        <f>Bilan!B47</f>
        <v>Prénom 01</v>
      </c>
      <c r="O10" s="45" t="str">
        <f>Bilan!C47</f>
        <v>NOM 01 Prénom 01</v>
      </c>
      <c r="P10" s="49"/>
      <c r="Q10" s="50"/>
      <c r="R10" s="50"/>
      <c r="S10" s="50"/>
      <c r="T10" s="51"/>
      <c r="U10" s="70" t="str">
        <f>IF(COUNT(P10:T10)&gt;0,AVERAGE(P10:T10),"")</f>
        <v/>
      </c>
      <c r="V10" s="240"/>
      <c r="W10" s="241"/>
      <c r="X10" s="242"/>
      <c r="Y10" s="45" t="str">
        <f>Bilan!A86</f>
        <v>NOM 01</v>
      </c>
      <c r="Z10" s="45" t="str">
        <f>Bilan!B86</f>
        <v>Prénom 01</v>
      </c>
      <c r="AA10" s="45" t="str">
        <f>Bilan!C86</f>
        <v>NOM 01 Prénom 01</v>
      </c>
      <c r="AB10" s="49"/>
      <c r="AC10" s="50"/>
      <c r="AD10" s="50"/>
      <c r="AE10" s="50"/>
      <c r="AF10" s="51"/>
      <c r="AG10" s="70" t="str">
        <f>IF(COUNT(AB10:AF10)&gt;0,AVERAGE(AB10:AF10),"")</f>
        <v/>
      </c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</row>
    <row r="11" spans="1:58" x14ac:dyDescent="0.25">
      <c r="A11" s="3" t="str">
        <f>IF(Bilan!A9="","",Bilan!A9)</f>
        <v>NOM 02</v>
      </c>
      <c r="B11" s="4" t="str">
        <f>IF(Bilan!B9="","",Bilan!B9)</f>
        <v>Prénom 02</v>
      </c>
      <c r="C11" s="7" t="str">
        <f>IF(Bilan!C9="","",Bilan!C9)</f>
        <v>NOM 02 Prénom 02</v>
      </c>
      <c r="D11" s="52"/>
      <c r="E11" s="53"/>
      <c r="F11" s="53"/>
      <c r="G11" s="53"/>
      <c r="H11" s="54"/>
      <c r="I11" s="23" t="str">
        <f t="shared" ref="I11:I39" si="0">IF(COUNT(D11:H11)&gt;0,AVERAGE(D11:H11),"")</f>
        <v/>
      </c>
      <c r="J11" s="240"/>
      <c r="K11" s="241"/>
      <c r="L11" s="242"/>
      <c r="M11" s="3" t="str">
        <f>Bilan!A48</f>
        <v>NOM 02</v>
      </c>
      <c r="N11" s="3" t="str">
        <f>Bilan!B48</f>
        <v>Prénom 02</v>
      </c>
      <c r="O11" s="46" t="str">
        <f>Bilan!C48</f>
        <v>NOM 02 Prénom 02</v>
      </c>
      <c r="P11" s="52"/>
      <c r="Q11" s="53"/>
      <c r="R11" s="53"/>
      <c r="S11" s="53"/>
      <c r="T11" s="54"/>
      <c r="U11" s="71" t="str">
        <f t="shared" ref="U11:U39" si="1">IF(COUNT(P11:T11)&gt;0,AVERAGE(P11:T11),"")</f>
        <v/>
      </c>
      <c r="V11" s="240"/>
      <c r="W11" s="241"/>
      <c r="X11" s="242"/>
      <c r="Y11" s="3" t="str">
        <f>Bilan!A87</f>
        <v>NOM 02</v>
      </c>
      <c r="Z11" s="3" t="str">
        <f>Bilan!B87</f>
        <v>Prénom 02</v>
      </c>
      <c r="AA11" s="46" t="str">
        <f>Bilan!C87</f>
        <v>NOM 02 Prénom 02</v>
      </c>
      <c r="AB11" s="52"/>
      <c r="AC11" s="53"/>
      <c r="AD11" s="53"/>
      <c r="AE11" s="53"/>
      <c r="AF11" s="54"/>
      <c r="AG11" s="71" t="str">
        <f t="shared" ref="AG11:AG39" si="2">IF(COUNT(AB11:AF11)&gt;0,AVERAGE(AB11:AF11),"")</f>
        <v/>
      </c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</row>
    <row r="12" spans="1:58" x14ac:dyDescent="0.25">
      <c r="A12" s="3" t="str">
        <f>IF(Bilan!A10="","",Bilan!A10)</f>
        <v>NOM 03</v>
      </c>
      <c r="B12" s="4" t="str">
        <f>IF(Bilan!B10="","",Bilan!B10)</f>
        <v>Prénom 03</v>
      </c>
      <c r="C12" s="7" t="str">
        <f>IF(Bilan!C10="","",Bilan!C10)</f>
        <v>NOM 03 Prénom 03</v>
      </c>
      <c r="D12" s="52"/>
      <c r="E12" s="53"/>
      <c r="F12" s="53"/>
      <c r="G12" s="53"/>
      <c r="H12" s="54"/>
      <c r="I12" s="23" t="str">
        <f t="shared" si="0"/>
        <v/>
      </c>
      <c r="J12" s="240"/>
      <c r="K12" s="241"/>
      <c r="L12" s="242"/>
      <c r="M12" s="3" t="str">
        <f>Bilan!A49</f>
        <v>NOM 03</v>
      </c>
      <c r="N12" s="3" t="str">
        <f>Bilan!B49</f>
        <v>Prénom 03</v>
      </c>
      <c r="O12" s="46" t="str">
        <f>Bilan!C49</f>
        <v>NOM 03 Prénom 03</v>
      </c>
      <c r="P12" s="52"/>
      <c r="Q12" s="53"/>
      <c r="R12" s="53"/>
      <c r="S12" s="53"/>
      <c r="T12" s="54"/>
      <c r="U12" s="71" t="str">
        <f t="shared" si="1"/>
        <v/>
      </c>
      <c r="V12" s="240"/>
      <c r="W12" s="241"/>
      <c r="X12" s="242"/>
      <c r="Y12" s="3" t="str">
        <f>Bilan!A88</f>
        <v>NOM 03</v>
      </c>
      <c r="Z12" s="3" t="str">
        <f>Bilan!B88</f>
        <v>Prénom 03</v>
      </c>
      <c r="AA12" s="46" t="str">
        <f>Bilan!C88</f>
        <v>NOM 03 Prénom 03</v>
      </c>
      <c r="AB12" s="52"/>
      <c r="AC12" s="53"/>
      <c r="AD12" s="53"/>
      <c r="AE12" s="53"/>
      <c r="AF12" s="54"/>
      <c r="AG12" s="71" t="str">
        <f t="shared" si="2"/>
        <v/>
      </c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</row>
    <row r="13" spans="1:58" x14ac:dyDescent="0.25">
      <c r="A13" s="3" t="str">
        <f>IF(Bilan!A11="","",Bilan!A11)</f>
        <v>NOM 04</v>
      </c>
      <c r="B13" s="4" t="str">
        <f>IF(Bilan!B11="","",Bilan!B11)</f>
        <v>Prénom 04</v>
      </c>
      <c r="C13" s="7" t="str">
        <f>IF(Bilan!C11="","",Bilan!C11)</f>
        <v>NOM 04 Prénom 04</v>
      </c>
      <c r="D13" s="52"/>
      <c r="E13" s="53"/>
      <c r="F13" s="53"/>
      <c r="G13" s="53"/>
      <c r="H13" s="54"/>
      <c r="I13" s="23" t="str">
        <f t="shared" si="0"/>
        <v/>
      </c>
      <c r="J13" s="240"/>
      <c r="K13" s="241"/>
      <c r="L13" s="242"/>
      <c r="M13" s="3" t="str">
        <f>Bilan!A50</f>
        <v>NOM 04</v>
      </c>
      <c r="N13" s="3" t="str">
        <f>Bilan!B50</f>
        <v>Prénom 04</v>
      </c>
      <c r="O13" s="46" t="str">
        <f>Bilan!C50</f>
        <v>NOM 04 Prénom 04</v>
      </c>
      <c r="P13" s="52"/>
      <c r="Q13" s="53"/>
      <c r="R13" s="53"/>
      <c r="S13" s="53"/>
      <c r="T13" s="54"/>
      <c r="U13" s="71" t="str">
        <f t="shared" si="1"/>
        <v/>
      </c>
      <c r="V13" s="240"/>
      <c r="W13" s="241"/>
      <c r="X13" s="242"/>
      <c r="Y13" s="3" t="str">
        <f>Bilan!A89</f>
        <v>NOM 04</v>
      </c>
      <c r="Z13" s="3" t="str">
        <f>Bilan!B89</f>
        <v>Prénom 04</v>
      </c>
      <c r="AA13" s="46" t="str">
        <f>Bilan!C89</f>
        <v>NOM 04 Prénom 04</v>
      </c>
      <c r="AB13" s="52"/>
      <c r="AC13" s="53"/>
      <c r="AD13" s="53"/>
      <c r="AE13" s="53"/>
      <c r="AF13" s="54"/>
      <c r="AG13" s="71" t="str">
        <f t="shared" si="2"/>
        <v/>
      </c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</row>
    <row r="14" spans="1:58" x14ac:dyDescent="0.25">
      <c r="A14" s="3" t="str">
        <f>IF(Bilan!A12="","",Bilan!A12)</f>
        <v>NOM 05</v>
      </c>
      <c r="B14" s="4" t="str">
        <f>IF(Bilan!B12="","",Bilan!B12)</f>
        <v>Prénom 05</v>
      </c>
      <c r="C14" s="7" t="str">
        <f>IF(Bilan!C12="","",Bilan!C12)</f>
        <v>NOM 05 Prénom 05</v>
      </c>
      <c r="D14" s="52"/>
      <c r="E14" s="53"/>
      <c r="F14" s="53"/>
      <c r="G14" s="53"/>
      <c r="H14" s="54"/>
      <c r="I14" s="23" t="str">
        <f t="shared" si="0"/>
        <v/>
      </c>
      <c r="J14" s="240"/>
      <c r="K14" s="241"/>
      <c r="L14" s="242"/>
      <c r="M14" s="3" t="str">
        <f>Bilan!A51</f>
        <v>NOM 05</v>
      </c>
      <c r="N14" s="3" t="str">
        <f>Bilan!B51</f>
        <v>Prénom 05</v>
      </c>
      <c r="O14" s="46" t="str">
        <f>Bilan!C51</f>
        <v>NOM 05 Prénom 05</v>
      </c>
      <c r="P14" s="52"/>
      <c r="Q14" s="53"/>
      <c r="R14" s="53"/>
      <c r="S14" s="53"/>
      <c r="T14" s="54"/>
      <c r="U14" s="71" t="str">
        <f t="shared" si="1"/>
        <v/>
      </c>
      <c r="V14" s="240"/>
      <c r="W14" s="241"/>
      <c r="X14" s="242"/>
      <c r="Y14" s="3" t="str">
        <f>Bilan!A90</f>
        <v>NOM 05</v>
      </c>
      <c r="Z14" s="3" t="str">
        <f>Bilan!B90</f>
        <v>Prénom 05</v>
      </c>
      <c r="AA14" s="46" t="str">
        <f>Bilan!C90</f>
        <v>NOM 05 Prénom 05</v>
      </c>
      <c r="AB14" s="52"/>
      <c r="AC14" s="53"/>
      <c r="AD14" s="53"/>
      <c r="AE14" s="53"/>
      <c r="AF14" s="54"/>
      <c r="AG14" s="71" t="str">
        <f t="shared" si="2"/>
        <v/>
      </c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</row>
    <row r="15" spans="1:58" x14ac:dyDescent="0.25">
      <c r="A15" s="3" t="str">
        <f>IF(Bilan!A13="","",Bilan!A13)</f>
        <v>NOM 06</v>
      </c>
      <c r="B15" s="4" t="str">
        <f>IF(Bilan!B13="","",Bilan!B13)</f>
        <v>Prénom 06</v>
      </c>
      <c r="C15" s="7" t="str">
        <f>IF(Bilan!C13="","",Bilan!C13)</f>
        <v>NOM 06 Prénom 06</v>
      </c>
      <c r="D15" s="52"/>
      <c r="E15" s="53"/>
      <c r="F15" s="53"/>
      <c r="G15" s="53"/>
      <c r="H15" s="54"/>
      <c r="I15" s="23" t="str">
        <f t="shared" si="0"/>
        <v/>
      </c>
      <c r="J15" s="240"/>
      <c r="K15" s="241"/>
      <c r="L15" s="242"/>
      <c r="M15" s="3" t="str">
        <f>Bilan!A52</f>
        <v>NOM 06</v>
      </c>
      <c r="N15" s="3" t="str">
        <f>Bilan!B52</f>
        <v>Prénom 06</v>
      </c>
      <c r="O15" s="46" t="str">
        <f>Bilan!C52</f>
        <v>NOM 06 Prénom 06</v>
      </c>
      <c r="P15" s="52"/>
      <c r="Q15" s="53"/>
      <c r="R15" s="53"/>
      <c r="S15" s="53"/>
      <c r="T15" s="54"/>
      <c r="U15" s="71" t="str">
        <f t="shared" si="1"/>
        <v/>
      </c>
      <c r="V15" s="240"/>
      <c r="W15" s="241"/>
      <c r="X15" s="242"/>
      <c r="Y15" s="3" t="str">
        <f>Bilan!A91</f>
        <v>NOM 06</v>
      </c>
      <c r="Z15" s="3" t="str">
        <f>Bilan!B91</f>
        <v>Prénom 06</v>
      </c>
      <c r="AA15" s="46" t="str">
        <f>Bilan!C91</f>
        <v>NOM 06 Prénom 06</v>
      </c>
      <c r="AB15" s="52"/>
      <c r="AC15" s="53"/>
      <c r="AD15" s="53"/>
      <c r="AE15" s="53"/>
      <c r="AF15" s="54"/>
      <c r="AG15" s="71" t="str">
        <f t="shared" si="2"/>
        <v/>
      </c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</row>
    <row r="16" spans="1:58" x14ac:dyDescent="0.25">
      <c r="A16" s="3" t="str">
        <f>IF(Bilan!A14="","",Bilan!A14)</f>
        <v>NOM 07</v>
      </c>
      <c r="B16" s="4" t="str">
        <f>IF(Bilan!B14="","",Bilan!B14)</f>
        <v>Prénom 07</v>
      </c>
      <c r="C16" s="7" t="str">
        <f>IF(Bilan!C14="","",Bilan!C14)</f>
        <v>NOM 07 Prénom 07</v>
      </c>
      <c r="D16" s="52"/>
      <c r="E16" s="53"/>
      <c r="F16" s="53"/>
      <c r="G16" s="53"/>
      <c r="H16" s="54"/>
      <c r="I16" s="23" t="str">
        <f t="shared" si="0"/>
        <v/>
      </c>
      <c r="J16" s="240"/>
      <c r="K16" s="241"/>
      <c r="L16" s="242"/>
      <c r="M16" s="3" t="str">
        <f>Bilan!A53</f>
        <v>NOM 07</v>
      </c>
      <c r="N16" s="3" t="str">
        <f>Bilan!B53</f>
        <v>Prénom 07</v>
      </c>
      <c r="O16" s="46" t="str">
        <f>Bilan!C53</f>
        <v>NOM 07 Prénom 07</v>
      </c>
      <c r="P16" s="52"/>
      <c r="Q16" s="53"/>
      <c r="R16" s="53"/>
      <c r="S16" s="53"/>
      <c r="T16" s="54"/>
      <c r="U16" s="71" t="str">
        <f t="shared" si="1"/>
        <v/>
      </c>
      <c r="V16" s="240"/>
      <c r="W16" s="241"/>
      <c r="X16" s="242"/>
      <c r="Y16" s="3" t="str">
        <f>Bilan!A92</f>
        <v>NOM 07</v>
      </c>
      <c r="Z16" s="3" t="str">
        <f>Bilan!B92</f>
        <v>Prénom 07</v>
      </c>
      <c r="AA16" s="46" t="str">
        <f>Bilan!C92</f>
        <v>NOM 07 Prénom 07</v>
      </c>
      <c r="AB16" s="52"/>
      <c r="AC16" s="53"/>
      <c r="AD16" s="53"/>
      <c r="AE16" s="53"/>
      <c r="AF16" s="54"/>
      <c r="AG16" s="71" t="str">
        <f t="shared" si="2"/>
        <v/>
      </c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</row>
    <row r="17" spans="1:58" x14ac:dyDescent="0.25">
      <c r="A17" s="3" t="str">
        <f>IF(Bilan!A15="","",Bilan!A15)</f>
        <v>NOM 08</v>
      </c>
      <c r="B17" s="4" t="str">
        <f>IF(Bilan!B15="","",Bilan!B15)</f>
        <v>Prénom 08</v>
      </c>
      <c r="C17" s="7" t="str">
        <f>IF(Bilan!C15="","",Bilan!C15)</f>
        <v>NOM 08 Prénom 08</v>
      </c>
      <c r="D17" s="52"/>
      <c r="E17" s="53"/>
      <c r="F17" s="53"/>
      <c r="G17" s="53"/>
      <c r="H17" s="54"/>
      <c r="I17" s="23" t="str">
        <f t="shared" si="0"/>
        <v/>
      </c>
      <c r="J17" s="240"/>
      <c r="K17" s="241"/>
      <c r="L17" s="242"/>
      <c r="M17" s="3" t="str">
        <f>Bilan!A54</f>
        <v>NOM 08</v>
      </c>
      <c r="N17" s="3" t="str">
        <f>Bilan!B54</f>
        <v>Prénom 08</v>
      </c>
      <c r="O17" s="46" t="str">
        <f>Bilan!C54</f>
        <v>NOM 08 Prénom 08</v>
      </c>
      <c r="P17" s="52"/>
      <c r="Q17" s="53"/>
      <c r="R17" s="53"/>
      <c r="S17" s="53"/>
      <c r="T17" s="54"/>
      <c r="U17" s="71" t="str">
        <f t="shared" si="1"/>
        <v/>
      </c>
      <c r="V17" s="240"/>
      <c r="W17" s="241"/>
      <c r="X17" s="242"/>
      <c r="Y17" s="3" t="str">
        <f>Bilan!A93</f>
        <v>NOM 08</v>
      </c>
      <c r="Z17" s="3" t="str">
        <f>Bilan!B93</f>
        <v>Prénom 08</v>
      </c>
      <c r="AA17" s="46" t="str">
        <f>Bilan!C93</f>
        <v>NOM 08 Prénom 08</v>
      </c>
      <c r="AB17" s="52"/>
      <c r="AC17" s="53"/>
      <c r="AD17" s="53"/>
      <c r="AE17" s="53"/>
      <c r="AF17" s="54"/>
      <c r="AG17" s="71" t="str">
        <f t="shared" si="2"/>
        <v/>
      </c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</row>
    <row r="18" spans="1:58" x14ac:dyDescent="0.25">
      <c r="A18" s="3" t="str">
        <f>IF(Bilan!A16="","",Bilan!A16)</f>
        <v>NOM 09</v>
      </c>
      <c r="B18" s="4" t="str">
        <f>IF(Bilan!B16="","",Bilan!B16)</f>
        <v>Prénom 09</v>
      </c>
      <c r="C18" s="7" t="str">
        <f>IF(Bilan!C16="","",Bilan!C16)</f>
        <v>NOM 09 Prénom 09</v>
      </c>
      <c r="D18" s="52"/>
      <c r="E18" s="53"/>
      <c r="F18" s="53"/>
      <c r="G18" s="53"/>
      <c r="H18" s="54"/>
      <c r="I18" s="23" t="str">
        <f t="shared" si="0"/>
        <v/>
      </c>
      <c r="J18" s="240"/>
      <c r="K18" s="241"/>
      <c r="L18" s="242"/>
      <c r="M18" s="3" t="str">
        <f>Bilan!A55</f>
        <v>NOM 09</v>
      </c>
      <c r="N18" s="3" t="str">
        <f>Bilan!B55</f>
        <v>Prénom 09</v>
      </c>
      <c r="O18" s="46" t="str">
        <f>Bilan!C55</f>
        <v>NOM 09 Prénom 09</v>
      </c>
      <c r="P18" s="52"/>
      <c r="Q18" s="53"/>
      <c r="R18" s="53"/>
      <c r="S18" s="53"/>
      <c r="T18" s="54"/>
      <c r="U18" s="71" t="str">
        <f t="shared" si="1"/>
        <v/>
      </c>
      <c r="V18" s="240"/>
      <c r="W18" s="241"/>
      <c r="X18" s="242"/>
      <c r="Y18" s="3" t="str">
        <f>Bilan!A94</f>
        <v>NOM 09</v>
      </c>
      <c r="Z18" s="3" t="str">
        <f>Bilan!B94</f>
        <v>Prénom 09</v>
      </c>
      <c r="AA18" s="46" t="str">
        <f>Bilan!C94</f>
        <v>NOM 09 Prénom 09</v>
      </c>
      <c r="AB18" s="52"/>
      <c r="AC18" s="53"/>
      <c r="AD18" s="53"/>
      <c r="AE18" s="53"/>
      <c r="AF18" s="54"/>
      <c r="AG18" s="71" t="str">
        <f t="shared" si="2"/>
        <v/>
      </c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</row>
    <row r="19" spans="1:58" x14ac:dyDescent="0.25">
      <c r="A19" s="3" t="str">
        <f>IF(Bilan!A17="","",Bilan!A17)</f>
        <v>NOM 10</v>
      </c>
      <c r="B19" s="4" t="str">
        <f>IF(Bilan!B17="","",Bilan!B17)</f>
        <v>Prénom 10</v>
      </c>
      <c r="C19" s="7" t="str">
        <f>IF(Bilan!C17="","",Bilan!C17)</f>
        <v>NOM 10 Prénom 10</v>
      </c>
      <c r="D19" s="52"/>
      <c r="E19" s="53"/>
      <c r="F19" s="53"/>
      <c r="G19" s="53"/>
      <c r="H19" s="54"/>
      <c r="I19" s="23" t="str">
        <f t="shared" si="0"/>
        <v/>
      </c>
      <c r="J19" s="240"/>
      <c r="K19" s="241"/>
      <c r="L19" s="242"/>
      <c r="M19" s="3" t="str">
        <f>Bilan!A56</f>
        <v>NOM 10</v>
      </c>
      <c r="N19" s="3" t="str">
        <f>Bilan!B56</f>
        <v>Prénom 10</v>
      </c>
      <c r="O19" s="46" t="str">
        <f>Bilan!C56</f>
        <v>NOM 10 Prénom 10</v>
      </c>
      <c r="P19" s="52"/>
      <c r="Q19" s="53"/>
      <c r="R19" s="53"/>
      <c r="S19" s="53"/>
      <c r="T19" s="54"/>
      <c r="U19" s="71" t="str">
        <f t="shared" si="1"/>
        <v/>
      </c>
      <c r="V19" s="240"/>
      <c r="W19" s="241"/>
      <c r="X19" s="242"/>
      <c r="Y19" s="3" t="str">
        <f>Bilan!A95</f>
        <v>NOM 10</v>
      </c>
      <c r="Z19" s="3" t="str">
        <f>Bilan!B95</f>
        <v>Prénom 10</v>
      </c>
      <c r="AA19" s="46" t="str">
        <f>Bilan!C95</f>
        <v>NOM 10 Prénom 10</v>
      </c>
      <c r="AB19" s="52"/>
      <c r="AC19" s="53"/>
      <c r="AD19" s="53"/>
      <c r="AE19" s="53"/>
      <c r="AF19" s="54"/>
      <c r="AG19" s="71" t="str">
        <f t="shared" si="2"/>
        <v/>
      </c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</row>
    <row r="20" spans="1:58" x14ac:dyDescent="0.25">
      <c r="A20" s="3" t="str">
        <f>IF(Bilan!A18="","",Bilan!A18)</f>
        <v>NOM 11</v>
      </c>
      <c r="B20" s="4" t="str">
        <f>IF(Bilan!B18="","",Bilan!B18)</f>
        <v>Prénom 11</v>
      </c>
      <c r="C20" s="7" t="str">
        <f>IF(Bilan!C18="","",Bilan!C18)</f>
        <v>NOM 11 Prénom 11</v>
      </c>
      <c r="D20" s="52"/>
      <c r="E20" s="53"/>
      <c r="F20" s="53"/>
      <c r="G20" s="53"/>
      <c r="H20" s="54"/>
      <c r="I20" s="23" t="str">
        <f t="shared" si="0"/>
        <v/>
      </c>
      <c r="J20" s="240"/>
      <c r="K20" s="241"/>
      <c r="L20" s="242"/>
      <c r="M20" s="3" t="str">
        <f>Bilan!A57</f>
        <v>NOM 11</v>
      </c>
      <c r="N20" s="3" t="str">
        <f>Bilan!B57</f>
        <v>Prénom 11</v>
      </c>
      <c r="O20" s="46" t="str">
        <f>Bilan!C57</f>
        <v>NOM 11 Prénom 11</v>
      </c>
      <c r="P20" s="52"/>
      <c r="Q20" s="53"/>
      <c r="R20" s="53"/>
      <c r="S20" s="53"/>
      <c r="T20" s="54"/>
      <c r="U20" s="71" t="str">
        <f t="shared" si="1"/>
        <v/>
      </c>
      <c r="V20" s="240"/>
      <c r="W20" s="241"/>
      <c r="X20" s="242"/>
      <c r="Y20" s="3" t="str">
        <f>Bilan!A96</f>
        <v>NOM 11</v>
      </c>
      <c r="Z20" s="3" t="str">
        <f>Bilan!B96</f>
        <v>Prénom 11</v>
      </c>
      <c r="AA20" s="46" t="str">
        <f>Bilan!C96</f>
        <v>NOM 11 Prénom 11</v>
      </c>
      <c r="AB20" s="52"/>
      <c r="AC20" s="53"/>
      <c r="AD20" s="53"/>
      <c r="AE20" s="53"/>
      <c r="AF20" s="54"/>
      <c r="AG20" s="71" t="str">
        <f t="shared" si="2"/>
        <v/>
      </c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</row>
    <row r="21" spans="1:58" x14ac:dyDescent="0.25">
      <c r="A21" s="3" t="str">
        <f>IF(Bilan!A19="","",Bilan!A19)</f>
        <v>NOM 12</v>
      </c>
      <c r="B21" s="4" t="str">
        <f>IF(Bilan!B19="","",Bilan!B19)</f>
        <v>Prénom 12</v>
      </c>
      <c r="C21" s="7" t="str">
        <f>IF(Bilan!C19="","",Bilan!C19)</f>
        <v>NOM 12 Prénom 12</v>
      </c>
      <c r="D21" s="52"/>
      <c r="E21" s="53"/>
      <c r="F21" s="53"/>
      <c r="G21" s="53"/>
      <c r="H21" s="54"/>
      <c r="I21" s="23" t="str">
        <f t="shared" si="0"/>
        <v/>
      </c>
      <c r="J21" s="240"/>
      <c r="K21" s="241"/>
      <c r="L21" s="242"/>
      <c r="M21" s="3" t="str">
        <f>Bilan!A58</f>
        <v>NOM 12</v>
      </c>
      <c r="N21" s="3" t="str">
        <f>Bilan!B58</f>
        <v>Prénom 12</v>
      </c>
      <c r="O21" s="46" t="str">
        <f>Bilan!C58</f>
        <v>NOM 12 Prénom 12</v>
      </c>
      <c r="P21" s="52"/>
      <c r="Q21" s="53"/>
      <c r="R21" s="53"/>
      <c r="S21" s="53"/>
      <c r="T21" s="54"/>
      <c r="U21" s="71" t="str">
        <f t="shared" si="1"/>
        <v/>
      </c>
      <c r="V21" s="240"/>
      <c r="W21" s="241"/>
      <c r="X21" s="242"/>
      <c r="Y21" s="3" t="str">
        <f>Bilan!A97</f>
        <v>NOM 12</v>
      </c>
      <c r="Z21" s="3" t="str">
        <f>Bilan!B97</f>
        <v>Prénom 12</v>
      </c>
      <c r="AA21" s="46" t="str">
        <f>Bilan!C97</f>
        <v>NOM 12 Prénom 12</v>
      </c>
      <c r="AB21" s="52"/>
      <c r="AC21" s="53"/>
      <c r="AD21" s="53"/>
      <c r="AE21" s="53"/>
      <c r="AF21" s="54"/>
      <c r="AG21" s="71" t="str">
        <f t="shared" si="2"/>
        <v/>
      </c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</row>
    <row r="22" spans="1:58" x14ac:dyDescent="0.25">
      <c r="A22" s="3" t="str">
        <f>IF(Bilan!A20="","",Bilan!A20)</f>
        <v>NOM 13</v>
      </c>
      <c r="B22" s="4" t="str">
        <f>IF(Bilan!B20="","",Bilan!B20)</f>
        <v>Prénom 13</v>
      </c>
      <c r="C22" s="7" t="str">
        <f>IF(Bilan!C20="","",Bilan!C20)</f>
        <v>NOM 13 Prénom 13</v>
      </c>
      <c r="D22" s="52"/>
      <c r="E22" s="53"/>
      <c r="F22" s="53"/>
      <c r="G22" s="53"/>
      <c r="H22" s="54"/>
      <c r="I22" s="23" t="str">
        <f t="shared" si="0"/>
        <v/>
      </c>
      <c r="J22" s="240"/>
      <c r="K22" s="241"/>
      <c r="L22" s="242"/>
      <c r="M22" s="3" t="str">
        <f>Bilan!A59</f>
        <v>NOM 13</v>
      </c>
      <c r="N22" s="3" t="str">
        <f>Bilan!B59</f>
        <v>Prénom 13</v>
      </c>
      <c r="O22" s="46" t="str">
        <f>Bilan!C59</f>
        <v>NOM 13 Prénom 13</v>
      </c>
      <c r="P22" s="52"/>
      <c r="Q22" s="53"/>
      <c r="R22" s="53"/>
      <c r="S22" s="53"/>
      <c r="T22" s="54"/>
      <c r="U22" s="71" t="str">
        <f t="shared" si="1"/>
        <v/>
      </c>
      <c r="V22" s="240"/>
      <c r="W22" s="241"/>
      <c r="X22" s="242"/>
      <c r="Y22" s="3" t="str">
        <f>Bilan!A98</f>
        <v>NOM 13</v>
      </c>
      <c r="Z22" s="3" t="str">
        <f>Bilan!B98</f>
        <v>Prénom 13</v>
      </c>
      <c r="AA22" s="46" t="str">
        <f>Bilan!C98</f>
        <v>NOM 13 Prénom 13</v>
      </c>
      <c r="AB22" s="52"/>
      <c r="AC22" s="53"/>
      <c r="AD22" s="53"/>
      <c r="AE22" s="53"/>
      <c r="AF22" s="54"/>
      <c r="AG22" s="71" t="str">
        <f t="shared" si="2"/>
        <v/>
      </c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</row>
    <row r="23" spans="1:58" x14ac:dyDescent="0.25">
      <c r="A23" s="3" t="str">
        <f>IF(Bilan!A21="","",Bilan!A21)</f>
        <v>NOM 14</v>
      </c>
      <c r="B23" s="4" t="str">
        <f>IF(Bilan!B21="","",Bilan!B21)</f>
        <v>Prénom 14</v>
      </c>
      <c r="C23" s="7" t="str">
        <f>IF(Bilan!C21="","",Bilan!C21)</f>
        <v>NOM 14 Prénom 14</v>
      </c>
      <c r="D23" s="52"/>
      <c r="E23" s="53"/>
      <c r="F23" s="53"/>
      <c r="G23" s="53"/>
      <c r="H23" s="54"/>
      <c r="I23" s="23" t="str">
        <f t="shared" si="0"/>
        <v/>
      </c>
      <c r="J23" s="240"/>
      <c r="K23" s="241"/>
      <c r="L23" s="242"/>
      <c r="M23" s="3" t="str">
        <f>Bilan!A60</f>
        <v>NOM 14</v>
      </c>
      <c r="N23" s="3" t="str">
        <f>Bilan!B60</f>
        <v>Prénom 14</v>
      </c>
      <c r="O23" s="46" t="str">
        <f>Bilan!C60</f>
        <v>NOM 14 Prénom 14</v>
      </c>
      <c r="P23" s="52"/>
      <c r="Q23" s="53"/>
      <c r="R23" s="53"/>
      <c r="S23" s="53"/>
      <c r="T23" s="54"/>
      <c r="U23" s="71" t="str">
        <f t="shared" si="1"/>
        <v/>
      </c>
      <c r="V23" s="240"/>
      <c r="W23" s="241"/>
      <c r="X23" s="242"/>
      <c r="Y23" s="3" t="str">
        <f>Bilan!A99</f>
        <v>NOM 14</v>
      </c>
      <c r="Z23" s="3" t="str">
        <f>Bilan!B99</f>
        <v>Prénom 14</v>
      </c>
      <c r="AA23" s="46" t="str">
        <f>Bilan!C99</f>
        <v>NOM 14 Prénom 14</v>
      </c>
      <c r="AB23" s="52"/>
      <c r="AC23" s="53"/>
      <c r="AD23" s="53"/>
      <c r="AE23" s="53"/>
      <c r="AF23" s="54"/>
      <c r="AG23" s="71" t="str">
        <f t="shared" si="2"/>
        <v/>
      </c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</row>
    <row r="24" spans="1:58" x14ac:dyDescent="0.25">
      <c r="A24" s="3" t="str">
        <f>IF(Bilan!A22="","",Bilan!A22)</f>
        <v>NOM 15</v>
      </c>
      <c r="B24" s="4" t="str">
        <f>IF(Bilan!B22="","",Bilan!B22)</f>
        <v>Prénom 15</v>
      </c>
      <c r="C24" s="7" t="str">
        <f>IF(Bilan!C22="","",Bilan!C22)</f>
        <v>NOM 15 Prénom 15</v>
      </c>
      <c r="D24" s="52"/>
      <c r="E24" s="53"/>
      <c r="F24" s="53"/>
      <c r="G24" s="53"/>
      <c r="H24" s="54"/>
      <c r="I24" s="23" t="str">
        <f t="shared" si="0"/>
        <v/>
      </c>
      <c r="J24" s="240"/>
      <c r="K24" s="241"/>
      <c r="L24" s="242"/>
      <c r="M24" s="3" t="str">
        <f>Bilan!A61</f>
        <v>NOM 15</v>
      </c>
      <c r="N24" s="3" t="str">
        <f>Bilan!B61</f>
        <v>Prénom 15</v>
      </c>
      <c r="O24" s="46" t="str">
        <f>Bilan!C61</f>
        <v>NOM 15 Prénom 15</v>
      </c>
      <c r="P24" s="52"/>
      <c r="Q24" s="53"/>
      <c r="R24" s="53"/>
      <c r="S24" s="53"/>
      <c r="T24" s="54"/>
      <c r="U24" s="71" t="str">
        <f t="shared" si="1"/>
        <v/>
      </c>
      <c r="V24" s="240"/>
      <c r="W24" s="241"/>
      <c r="X24" s="242"/>
      <c r="Y24" s="3" t="str">
        <f>Bilan!A100</f>
        <v>NOM 15</v>
      </c>
      <c r="Z24" s="3" t="str">
        <f>Bilan!B100</f>
        <v>Prénom 15</v>
      </c>
      <c r="AA24" s="46" t="str">
        <f>Bilan!C100</f>
        <v>NOM 15 Prénom 15</v>
      </c>
      <c r="AB24" s="52"/>
      <c r="AC24" s="53"/>
      <c r="AD24" s="53"/>
      <c r="AE24" s="53"/>
      <c r="AF24" s="54"/>
      <c r="AG24" s="71" t="str">
        <f t="shared" si="2"/>
        <v/>
      </c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</row>
    <row r="25" spans="1:58" x14ac:dyDescent="0.25">
      <c r="A25" s="3" t="str">
        <f>IF(Bilan!A23="","",Bilan!A23)</f>
        <v>NOM 16</v>
      </c>
      <c r="B25" s="4" t="str">
        <f>IF(Bilan!B23="","",Bilan!B23)</f>
        <v>Prénom 16</v>
      </c>
      <c r="C25" s="7" t="str">
        <f>IF(Bilan!C23="","",Bilan!C23)</f>
        <v>NOM 16 Prénom 16</v>
      </c>
      <c r="D25" s="52"/>
      <c r="E25" s="53"/>
      <c r="F25" s="53"/>
      <c r="G25" s="53"/>
      <c r="H25" s="54"/>
      <c r="I25" s="23" t="str">
        <f t="shared" si="0"/>
        <v/>
      </c>
      <c r="J25" s="240"/>
      <c r="K25" s="241"/>
      <c r="L25" s="242"/>
      <c r="M25" s="3" t="str">
        <f>Bilan!A62</f>
        <v>NOM 16</v>
      </c>
      <c r="N25" s="3" t="str">
        <f>Bilan!B62</f>
        <v>Prénom 16</v>
      </c>
      <c r="O25" s="46" t="str">
        <f>Bilan!C62</f>
        <v>NOM 16 Prénom 16</v>
      </c>
      <c r="P25" s="52"/>
      <c r="Q25" s="53"/>
      <c r="R25" s="53"/>
      <c r="S25" s="53"/>
      <c r="T25" s="54"/>
      <c r="U25" s="71" t="str">
        <f t="shared" si="1"/>
        <v/>
      </c>
      <c r="V25" s="240"/>
      <c r="W25" s="241"/>
      <c r="X25" s="242"/>
      <c r="Y25" s="3" t="str">
        <f>Bilan!A101</f>
        <v>NOM 16</v>
      </c>
      <c r="Z25" s="3" t="str">
        <f>Bilan!B101</f>
        <v>Prénom 16</v>
      </c>
      <c r="AA25" s="46" t="str">
        <f>Bilan!C101</f>
        <v>NOM 16 Prénom 16</v>
      </c>
      <c r="AB25" s="52"/>
      <c r="AC25" s="53"/>
      <c r="AD25" s="53"/>
      <c r="AE25" s="53"/>
      <c r="AF25" s="54"/>
      <c r="AG25" s="71" t="str">
        <f t="shared" si="2"/>
        <v/>
      </c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</row>
    <row r="26" spans="1:58" x14ac:dyDescent="0.25">
      <c r="A26" s="3" t="str">
        <f>IF(Bilan!A24="","",Bilan!A24)</f>
        <v>NOM 17</v>
      </c>
      <c r="B26" s="4" t="str">
        <f>IF(Bilan!B24="","",Bilan!B24)</f>
        <v>Prénom 17</v>
      </c>
      <c r="C26" s="7" t="str">
        <f>IF(Bilan!C24="","",Bilan!C24)</f>
        <v>NOM 17 Prénom 17</v>
      </c>
      <c r="D26" s="52"/>
      <c r="E26" s="53"/>
      <c r="F26" s="53"/>
      <c r="G26" s="53"/>
      <c r="H26" s="54"/>
      <c r="I26" s="23" t="str">
        <f t="shared" si="0"/>
        <v/>
      </c>
      <c r="J26" s="240"/>
      <c r="K26" s="241"/>
      <c r="L26" s="242"/>
      <c r="M26" s="3" t="str">
        <f>Bilan!A63</f>
        <v>NOM 17</v>
      </c>
      <c r="N26" s="3" t="str">
        <f>Bilan!B63</f>
        <v>Prénom 17</v>
      </c>
      <c r="O26" s="46" t="str">
        <f>Bilan!C63</f>
        <v>NOM 17 Prénom 17</v>
      </c>
      <c r="P26" s="52"/>
      <c r="Q26" s="53"/>
      <c r="R26" s="53"/>
      <c r="S26" s="53"/>
      <c r="T26" s="54"/>
      <c r="U26" s="71" t="str">
        <f t="shared" si="1"/>
        <v/>
      </c>
      <c r="V26" s="240"/>
      <c r="W26" s="241"/>
      <c r="X26" s="242"/>
      <c r="Y26" s="3" t="str">
        <f>Bilan!A102</f>
        <v>NOM 17</v>
      </c>
      <c r="Z26" s="3" t="str">
        <f>Bilan!B102</f>
        <v>Prénom 17</v>
      </c>
      <c r="AA26" s="46" t="str">
        <f>Bilan!C102</f>
        <v>NOM 17 Prénom 17</v>
      </c>
      <c r="AB26" s="52"/>
      <c r="AC26" s="53"/>
      <c r="AD26" s="53"/>
      <c r="AE26" s="53"/>
      <c r="AF26" s="54"/>
      <c r="AG26" s="71" t="str">
        <f t="shared" si="2"/>
        <v/>
      </c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</row>
    <row r="27" spans="1:58" x14ac:dyDescent="0.25">
      <c r="A27" s="3" t="str">
        <f>IF(Bilan!A25="","",Bilan!A25)</f>
        <v>NOM 18</v>
      </c>
      <c r="B27" s="4" t="str">
        <f>IF(Bilan!B25="","",Bilan!B25)</f>
        <v>Prénom 18</v>
      </c>
      <c r="C27" s="7" t="str">
        <f>IF(Bilan!C25="","",Bilan!C25)</f>
        <v>NOM 18 Prénom 18</v>
      </c>
      <c r="D27" s="52"/>
      <c r="E27" s="53"/>
      <c r="F27" s="53"/>
      <c r="G27" s="53"/>
      <c r="H27" s="54"/>
      <c r="I27" s="23" t="str">
        <f t="shared" si="0"/>
        <v/>
      </c>
      <c r="J27" s="240"/>
      <c r="K27" s="241"/>
      <c r="L27" s="242"/>
      <c r="M27" s="3" t="str">
        <f>Bilan!A64</f>
        <v>NOM 18</v>
      </c>
      <c r="N27" s="3" t="str">
        <f>Bilan!B64</f>
        <v>Prénom 18</v>
      </c>
      <c r="O27" s="46" t="str">
        <f>Bilan!C64</f>
        <v>NOM 18 Prénom 18</v>
      </c>
      <c r="P27" s="52"/>
      <c r="Q27" s="53"/>
      <c r="R27" s="53"/>
      <c r="S27" s="53"/>
      <c r="T27" s="54"/>
      <c r="U27" s="71" t="str">
        <f t="shared" si="1"/>
        <v/>
      </c>
      <c r="V27" s="240"/>
      <c r="W27" s="241"/>
      <c r="X27" s="242"/>
      <c r="Y27" s="3" t="str">
        <f>Bilan!A103</f>
        <v>NOM 18</v>
      </c>
      <c r="Z27" s="3" t="str">
        <f>Bilan!B103</f>
        <v>Prénom 18</v>
      </c>
      <c r="AA27" s="46" t="str">
        <f>Bilan!C103</f>
        <v>NOM 18 Prénom 18</v>
      </c>
      <c r="AB27" s="52"/>
      <c r="AC27" s="53"/>
      <c r="AD27" s="53"/>
      <c r="AE27" s="53"/>
      <c r="AF27" s="54"/>
      <c r="AG27" s="71" t="str">
        <f t="shared" si="2"/>
        <v/>
      </c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</row>
    <row r="28" spans="1:58" x14ac:dyDescent="0.25">
      <c r="A28" s="3" t="str">
        <f>IF(Bilan!A26="","",Bilan!A26)</f>
        <v>NOM 19</v>
      </c>
      <c r="B28" s="4" t="str">
        <f>IF(Bilan!B26="","",Bilan!B26)</f>
        <v>Prénom 19</v>
      </c>
      <c r="C28" s="7" t="str">
        <f>IF(Bilan!C26="","",Bilan!C26)</f>
        <v>NOM 19 Prénom 19</v>
      </c>
      <c r="D28" s="52"/>
      <c r="E28" s="53"/>
      <c r="F28" s="53"/>
      <c r="G28" s="53"/>
      <c r="H28" s="54"/>
      <c r="I28" s="23" t="str">
        <f t="shared" si="0"/>
        <v/>
      </c>
      <c r="J28" s="240"/>
      <c r="K28" s="241"/>
      <c r="L28" s="242"/>
      <c r="M28" s="3" t="str">
        <f>Bilan!A65</f>
        <v>NOM 19</v>
      </c>
      <c r="N28" s="3" t="str">
        <f>Bilan!B65</f>
        <v>Prénom 19</v>
      </c>
      <c r="O28" s="46" t="str">
        <f>Bilan!C65</f>
        <v>NOM 19 Prénom 19</v>
      </c>
      <c r="P28" s="52"/>
      <c r="Q28" s="53"/>
      <c r="R28" s="53"/>
      <c r="S28" s="53"/>
      <c r="T28" s="54"/>
      <c r="U28" s="71" t="str">
        <f t="shared" si="1"/>
        <v/>
      </c>
      <c r="V28" s="240"/>
      <c r="W28" s="241"/>
      <c r="X28" s="242"/>
      <c r="Y28" s="3" t="str">
        <f>Bilan!A104</f>
        <v>NOM 19</v>
      </c>
      <c r="Z28" s="3" t="str">
        <f>Bilan!B104</f>
        <v>Prénom 19</v>
      </c>
      <c r="AA28" s="46" t="str">
        <f>Bilan!C104</f>
        <v>NOM 19 Prénom 19</v>
      </c>
      <c r="AB28" s="52"/>
      <c r="AC28" s="53"/>
      <c r="AD28" s="53"/>
      <c r="AE28" s="53"/>
      <c r="AF28" s="54"/>
      <c r="AG28" s="71" t="str">
        <f t="shared" si="2"/>
        <v/>
      </c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</row>
    <row r="29" spans="1:58" x14ac:dyDescent="0.25">
      <c r="A29" s="3" t="str">
        <f>IF(Bilan!A27="","",Bilan!A27)</f>
        <v>NOM 20</v>
      </c>
      <c r="B29" s="4" t="str">
        <f>IF(Bilan!B27="","",Bilan!B27)</f>
        <v>Prénom 20</v>
      </c>
      <c r="C29" s="7" t="str">
        <f>IF(Bilan!C27="","",Bilan!C27)</f>
        <v>NOM 20 Prénom 20</v>
      </c>
      <c r="D29" s="52"/>
      <c r="E29" s="53"/>
      <c r="F29" s="53"/>
      <c r="G29" s="53"/>
      <c r="H29" s="54"/>
      <c r="I29" s="23" t="str">
        <f t="shared" si="0"/>
        <v/>
      </c>
      <c r="J29" s="240"/>
      <c r="K29" s="241"/>
      <c r="L29" s="242"/>
      <c r="M29" s="3" t="str">
        <f>Bilan!A66</f>
        <v>NOM 20</v>
      </c>
      <c r="N29" s="3" t="str">
        <f>Bilan!B66</f>
        <v>Prénom 20</v>
      </c>
      <c r="O29" s="46" t="str">
        <f>Bilan!C66</f>
        <v>NOM 20 Prénom 20</v>
      </c>
      <c r="P29" s="52"/>
      <c r="Q29" s="53"/>
      <c r="R29" s="53"/>
      <c r="S29" s="53"/>
      <c r="T29" s="54"/>
      <c r="U29" s="71" t="str">
        <f t="shared" si="1"/>
        <v/>
      </c>
      <c r="V29" s="240"/>
      <c r="W29" s="241"/>
      <c r="X29" s="242"/>
      <c r="Y29" s="3" t="str">
        <f>Bilan!A105</f>
        <v>NOM 20</v>
      </c>
      <c r="Z29" s="3" t="str">
        <f>Bilan!B105</f>
        <v>Prénom 20</v>
      </c>
      <c r="AA29" s="46" t="str">
        <f>Bilan!C105</f>
        <v>NOM 20 Prénom 20</v>
      </c>
      <c r="AB29" s="52"/>
      <c r="AC29" s="53"/>
      <c r="AD29" s="53"/>
      <c r="AE29" s="53"/>
      <c r="AF29" s="54"/>
      <c r="AG29" s="71" t="str">
        <f t="shared" si="2"/>
        <v/>
      </c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</row>
    <row r="30" spans="1:58" x14ac:dyDescent="0.25">
      <c r="A30" s="3" t="str">
        <f>IF(Bilan!A28="","",Bilan!A28)</f>
        <v>NOM 21</v>
      </c>
      <c r="B30" s="4" t="str">
        <f>IF(Bilan!B28="","",Bilan!B28)</f>
        <v>Prénom 21</v>
      </c>
      <c r="C30" s="7" t="str">
        <f>IF(Bilan!C28="","",Bilan!C28)</f>
        <v>NOM 21 Prénom 21</v>
      </c>
      <c r="D30" s="52"/>
      <c r="E30" s="53"/>
      <c r="F30" s="53"/>
      <c r="G30" s="53"/>
      <c r="H30" s="54"/>
      <c r="I30" s="23" t="str">
        <f t="shared" si="0"/>
        <v/>
      </c>
      <c r="J30" s="240"/>
      <c r="K30" s="241"/>
      <c r="L30" s="242"/>
      <c r="M30" s="3" t="str">
        <f>Bilan!A67</f>
        <v>NOM 21</v>
      </c>
      <c r="N30" s="3" t="str">
        <f>Bilan!B67</f>
        <v>Prénom 21</v>
      </c>
      <c r="O30" s="46" t="str">
        <f>Bilan!C67</f>
        <v>NOM 21 Prénom 21</v>
      </c>
      <c r="P30" s="52"/>
      <c r="Q30" s="53"/>
      <c r="R30" s="53"/>
      <c r="S30" s="53"/>
      <c r="T30" s="54"/>
      <c r="U30" s="71" t="str">
        <f t="shared" si="1"/>
        <v/>
      </c>
      <c r="V30" s="240"/>
      <c r="W30" s="241"/>
      <c r="X30" s="242"/>
      <c r="Y30" s="3" t="str">
        <f>Bilan!A106</f>
        <v>NOM 21</v>
      </c>
      <c r="Z30" s="3" t="str">
        <f>Bilan!B106</f>
        <v>Prénom 21</v>
      </c>
      <c r="AA30" s="46" t="str">
        <f>Bilan!C106</f>
        <v>NOM 21 Prénom 21</v>
      </c>
      <c r="AB30" s="52"/>
      <c r="AC30" s="53"/>
      <c r="AD30" s="53"/>
      <c r="AE30" s="53"/>
      <c r="AF30" s="54"/>
      <c r="AG30" s="71" t="str">
        <f t="shared" si="2"/>
        <v/>
      </c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</row>
    <row r="31" spans="1:58" x14ac:dyDescent="0.25">
      <c r="A31" s="3" t="str">
        <f>IF(Bilan!A29="","",Bilan!A29)</f>
        <v>NOM 22</v>
      </c>
      <c r="B31" s="4" t="str">
        <f>IF(Bilan!B29="","",Bilan!B29)</f>
        <v>Prénom 22</v>
      </c>
      <c r="C31" s="7" t="str">
        <f>IF(Bilan!C29="","",Bilan!C29)</f>
        <v>NOM 22 Prénom 22</v>
      </c>
      <c r="D31" s="52"/>
      <c r="E31" s="53"/>
      <c r="F31" s="53"/>
      <c r="G31" s="53"/>
      <c r="H31" s="54"/>
      <c r="I31" s="23" t="str">
        <f t="shared" si="0"/>
        <v/>
      </c>
      <c r="J31" s="240"/>
      <c r="K31" s="241"/>
      <c r="L31" s="242"/>
      <c r="M31" s="3" t="str">
        <f>Bilan!A68</f>
        <v>NOM 22</v>
      </c>
      <c r="N31" s="3" t="str">
        <f>Bilan!B68</f>
        <v>Prénom 22</v>
      </c>
      <c r="O31" s="46" t="str">
        <f>Bilan!C68</f>
        <v>NOM 22 Prénom 22</v>
      </c>
      <c r="P31" s="52"/>
      <c r="Q31" s="53"/>
      <c r="R31" s="53"/>
      <c r="S31" s="53"/>
      <c r="T31" s="54"/>
      <c r="U31" s="71" t="str">
        <f t="shared" si="1"/>
        <v/>
      </c>
      <c r="V31" s="240"/>
      <c r="W31" s="241"/>
      <c r="X31" s="242"/>
      <c r="Y31" s="3" t="str">
        <f>Bilan!A107</f>
        <v>NOM 22</v>
      </c>
      <c r="Z31" s="3" t="str">
        <f>Bilan!B107</f>
        <v>Prénom 22</v>
      </c>
      <c r="AA31" s="46" t="str">
        <f>Bilan!C107</f>
        <v>NOM 22 Prénom 22</v>
      </c>
      <c r="AB31" s="52"/>
      <c r="AC31" s="53"/>
      <c r="AD31" s="53"/>
      <c r="AE31" s="53"/>
      <c r="AF31" s="54"/>
      <c r="AG31" s="71" t="str">
        <f t="shared" si="2"/>
        <v/>
      </c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</row>
    <row r="32" spans="1:58" x14ac:dyDescent="0.25">
      <c r="A32" s="3" t="str">
        <f>IF(Bilan!A30="","",Bilan!A30)</f>
        <v>NOM 23</v>
      </c>
      <c r="B32" s="4" t="str">
        <f>IF(Bilan!B30="","",Bilan!B30)</f>
        <v>Prénom 23</v>
      </c>
      <c r="C32" s="7" t="str">
        <f>IF(Bilan!C30="","",Bilan!C30)</f>
        <v>NOM 23 Prénom 23</v>
      </c>
      <c r="D32" s="52"/>
      <c r="E32" s="53"/>
      <c r="F32" s="53"/>
      <c r="G32" s="53"/>
      <c r="H32" s="54"/>
      <c r="I32" s="23" t="str">
        <f t="shared" si="0"/>
        <v/>
      </c>
      <c r="J32" s="240"/>
      <c r="K32" s="241"/>
      <c r="L32" s="242"/>
      <c r="M32" s="3" t="str">
        <f>Bilan!A69</f>
        <v>NOM 23</v>
      </c>
      <c r="N32" s="3" t="str">
        <f>Bilan!B69</f>
        <v>Prénom 23</v>
      </c>
      <c r="O32" s="46" t="str">
        <f>Bilan!C69</f>
        <v>NOM 23 Prénom 23</v>
      </c>
      <c r="P32" s="52"/>
      <c r="Q32" s="53"/>
      <c r="R32" s="53"/>
      <c r="S32" s="53"/>
      <c r="T32" s="54"/>
      <c r="U32" s="71" t="str">
        <f t="shared" si="1"/>
        <v/>
      </c>
      <c r="V32" s="240"/>
      <c r="W32" s="241"/>
      <c r="X32" s="242"/>
      <c r="Y32" s="3" t="str">
        <f>Bilan!A108</f>
        <v>NOM 23</v>
      </c>
      <c r="Z32" s="3" t="str">
        <f>Bilan!B108</f>
        <v>Prénom 23</v>
      </c>
      <c r="AA32" s="46" t="str">
        <f>Bilan!C108</f>
        <v>NOM 23 Prénom 23</v>
      </c>
      <c r="AB32" s="52"/>
      <c r="AC32" s="53"/>
      <c r="AD32" s="53"/>
      <c r="AE32" s="53"/>
      <c r="AF32" s="54"/>
      <c r="AG32" s="71" t="str">
        <f t="shared" si="2"/>
        <v/>
      </c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</row>
    <row r="33" spans="1:58" x14ac:dyDescent="0.25">
      <c r="A33" s="3" t="str">
        <f>IF(Bilan!A31="","",Bilan!A31)</f>
        <v>NOM 24</v>
      </c>
      <c r="B33" s="4" t="str">
        <f>IF(Bilan!B31="","",Bilan!B31)</f>
        <v>Prénom 24</v>
      </c>
      <c r="C33" s="7" t="str">
        <f>IF(Bilan!C31="","",Bilan!C31)</f>
        <v>NOM 24 Prénom 24</v>
      </c>
      <c r="D33" s="52"/>
      <c r="E33" s="53"/>
      <c r="F33" s="53"/>
      <c r="G33" s="53"/>
      <c r="H33" s="54"/>
      <c r="I33" s="23" t="str">
        <f t="shared" si="0"/>
        <v/>
      </c>
      <c r="J33" s="240"/>
      <c r="K33" s="241"/>
      <c r="L33" s="242"/>
      <c r="M33" s="3" t="str">
        <f>Bilan!A70</f>
        <v>NOM 24</v>
      </c>
      <c r="N33" s="3" t="str">
        <f>Bilan!B70</f>
        <v>Prénom 24</v>
      </c>
      <c r="O33" s="46" t="str">
        <f>Bilan!C70</f>
        <v>NOM 24 Prénom 24</v>
      </c>
      <c r="P33" s="52"/>
      <c r="Q33" s="53"/>
      <c r="R33" s="53"/>
      <c r="S33" s="53"/>
      <c r="T33" s="54"/>
      <c r="U33" s="71" t="str">
        <f t="shared" si="1"/>
        <v/>
      </c>
      <c r="V33" s="240"/>
      <c r="W33" s="241"/>
      <c r="X33" s="242"/>
      <c r="Y33" s="3" t="str">
        <f>Bilan!A109</f>
        <v>NOM 24</v>
      </c>
      <c r="Z33" s="3" t="str">
        <f>Bilan!B109</f>
        <v>Prénom 24</v>
      </c>
      <c r="AA33" s="46" t="str">
        <f>Bilan!C109</f>
        <v>NOM 24 Prénom 24</v>
      </c>
      <c r="AB33" s="52"/>
      <c r="AC33" s="53"/>
      <c r="AD33" s="53"/>
      <c r="AE33" s="53"/>
      <c r="AF33" s="54"/>
      <c r="AG33" s="71" t="str">
        <f t="shared" si="2"/>
        <v/>
      </c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</row>
    <row r="34" spans="1:58" x14ac:dyDescent="0.25">
      <c r="A34" s="3" t="str">
        <f>IF(Bilan!A32="","",Bilan!A32)</f>
        <v>NOM 25</v>
      </c>
      <c r="B34" s="4" t="str">
        <f>IF(Bilan!B32="","",Bilan!B32)</f>
        <v>Prénom 25</v>
      </c>
      <c r="C34" s="7" t="str">
        <f>IF(Bilan!C32="","",Bilan!C32)</f>
        <v>NOM 25 Prénom 25</v>
      </c>
      <c r="D34" s="52"/>
      <c r="E34" s="53"/>
      <c r="F34" s="53"/>
      <c r="G34" s="53"/>
      <c r="H34" s="54"/>
      <c r="I34" s="23" t="str">
        <f t="shared" si="0"/>
        <v/>
      </c>
      <c r="J34" s="240"/>
      <c r="K34" s="241"/>
      <c r="L34" s="242"/>
      <c r="M34" s="3" t="str">
        <f>Bilan!A71</f>
        <v>NOM 25</v>
      </c>
      <c r="N34" s="3" t="str">
        <f>Bilan!B71</f>
        <v>Prénom 25</v>
      </c>
      <c r="O34" s="46" t="str">
        <f>Bilan!C71</f>
        <v>NOM 25 Prénom 25</v>
      </c>
      <c r="P34" s="52"/>
      <c r="Q34" s="53"/>
      <c r="R34" s="53"/>
      <c r="S34" s="53"/>
      <c r="T34" s="54"/>
      <c r="U34" s="71" t="str">
        <f t="shared" si="1"/>
        <v/>
      </c>
      <c r="V34" s="240"/>
      <c r="W34" s="241"/>
      <c r="X34" s="242"/>
      <c r="Y34" s="3" t="str">
        <f>Bilan!A110</f>
        <v>NOM 25</v>
      </c>
      <c r="Z34" s="3" t="str">
        <f>Bilan!B110</f>
        <v>Prénom 25</v>
      </c>
      <c r="AA34" s="46" t="str">
        <f>Bilan!C110</f>
        <v>NOM 25 Prénom 25</v>
      </c>
      <c r="AB34" s="52"/>
      <c r="AC34" s="53"/>
      <c r="AD34" s="53"/>
      <c r="AE34" s="53"/>
      <c r="AF34" s="54"/>
      <c r="AG34" s="71" t="str">
        <f t="shared" si="2"/>
        <v/>
      </c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</row>
    <row r="35" spans="1:58" x14ac:dyDescent="0.25">
      <c r="A35" s="3" t="str">
        <f>IF(Bilan!A33="","",Bilan!A33)</f>
        <v>NOM 26</v>
      </c>
      <c r="B35" s="4" t="str">
        <f>IF(Bilan!B33="","",Bilan!B33)</f>
        <v>Prénom 26</v>
      </c>
      <c r="C35" s="7" t="str">
        <f>IF(Bilan!C33="","",Bilan!C33)</f>
        <v>NOM 26 Prénom 26</v>
      </c>
      <c r="D35" s="52"/>
      <c r="E35" s="53"/>
      <c r="F35" s="53"/>
      <c r="G35" s="53"/>
      <c r="H35" s="54"/>
      <c r="I35" s="23" t="str">
        <f t="shared" si="0"/>
        <v/>
      </c>
      <c r="J35" s="240"/>
      <c r="K35" s="241"/>
      <c r="L35" s="242"/>
      <c r="M35" s="3" t="str">
        <f>Bilan!A72</f>
        <v>NOM 26</v>
      </c>
      <c r="N35" s="3" t="str">
        <f>Bilan!B72</f>
        <v>Prénom 26</v>
      </c>
      <c r="O35" s="46" t="str">
        <f>Bilan!C72</f>
        <v>NOM 26 Prénom 26</v>
      </c>
      <c r="P35" s="52"/>
      <c r="Q35" s="53"/>
      <c r="R35" s="53"/>
      <c r="S35" s="53"/>
      <c r="T35" s="54"/>
      <c r="U35" s="71" t="str">
        <f t="shared" si="1"/>
        <v/>
      </c>
      <c r="V35" s="240"/>
      <c r="W35" s="241"/>
      <c r="X35" s="242"/>
      <c r="Y35" s="3" t="str">
        <f>Bilan!A111</f>
        <v>NOM 26</v>
      </c>
      <c r="Z35" s="3" t="str">
        <f>Bilan!B111</f>
        <v>Prénom 26</v>
      </c>
      <c r="AA35" s="46" t="str">
        <f>Bilan!C111</f>
        <v>NOM 26 Prénom 26</v>
      </c>
      <c r="AB35" s="52"/>
      <c r="AC35" s="53"/>
      <c r="AD35" s="53"/>
      <c r="AE35" s="53"/>
      <c r="AF35" s="54"/>
      <c r="AG35" s="71" t="str">
        <f t="shared" si="2"/>
        <v/>
      </c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</row>
    <row r="36" spans="1:58" x14ac:dyDescent="0.25">
      <c r="A36" s="3" t="str">
        <f>IF(Bilan!A34="","",Bilan!A34)</f>
        <v>NOM 27</v>
      </c>
      <c r="B36" s="4" t="str">
        <f>IF(Bilan!B34="","",Bilan!B34)</f>
        <v>Prénom 27</v>
      </c>
      <c r="C36" s="7" t="str">
        <f>IF(Bilan!C34="","",Bilan!C34)</f>
        <v>NOM 27 Prénom 27</v>
      </c>
      <c r="D36" s="52"/>
      <c r="E36" s="53"/>
      <c r="F36" s="53"/>
      <c r="G36" s="53"/>
      <c r="H36" s="54"/>
      <c r="I36" s="23" t="str">
        <f t="shared" si="0"/>
        <v/>
      </c>
      <c r="J36" s="240"/>
      <c r="K36" s="241"/>
      <c r="L36" s="242"/>
      <c r="M36" s="3" t="str">
        <f>Bilan!A73</f>
        <v>NOM 27</v>
      </c>
      <c r="N36" s="3" t="str">
        <f>Bilan!B73</f>
        <v>Prénom 27</v>
      </c>
      <c r="O36" s="46" t="str">
        <f>Bilan!C73</f>
        <v>NOM 27 Prénom 27</v>
      </c>
      <c r="P36" s="52"/>
      <c r="Q36" s="53"/>
      <c r="R36" s="53"/>
      <c r="S36" s="53"/>
      <c r="T36" s="54"/>
      <c r="U36" s="71" t="str">
        <f t="shared" si="1"/>
        <v/>
      </c>
      <c r="V36" s="240"/>
      <c r="W36" s="241"/>
      <c r="X36" s="242"/>
      <c r="Y36" s="3" t="str">
        <f>Bilan!A112</f>
        <v>NOM 27</v>
      </c>
      <c r="Z36" s="3" t="str">
        <f>Bilan!B112</f>
        <v>Prénom 27</v>
      </c>
      <c r="AA36" s="46" t="str">
        <f>Bilan!C112</f>
        <v>NOM 27 Prénom 27</v>
      </c>
      <c r="AB36" s="52"/>
      <c r="AC36" s="53"/>
      <c r="AD36" s="53"/>
      <c r="AE36" s="53"/>
      <c r="AF36" s="54"/>
      <c r="AG36" s="71" t="str">
        <f t="shared" si="2"/>
        <v/>
      </c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</row>
    <row r="37" spans="1:58" x14ac:dyDescent="0.25">
      <c r="A37" s="3" t="str">
        <f>IF(Bilan!A35="","",Bilan!A35)</f>
        <v>NOM 28</v>
      </c>
      <c r="B37" s="4" t="str">
        <f>IF(Bilan!B35="","",Bilan!B35)</f>
        <v>Prénom 28</v>
      </c>
      <c r="C37" s="7" t="str">
        <f>IF(Bilan!C35="","",Bilan!C35)</f>
        <v>NOM 28 Prénom 28</v>
      </c>
      <c r="D37" s="52"/>
      <c r="E37" s="53"/>
      <c r="F37" s="53"/>
      <c r="G37" s="53"/>
      <c r="H37" s="54"/>
      <c r="I37" s="23" t="str">
        <f t="shared" si="0"/>
        <v/>
      </c>
      <c r="J37" s="15"/>
      <c r="K37" s="15"/>
      <c r="L37" s="15"/>
      <c r="M37" s="3" t="str">
        <f>Bilan!A74</f>
        <v>NOM 28</v>
      </c>
      <c r="N37" s="3" t="str">
        <f>Bilan!B74</f>
        <v>Prénom 28</v>
      </c>
      <c r="O37" s="46" t="str">
        <f>Bilan!C74</f>
        <v>NOM 28 Prénom 28</v>
      </c>
      <c r="P37" s="52"/>
      <c r="Q37" s="53"/>
      <c r="R37" s="53"/>
      <c r="S37" s="53"/>
      <c r="T37" s="54"/>
      <c r="U37" s="71" t="str">
        <f t="shared" si="1"/>
        <v/>
      </c>
      <c r="V37" s="15"/>
      <c r="W37" s="15"/>
      <c r="X37" s="15"/>
      <c r="Y37" s="3" t="str">
        <f>Bilan!A113</f>
        <v>NOM 28</v>
      </c>
      <c r="Z37" s="3" t="str">
        <f>Bilan!B113</f>
        <v>Prénom 28</v>
      </c>
      <c r="AA37" s="46" t="str">
        <f>Bilan!C113</f>
        <v>NOM 28 Prénom 28</v>
      </c>
      <c r="AB37" s="52"/>
      <c r="AC37" s="53"/>
      <c r="AD37" s="53"/>
      <c r="AE37" s="53"/>
      <c r="AF37" s="54"/>
      <c r="AG37" s="71" t="str">
        <f t="shared" si="2"/>
        <v/>
      </c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</row>
    <row r="38" spans="1:58" x14ac:dyDescent="0.25">
      <c r="A38" s="3" t="str">
        <f>IF(Bilan!A36="","",Bilan!A36)</f>
        <v>NOM 29</v>
      </c>
      <c r="B38" s="4" t="str">
        <f>IF(Bilan!B36="","",Bilan!B36)</f>
        <v>Prénom 29</v>
      </c>
      <c r="C38" s="7" t="str">
        <f>IF(Bilan!C36="","",Bilan!C36)</f>
        <v>NOM 29 Prénom 29</v>
      </c>
      <c r="D38" s="52"/>
      <c r="E38" s="53"/>
      <c r="F38" s="53"/>
      <c r="G38" s="53"/>
      <c r="H38" s="54"/>
      <c r="I38" s="23" t="str">
        <f t="shared" si="0"/>
        <v/>
      </c>
      <c r="J38" s="15"/>
      <c r="K38" s="15"/>
      <c r="L38" s="15"/>
      <c r="M38" s="3" t="str">
        <f>Bilan!A75</f>
        <v>NOM 29</v>
      </c>
      <c r="N38" s="3" t="str">
        <f>Bilan!B75</f>
        <v>Prénom 29</v>
      </c>
      <c r="O38" s="46" t="str">
        <f>Bilan!C75</f>
        <v>NOM 29 Prénom 29</v>
      </c>
      <c r="P38" s="52"/>
      <c r="Q38" s="53"/>
      <c r="R38" s="53"/>
      <c r="S38" s="53"/>
      <c r="T38" s="54"/>
      <c r="U38" s="71" t="str">
        <f t="shared" si="1"/>
        <v/>
      </c>
      <c r="V38" s="15"/>
      <c r="W38" s="15"/>
      <c r="X38" s="15"/>
      <c r="Y38" s="3" t="str">
        <f>Bilan!A114</f>
        <v>NOM 29</v>
      </c>
      <c r="Z38" s="3" t="str">
        <f>Bilan!B114</f>
        <v>Prénom 29</v>
      </c>
      <c r="AA38" s="46" t="str">
        <f>Bilan!C114</f>
        <v>NOM 29 Prénom 29</v>
      </c>
      <c r="AB38" s="52"/>
      <c r="AC38" s="53"/>
      <c r="AD38" s="53"/>
      <c r="AE38" s="53"/>
      <c r="AF38" s="54"/>
      <c r="AG38" s="71" t="str">
        <f t="shared" si="2"/>
        <v/>
      </c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</row>
    <row r="39" spans="1:58" ht="15.75" thickBot="1" x14ac:dyDescent="0.3">
      <c r="A39" s="5" t="str">
        <f>IF(Bilan!A37="","",Bilan!A37)</f>
        <v>NOM 30</v>
      </c>
      <c r="B39" s="6" t="str">
        <f>IF(Bilan!B37="","",Bilan!B37)</f>
        <v>Prénom 30</v>
      </c>
      <c r="C39" s="8" t="str">
        <f>IF(Bilan!C37="","",Bilan!C37)</f>
        <v>NOM 30 Prénom 30</v>
      </c>
      <c r="D39" s="55"/>
      <c r="E39" s="56"/>
      <c r="F39" s="56"/>
      <c r="G39" s="56"/>
      <c r="H39" s="57"/>
      <c r="I39" s="24" t="str">
        <f t="shared" si="0"/>
        <v/>
      </c>
      <c r="J39" s="15"/>
      <c r="K39" s="15"/>
      <c r="L39" s="15"/>
      <c r="M39" s="5" t="str">
        <f>Bilan!A76</f>
        <v>NOM 30</v>
      </c>
      <c r="N39" s="5" t="str">
        <f>Bilan!B76</f>
        <v>Prénom 30</v>
      </c>
      <c r="O39" s="47" t="str">
        <f>Bilan!C76</f>
        <v>NOM 30 Prénom 30</v>
      </c>
      <c r="P39" s="55"/>
      <c r="Q39" s="56"/>
      <c r="R39" s="56"/>
      <c r="S39" s="56"/>
      <c r="T39" s="57"/>
      <c r="U39" s="72" t="str">
        <f t="shared" si="1"/>
        <v/>
      </c>
      <c r="V39" s="15"/>
      <c r="W39" s="15"/>
      <c r="X39" s="15"/>
      <c r="Y39" s="5" t="str">
        <f>Bilan!A115</f>
        <v>NOM 30</v>
      </c>
      <c r="Z39" s="5" t="str">
        <f>Bilan!B115</f>
        <v>Prénom 30</v>
      </c>
      <c r="AA39" s="47" t="str">
        <f>Bilan!C115</f>
        <v>NOM 30 Prénom 30</v>
      </c>
      <c r="AB39" s="55"/>
      <c r="AC39" s="56"/>
      <c r="AD39" s="56"/>
      <c r="AE39" s="56"/>
      <c r="AF39" s="57"/>
      <c r="AG39" s="72" t="str">
        <f t="shared" si="2"/>
        <v/>
      </c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</row>
    <row r="40" spans="1:58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</row>
    <row r="41" spans="1:58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</row>
    <row r="42" spans="1:58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</row>
    <row r="43" spans="1:58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</row>
    <row r="44" spans="1:58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</row>
    <row r="45" spans="1:58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</row>
    <row r="46" spans="1:58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</row>
    <row r="47" spans="1:58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</row>
    <row r="48" spans="1:58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</row>
    <row r="49" spans="1:58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</row>
    <row r="50" spans="1:58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</row>
    <row r="51" spans="1:58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</row>
    <row r="52" spans="1:58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</row>
    <row r="53" spans="1:58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</row>
    <row r="54" spans="1:58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</row>
    <row r="55" spans="1:58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</row>
    <row r="56" spans="1:58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</row>
    <row r="57" spans="1:58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</row>
    <row r="58" spans="1:58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</row>
    <row r="59" spans="1:58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</row>
    <row r="60" spans="1:58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</row>
    <row r="61" spans="1:58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</row>
    <row r="62" spans="1:58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</row>
    <row r="63" spans="1:58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</row>
    <row r="64" spans="1:58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</row>
    <row r="65" spans="1:58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</row>
    <row r="66" spans="1:58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</row>
    <row r="67" spans="1:58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</row>
    <row r="68" spans="1:58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</row>
    <row r="69" spans="1:58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</row>
    <row r="70" spans="1:58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</row>
    <row r="71" spans="1:58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</row>
    <row r="72" spans="1:58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</row>
    <row r="73" spans="1:58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</row>
    <row r="74" spans="1:58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</row>
    <row r="75" spans="1:58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</row>
    <row r="76" spans="1:58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</row>
    <row r="77" spans="1:58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</row>
    <row r="78" spans="1:58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</row>
  </sheetData>
  <sheetProtection sheet="1" objects="1" scenarios="1"/>
  <mergeCells count="29">
    <mergeCell ref="Y1:AA4"/>
    <mergeCell ref="AC1:AI4"/>
    <mergeCell ref="Y6:AA7"/>
    <mergeCell ref="AB6:AB9"/>
    <mergeCell ref="AC6:AC9"/>
    <mergeCell ref="AD6:AD9"/>
    <mergeCell ref="AE6:AE9"/>
    <mergeCell ref="AF6:AF9"/>
    <mergeCell ref="AG6:AG9"/>
    <mergeCell ref="M1:O4"/>
    <mergeCell ref="Q1:W4"/>
    <mergeCell ref="M6:O7"/>
    <mergeCell ref="P6:P9"/>
    <mergeCell ref="Q6:Q9"/>
    <mergeCell ref="R6:R9"/>
    <mergeCell ref="S6:S9"/>
    <mergeCell ref="T6:T9"/>
    <mergeCell ref="U6:U9"/>
    <mergeCell ref="V9:X36"/>
    <mergeCell ref="A1:C4"/>
    <mergeCell ref="E1:K4"/>
    <mergeCell ref="A6:C7"/>
    <mergeCell ref="D6:D9"/>
    <mergeCell ref="E6:E9"/>
    <mergeCell ref="F6:F9"/>
    <mergeCell ref="G6:G9"/>
    <mergeCell ref="H6:H9"/>
    <mergeCell ref="I6:I9"/>
    <mergeCell ref="J9:L36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PZ78"/>
  <sheetViews>
    <sheetView workbookViewId="0">
      <selection sqref="A1:C4"/>
    </sheetView>
  </sheetViews>
  <sheetFormatPr baseColWidth="10" defaultRowHeight="15" x14ac:dyDescent="0.25"/>
  <cols>
    <col min="1" max="1" width="20.7109375" style="2" customWidth="1"/>
    <col min="2" max="2" width="15.7109375" style="2" customWidth="1"/>
    <col min="3" max="3" width="35.7109375" style="2" customWidth="1"/>
    <col min="4" max="11" width="6.7109375" style="2" customWidth="1"/>
    <col min="12" max="12" width="1.7109375" style="2" customWidth="1"/>
    <col min="13" max="13" width="20.7109375" style="2" customWidth="1"/>
    <col min="14" max="14" width="15.7109375" style="2" customWidth="1"/>
    <col min="15" max="15" width="35.7109375" style="2" customWidth="1"/>
    <col min="16" max="23" width="6.7109375" style="2" customWidth="1"/>
    <col min="24" max="24" width="1.7109375" style="2" customWidth="1"/>
    <col min="25" max="25" width="20.7109375" style="2" customWidth="1"/>
    <col min="26" max="26" width="15.7109375" style="2" customWidth="1"/>
    <col min="27" max="27" width="35.7109375" style="2" customWidth="1"/>
    <col min="28" max="35" width="6.7109375" style="2" customWidth="1"/>
    <col min="36" max="442" width="11.42578125" style="2"/>
  </cols>
  <sheetData>
    <row r="1" spans="1:58" x14ac:dyDescent="0.25">
      <c r="A1" s="204" t="str">
        <f>Bilan!A1</f>
        <v>NOM DE LA CLASSE</v>
      </c>
      <c r="B1" s="205"/>
      <c r="C1" s="206"/>
      <c r="D1" s="15"/>
      <c r="E1" s="213" t="str">
        <f>Bilan!E1</f>
        <v>TRIMESTRE 01 - 2017/2018</v>
      </c>
      <c r="F1" s="214"/>
      <c r="G1" s="214"/>
      <c r="H1" s="214"/>
      <c r="I1" s="214"/>
      <c r="J1" s="214"/>
      <c r="K1" s="215"/>
      <c r="L1" s="15"/>
      <c r="M1" s="204" t="str">
        <f>Bilan!A40</f>
        <v>NOM DE LA CLASSE</v>
      </c>
      <c r="N1" s="205"/>
      <c r="O1" s="206"/>
      <c r="P1" s="15"/>
      <c r="Q1" s="213" t="str">
        <f>Bilan!E40</f>
        <v>TRIMESTRE 02 - 2017/2018</v>
      </c>
      <c r="R1" s="214"/>
      <c r="S1" s="214"/>
      <c r="T1" s="214"/>
      <c r="U1" s="214"/>
      <c r="V1" s="214"/>
      <c r="W1" s="215"/>
      <c r="X1" s="15"/>
      <c r="Y1" s="204" t="str">
        <f>Bilan!A79</f>
        <v>NOM DE LA CLASSE</v>
      </c>
      <c r="Z1" s="205"/>
      <c r="AA1" s="206"/>
      <c r="AB1" s="15"/>
      <c r="AC1" s="213" t="str">
        <f>Bilan!E79</f>
        <v>TRIMESTRE 03 - 2017/2018</v>
      </c>
      <c r="AD1" s="214"/>
      <c r="AE1" s="214"/>
      <c r="AF1" s="214"/>
      <c r="AG1" s="214"/>
      <c r="AH1" s="214"/>
      <c r="AI1" s="2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</row>
    <row r="2" spans="1:58" x14ac:dyDescent="0.25">
      <c r="A2" s="207"/>
      <c r="B2" s="208"/>
      <c r="C2" s="209"/>
      <c r="D2" s="15"/>
      <c r="E2" s="216"/>
      <c r="F2" s="217"/>
      <c r="G2" s="217"/>
      <c r="H2" s="217"/>
      <c r="I2" s="217"/>
      <c r="J2" s="217"/>
      <c r="K2" s="218"/>
      <c r="L2" s="15"/>
      <c r="M2" s="207"/>
      <c r="N2" s="208"/>
      <c r="O2" s="209"/>
      <c r="P2" s="15"/>
      <c r="Q2" s="216"/>
      <c r="R2" s="217"/>
      <c r="S2" s="217"/>
      <c r="T2" s="217"/>
      <c r="U2" s="217"/>
      <c r="V2" s="217"/>
      <c r="W2" s="218"/>
      <c r="X2" s="15"/>
      <c r="Y2" s="207"/>
      <c r="Z2" s="208"/>
      <c r="AA2" s="209"/>
      <c r="AB2" s="15"/>
      <c r="AC2" s="216"/>
      <c r="AD2" s="217"/>
      <c r="AE2" s="217"/>
      <c r="AF2" s="217"/>
      <c r="AG2" s="217"/>
      <c r="AH2" s="217"/>
      <c r="AI2" s="218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</row>
    <row r="3" spans="1:58" x14ac:dyDescent="0.25">
      <c r="A3" s="207"/>
      <c r="B3" s="208"/>
      <c r="C3" s="209"/>
      <c r="D3" s="15"/>
      <c r="E3" s="216"/>
      <c r="F3" s="217"/>
      <c r="G3" s="217"/>
      <c r="H3" s="217"/>
      <c r="I3" s="217"/>
      <c r="J3" s="217"/>
      <c r="K3" s="218"/>
      <c r="L3" s="15"/>
      <c r="M3" s="207"/>
      <c r="N3" s="208"/>
      <c r="O3" s="209"/>
      <c r="P3" s="15"/>
      <c r="Q3" s="216"/>
      <c r="R3" s="217"/>
      <c r="S3" s="217"/>
      <c r="T3" s="217"/>
      <c r="U3" s="217"/>
      <c r="V3" s="217"/>
      <c r="W3" s="218"/>
      <c r="X3" s="15"/>
      <c r="Y3" s="207"/>
      <c r="Z3" s="208"/>
      <c r="AA3" s="209"/>
      <c r="AB3" s="15"/>
      <c r="AC3" s="216"/>
      <c r="AD3" s="217"/>
      <c r="AE3" s="217"/>
      <c r="AF3" s="217"/>
      <c r="AG3" s="217"/>
      <c r="AH3" s="217"/>
      <c r="AI3" s="218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</row>
    <row r="4" spans="1:58" ht="15.75" thickBot="1" x14ac:dyDescent="0.3">
      <c r="A4" s="210"/>
      <c r="B4" s="211"/>
      <c r="C4" s="212"/>
      <c r="D4" s="15"/>
      <c r="E4" s="219"/>
      <c r="F4" s="220"/>
      <c r="G4" s="220"/>
      <c r="H4" s="220"/>
      <c r="I4" s="220"/>
      <c r="J4" s="220"/>
      <c r="K4" s="221"/>
      <c r="L4" s="15"/>
      <c r="M4" s="210"/>
      <c r="N4" s="211"/>
      <c r="O4" s="212"/>
      <c r="P4" s="15"/>
      <c r="Q4" s="219"/>
      <c r="R4" s="220"/>
      <c r="S4" s="220"/>
      <c r="T4" s="220"/>
      <c r="U4" s="220"/>
      <c r="V4" s="220"/>
      <c r="W4" s="221"/>
      <c r="X4" s="15"/>
      <c r="Y4" s="210"/>
      <c r="Z4" s="211"/>
      <c r="AA4" s="212"/>
      <c r="AB4" s="15"/>
      <c r="AC4" s="219"/>
      <c r="AD4" s="220"/>
      <c r="AE4" s="220"/>
      <c r="AF4" s="220"/>
      <c r="AG4" s="220"/>
      <c r="AH4" s="220"/>
      <c r="AI4" s="221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</row>
    <row r="5" spans="1:58" ht="15.75" thickBot="1" x14ac:dyDescent="0.3">
      <c r="A5" s="15"/>
      <c r="B5" s="15"/>
      <c r="C5" s="15"/>
      <c r="D5" s="20"/>
      <c r="E5" s="21"/>
      <c r="F5" s="21"/>
      <c r="G5" s="21"/>
      <c r="H5" s="21"/>
      <c r="I5" s="21"/>
      <c r="J5" s="15"/>
      <c r="K5" s="15"/>
      <c r="L5" s="15"/>
      <c r="M5" s="15"/>
      <c r="N5" s="15"/>
      <c r="O5" s="15"/>
      <c r="P5" s="20"/>
      <c r="Q5" s="21"/>
      <c r="R5" s="21"/>
      <c r="S5" s="21"/>
      <c r="T5" s="21"/>
      <c r="U5" s="21"/>
      <c r="V5" s="15"/>
      <c r="W5" s="15"/>
      <c r="X5" s="15"/>
      <c r="Y5" s="15"/>
      <c r="Z5" s="15"/>
      <c r="AA5" s="15"/>
      <c r="AB5" s="20"/>
      <c r="AC5" s="21"/>
      <c r="AD5" s="21"/>
      <c r="AE5" s="21"/>
      <c r="AF5" s="21"/>
      <c r="AG5" s="21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</row>
    <row r="6" spans="1:58" x14ac:dyDescent="0.25">
      <c r="A6" s="234" t="s">
        <v>81</v>
      </c>
      <c r="B6" s="235"/>
      <c r="C6" s="236"/>
      <c r="D6" s="222" t="s">
        <v>96</v>
      </c>
      <c r="E6" s="225" t="s">
        <v>97</v>
      </c>
      <c r="F6" s="225" t="s">
        <v>98</v>
      </c>
      <c r="G6" s="225" t="s">
        <v>99</v>
      </c>
      <c r="H6" s="228" t="s">
        <v>100</v>
      </c>
      <c r="I6" s="231" t="s">
        <v>101</v>
      </c>
      <c r="J6" s="15"/>
      <c r="K6" s="15"/>
      <c r="L6" s="15"/>
      <c r="M6" s="234" t="s">
        <v>81</v>
      </c>
      <c r="N6" s="235"/>
      <c r="O6" s="236"/>
      <c r="P6" s="222" t="s">
        <v>96</v>
      </c>
      <c r="Q6" s="225" t="s">
        <v>97</v>
      </c>
      <c r="R6" s="225" t="s">
        <v>98</v>
      </c>
      <c r="S6" s="225" t="s">
        <v>99</v>
      </c>
      <c r="T6" s="228" t="s">
        <v>100</v>
      </c>
      <c r="U6" s="231" t="s">
        <v>101</v>
      </c>
      <c r="V6" s="15"/>
      <c r="W6" s="15"/>
      <c r="X6" s="15"/>
      <c r="Y6" s="234" t="s">
        <v>81</v>
      </c>
      <c r="Z6" s="235"/>
      <c r="AA6" s="236"/>
      <c r="AB6" s="222" t="s">
        <v>96</v>
      </c>
      <c r="AC6" s="225" t="s">
        <v>97</v>
      </c>
      <c r="AD6" s="225" t="s">
        <v>98</v>
      </c>
      <c r="AE6" s="225" t="s">
        <v>99</v>
      </c>
      <c r="AF6" s="228" t="s">
        <v>100</v>
      </c>
      <c r="AG6" s="231" t="s">
        <v>101</v>
      </c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</row>
    <row r="7" spans="1:58" ht="15.75" thickBot="1" x14ac:dyDescent="0.3">
      <c r="A7" s="237"/>
      <c r="B7" s="238"/>
      <c r="C7" s="239"/>
      <c r="D7" s="223"/>
      <c r="E7" s="226"/>
      <c r="F7" s="226"/>
      <c r="G7" s="226"/>
      <c r="H7" s="229"/>
      <c r="I7" s="232"/>
      <c r="J7" s="15"/>
      <c r="K7" s="15"/>
      <c r="L7" s="15"/>
      <c r="M7" s="237"/>
      <c r="N7" s="238"/>
      <c r="O7" s="239"/>
      <c r="P7" s="223"/>
      <c r="Q7" s="226"/>
      <c r="R7" s="226"/>
      <c r="S7" s="226"/>
      <c r="T7" s="229"/>
      <c r="U7" s="232"/>
      <c r="V7" s="15"/>
      <c r="W7" s="15"/>
      <c r="X7" s="15"/>
      <c r="Y7" s="237"/>
      <c r="Z7" s="238"/>
      <c r="AA7" s="239"/>
      <c r="AB7" s="223"/>
      <c r="AC7" s="226"/>
      <c r="AD7" s="226"/>
      <c r="AE7" s="226"/>
      <c r="AF7" s="229"/>
      <c r="AG7" s="232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</row>
    <row r="8" spans="1:58" ht="15.75" thickBot="1" x14ac:dyDescent="0.3">
      <c r="A8" s="15"/>
      <c r="B8" s="15"/>
      <c r="C8" s="15"/>
      <c r="D8" s="223"/>
      <c r="E8" s="226"/>
      <c r="F8" s="226"/>
      <c r="G8" s="226"/>
      <c r="H8" s="229"/>
      <c r="I8" s="232"/>
      <c r="J8" s="15"/>
      <c r="K8" s="15"/>
      <c r="L8" s="15"/>
      <c r="M8" s="15"/>
      <c r="N8" s="15"/>
      <c r="O8" s="15"/>
      <c r="P8" s="223"/>
      <c r="Q8" s="226"/>
      <c r="R8" s="226"/>
      <c r="S8" s="226"/>
      <c r="T8" s="229"/>
      <c r="U8" s="232"/>
      <c r="V8" s="15"/>
      <c r="W8" s="15"/>
      <c r="X8" s="15"/>
      <c r="Y8" s="15"/>
      <c r="Z8" s="15"/>
      <c r="AA8" s="15"/>
      <c r="AB8" s="223"/>
      <c r="AC8" s="226"/>
      <c r="AD8" s="226"/>
      <c r="AE8" s="226"/>
      <c r="AF8" s="229"/>
      <c r="AG8" s="232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</row>
    <row r="9" spans="1:58" ht="15.75" thickBot="1" x14ac:dyDescent="0.3">
      <c r="A9" s="27" t="s">
        <v>13</v>
      </c>
      <c r="B9" s="28" t="s">
        <v>14</v>
      </c>
      <c r="C9" s="29" t="s">
        <v>102</v>
      </c>
      <c r="D9" s="224"/>
      <c r="E9" s="227"/>
      <c r="F9" s="227"/>
      <c r="G9" s="227"/>
      <c r="H9" s="230"/>
      <c r="I9" s="233"/>
      <c r="J9" s="240"/>
      <c r="K9" s="241"/>
      <c r="L9" s="242"/>
      <c r="M9" s="27" t="s">
        <v>13</v>
      </c>
      <c r="N9" s="28" t="s">
        <v>14</v>
      </c>
      <c r="O9" s="29" t="s">
        <v>102</v>
      </c>
      <c r="P9" s="224"/>
      <c r="Q9" s="227"/>
      <c r="R9" s="227"/>
      <c r="S9" s="227"/>
      <c r="T9" s="230"/>
      <c r="U9" s="233"/>
      <c r="V9" s="240"/>
      <c r="W9" s="241"/>
      <c r="X9" s="242"/>
      <c r="Y9" s="27" t="s">
        <v>13</v>
      </c>
      <c r="Z9" s="28" t="s">
        <v>14</v>
      </c>
      <c r="AA9" s="29" t="s">
        <v>102</v>
      </c>
      <c r="AB9" s="224"/>
      <c r="AC9" s="227"/>
      <c r="AD9" s="227"/>
      <c r="AE9" s="227"/>
      <c r="AF9" s="230"/>
      <c r="AG9" s="233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</row>
    <row r="10" spans="1:58" x14ac:dyDescent="0.25">
      <c r="A10" s="17" t="str">
        <f>IF(Bilan!A8="","",Bilan!A8)</f>
        <v>NOM 01</v>
      </c>
      <c r="B10" s="18" t="str">
        <f>IF(Bilan!B8="","",Bilan!B8)</f>
        <v>Prénom 01</v>
      </c>
      <c r="C10" s="19" t="str">
        <f>IF(Bilan!C8="","",Bilan!C8)</f>
        <v>NOM 01 Prénom 01</v>
      </c>
      <c r="D10" s="49"/>
      <c r="E10" s="50"/>
      <c r="F10" s="50"/>
      <c r="G10" s="50"/>
      <c r="H10" s="51"/>
      <c r="I10" s="22" t="str">
        <f>IF(COUNT(D10:H10)&gt;0,AVERAGE(D10:H10),"")</f>
        <v/>
      </c>
      <c r="J10" s="240"/>
      <c r="K10" s="241"/>
      <c r="L10" s="242"/>
      <c r="M10" s="45" t="str">
        <f>Bilan!A47</f>
        <v>NOM 01</v>
      </c>
      <c r="N10" s="45" t="str">
        <f>Bilan!B47</f>
        <v>Prénom 01</v>
      </c>
      <c r="O10" s="45" t="str">
        <f>Bilan!C47</f>
        <v>NOM 01 Prénom 01</v>
      </c>
      <c r="P10" s="49"/>
      <c r="Q10" s="50"/>
      <c r="R10" s="50"/>
      <c r="S10" s="50"/>
      <c r="T10" s="51"/>
      <c r="U10" s="70" t="str">
        <f>IF(COUNT(P10:T10)&gt;0,AVERAGE(P10:T10),"")</f>
        <v/>
      </c>
      <c r="V10" s="240"/>
      <c r="W10" s="241"/>
      <c r="X10" s="242"/>
      <c r="Y10" s="45" t="str">
        <f>Bilan!A86</f>
        <v>NOM 01</v>
      </c>
      <c r="Z10" s="45" t="str">
        <f>Bilan!B86</f>
        <v>Prénom 01</v>
      </c>
      <c r="AA10" s="45" t="str">
        <f>Bilan!C86</f>
        <v>NOM 01 Prénom 01</v>
      </c>
      <c r="AB10" s="49"/>
      <c r="AC10" s="50"/>
      <c r="AD10" s="50"/>
      <c r="AE10" s="50"/>
      <c r="AF10" s="51"/>
      <c r="AG10" s="70" t="str">
        <f>IF(COUNT(AB10:AF10)&gt;0,AVERAGE(AB10:AF10),"")</f>
        <v/>
      </c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</row>
    <row r="11" spans="1:58" x14ac:dyDescent="0.25">
      <c r="A11" s="3" t="str">
        <f>IF(Bilan!A9="","",Bilan!A9)</f>
        <v>NOM 02</v>
      </c>
      <c r="B11" s="4" t="str">
        <f>IF(Bilan!B9="","",Bilan!B9)</f>
        <v>Prénom 02</v>
      </c>
      <c r="C11" s="7" t="str">
        <f>IF(Bilan!C9="","",Bilan!C9)</f>
        <v>NOM 02 Prénom 02</v>
      </c>
      <c r="D11" s="52"/>
      <c r="E11" s="53"/>
      <c r="F11" s="53"/>
      <c r="G11" s="53"/>
      <c r="H11" s="54"/>
      <c r="I11" s="23" t="str">
        <f t="shared" ref="I11:I39" si="0">IF(COUNT(D11:H11)&gt;0,AVERAGE(D11:H11),"")</f>
        <v/>
      </c>
      <c r="J11" s="240"/>
      <c r="K11" s="241"/>
      <c r="L11" s="242"/>
      <c r="M11" s="3" t="str">
        <f>Bilan!A48</f>
        <v>NOM 02</v>
      </c>
      <c r="N11" s="3" t="str">
        <f>Bilan!B48</f>
        <v>Prénom 02</v>
      </c>
      <c r="O11" s="46" t="str">
        <f>Bilan!C48</f>
        <v>NOM 02 Prénom 02</v>
      </c>
      <c r="P11" s="52"/>
      <c r="Q11" s="53"/>
      <c r="R11" s="53"/>
      <c r="S11" s="53"/>
      <c r="T11" s="54"/>
      <c r="U11" s="71" t="str">
        <f t="shared" ref="U11:U39" si="1">IF(COUNT(P11:T11)&gt;0,AVERAGE(P11:T11),"")</f>
        <v/>
      </c>
      <c r="V11" s="240"/>
      <c r="W11" s="241"/>
      <c r="X11" s="242"/>
      <c r="Y11" s="3" t="str">
        <f>Bilan!A87</f>
        <v>NOM 02</v>
      </c>
      <c r="Z11" s="3" t="str">
        <f>Bilan!B87</f>
        <v>Prénom 02</v>
      </c>
      <c r="AA11" s="46" t="str">
        <f>Bilan!C87</f>
        <v>NOM 02 Prénom 02</v>
      </c>
      <c r="AB11" s="52"/>
      <c r="AC11" s="53"/>
      <c r="AD11" s="53"/>
      <c r="AE11" s="53"/>
      <c r="AF11" s="54"/>
      <c r="AG11" s="71" t="str">
        <f t="shared" ref="AG11:AG39" si="2">IF(COUNT(AB11:AF11)&gt;0,AVERAGE(AB11:AF11),"")</f>
        <v/>
      </c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</row>
    <row r="12" spans="1:58" x14ac:dyDescent="0.25">
      <c r="A12" s="3" t="str">
        <f>IF(Bilan!A10="","",Bilan!A10)</f>
        <v>NOM 03</v>
      </c>
      <c r="B12" s="4" t="str">
        <f>IF(Bilan!B10="","",Bilan!B10)</f>
        <v>Prénom 03</v>
      </c>
      <c r="C12" s="7" t="str">
        <f>IF(Bilan!C10="","",Bilan!C10)</f>
        <v>NOM 03 Prénom 03</v>
      </c>
      <c r="D12" s="52"/>
      <c r="E12" s="53"/>
      <c r="F12" s="53"/>
      <c r="G12" s="53"/>
      <c r="H12" s="54"/>
      <c r="I12" s="23" t="str">
        <f t="shared" si="0"/>
        <v/>
      </c>
      <c r="J12" s="240"/>
      <c r="K12" s="241"/>
      <c r="L12" s="242"/>
      <c r="M12" s="3" t="str">
        <f>Bilan!A49</f>
        <v>NOM 03</v>
      </c>
      <c r="N12" s="3" t="str">
        <f>Bilan!B49</f>
        <v>Prénom 03</v>
      </c>
      <c r="O12" s="46" t="str">
        <f>Bilan!C49</f>
        <v>NOM 03 Prénom 03</v>
      </c>
      <c r="P12" s="52"/>
      <c r="Q12" s="53"/>
      <c r="R12" s="53"/>
      <c r="S12" s="53"/>
      <c r="T12" s="54"/>
      <c r="U12" s="71" t="str">
        <f t="shared" si="1"/>
        <v/>
      </c>
      <c r="V12" s="240"/>
      <c r="W12" s="241"/>
      <c r="X12" s="242"/>
      <c r="Y12" s="3" t="str">
        <f>Bilan!A88</f>
        <v>NOM 03</v>
      </c>
      <c r="Z12" s="3" t="str">
        <f>Bilan!B88</f>
        <v>Prénom 03</v>
      </c>
      <c r="AA12" s="46" t="str">
        <f>Bilan!C88</f>
        <v>NOM 03 Prénom 03</v>
      </c>
      <c r="AB12" s="52"/>
      <c r="AC12" s="53"/>
      <c r="AD12" s="53"/>
      <c r="AE12" s="53"/>
      <c r="AF12" s="54"/>
      <c r="AG12" s="71" t="str">
        <f t="shared" si="2"/>
        <v/>
      </c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</row>
    <row r="13" spans="1:58" x14ac:dyDescent="0.25">
      <c r="A13" s="3" t="str">
        <f>IF(Bilan!A11="","",Bilan!A11)</f>
        <v>NOM 04</v>
      </c>
      <c r="B13" s="4" t="str">
        <f>IF(Bilan!B11="","",Bilan!B11)</f>
        <v>Prénom 04</v>
      </c>
      <c r="C13" s="7" t="str">
        <f>IF(Bilan!C11="","",Bilan!C11)</f>
        <v>NOM 04 Prénom 04</v>
      </c>
      <c r="D13" s="52"/>
      <c r="E13" s="53"/>
      <c r="F13" s="53"/>
      <c r="G13" s="53"/>
      <c r="H13" s="54"/>
      <c r="I13" s="23" t="str">
        <f t="shared" si="0"/>
        <v/>
      </c>
      <c r="J13" s="240"/>
      <c r="K13" s="241"/>
      <c r="L13" s="242"/>
      <c r="M13" s="3" t="str">
        <f>Bilan!A50</f>
        <v>NOM 04</v>
      </c>
      <c r="N13" s="3" t="str">
        <f>Bilan!B50</f>
        <v>Prénom 04</v>
      </c>
      <c r="O13" s="46" t="str">
        <f>Bilan!C50</f>
        <v>NOM 04 Prénom 04</v>
      </c>
      <c r="P13" s="52"/>
      <c r="Q13" s="53"/>
      <c r="R13" s="53"/>
      <c r="S13" s="53"/>
      <c r="T13" s="54"/>
      <c r="U13" s="71" t="str">
        <f t="shared" si="1"/>
        <v/>
      </c>
      <c r="V13" s="240"/>
      <c r="W13" s="241"/>
      <c r="X13" s="242"/>
      <c r="Y13" s="3" t="str">
        <f>Bilan!A89</f>
        <v>NOM 04</v>
      </c>
      <c r="Z13" s="3" t="str">
        <f>Bilan!B89</f>
        <v>Prénom 04</v>
      </c>
      <c r="AA13" s="46" t="str">
        <f>Bilan!C89</f>
        <v>NOM 04 Prénom 04</v>
      </c>
      <c r="AB13" s="52"/>
      <c r="AC13" s="53"/>
      <c r="AD13" s="53"/>
      <c r="AE13" s="53"/>
      <c r="AF13" s="54"/>
      <c r="AG13" s="71" t="str">
        <f t="shared" si="2"/>
        <v/>
      </c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</row>
    <row r="14" spans="1:58" x14ac:dyDescent="0.25">
      <c r="A14" s="3" t="str">
        <f>IF(Bilan!A12="","",Bilan!A12)</f>
        <v>NOM 05</v>
      </c>
      <c r="B14" s="4" t="str">
        <f>IF(Bilan!B12="","",Bilan!B12)</f>
        <v>Prénom 05</v>
      </c>
      <c r="C14" s="7" t="str">
        <f>IF(Bilan!C12="","",Bilan!C12)</f>
        <v>NOM 05 Prénom 05</v>
      </c>
      <c r="D14" s="52"/>
      <c r="E14" s="53"/>
      <c r="F14" s="53"/>
      <c r="G14" s="53"/>
      <c r="H14" s="54"/>
      <c r="I14" s="23" t="str">
        <f t="shared" si="0"/>
        <v/>
      </c>
      <c r="J14" s="240"/>
      <c r="K14" s="241"/>
      <c r="L14" s="242"/>
      <c r="M14" s="3" t="str">
        <f>Bilan!A51</f>
        <v>NOM 05</v>
      </c>
      <c r="N14" s="3" t="str">
        <f>Bilan!B51</f>
        <v>Prénom 05</v>
      </c>
      <c r="O14" s="46" t="str">
        <f>Bilan!C51</f>
        <v>NOM 05 Prénom 05</v>
      </c>
      <c r="P14" s="52"/>
      <c r="Q14" s="53"/>
      <c r="R14" s="53"/>
      <c r="S14" s="53"/>
      <c r="T14" s="54"/>
      <c r="U14" s="71" t="str">
        <f t="shared" si="1"/>
        <v/>
      </c>
      <c r="V14" s="240"/>
      <c r="W14" s="241"/>
      <c r="X14" s="242"/>
      <c r="Y14" s="3" t="str">
        <f>Bilan!A90</f>
        <v>NOM 05</v>
      </c>
      <c r="Z14" s="3" t="str">
        <f>Bilan!B90</f>
        <v>Prénom 05</v>
      </c>
      <c r="AA14" s="46" t="str">
        <f>Bilan!C90</f>
        <v>NOM 05 Prénom 05</v>
      </c>
      <c r="AB14" s="52"/>
      <c r="AC14" s="53"/>
      <c r="AD14" s="53"/>
      <c r="AE14" s="53"/>
      <c r="AF14" s="54"/>
      <c r="AG14" s="71" t="str">
        <f t="shared" si="2"/>
        <v/>
      </c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</row>
    <row r="15" spans="1:58" x14ac:dyDescent="0.25">
      <c r="A15" s="3" t="str">
        <f>IF(Bilan!A13="","",Bilan!A13)</f>
        <v>NOM 06</v>
      </c>
      <c r="B15" s="4" t="str">
        <f>IF(Bilan!B13="","",Bilan!B13)</f>
        <v>Prénom 06</v>
      </c>
      <c r="C15" s="7" t="str">
        <f>IF(Bilan!C13="","",Bilan!C13)</f>
        <v>NOM 06 Prénom 06</v>
      </c>
      <c r="D15" s="52"/>
      <c r="E15" s="53"/>
      <c r="F15" s="53"/>
      <c r="G15" s="53"/>
      <c r="H15" s="54"/>
      <c r="I15" s="23" t="str">
        <f t="shared" si="0"/>
        <v/>
      </c>
      <c r="J15" s="240"/>
      <c r="K15" s="241"/>
      <c r="L15" s="242"/>
      <c r="M15" s="3" t="str">
        <f>Bilan!A52</f>
        <v>NOM 06</v>
      </c>
      <c r="N15" s="3" t="str">
        <f>Bilan!B52</f>
        <v>Prénom 06</v>
      </c>
      <c r="O15" s="46" t="str">
        <f>Bilan!C52</f>
        <v>NOM 06 Prénom 06</v>
      </c>
      <c r="P15" s="52"/>
      <c r="Q15" s="53"/>
      <c r="R15" s="53"/>
      <c r="S15" s="53"/>
      <c r="T15" s="54"/>
      <c r="U15" s="71" t="str">
        <f t="shared" si="1"/>
        <v/>
      </c>
      <c r="V15" s="240"/>
      <c r="W15" s="241"/>
      <c r="X15" s="242"/>
      <c r="Y15" s="3" t="str">
        <f>Bilan!A91</f>
        <v>NOM 06</v>
      </c>
      <c r="Z15" s="3" t="str">
        <f>Bilan!B91</f>
        <v>Prénom 06</v>
      </c>
      <c r="AA15" s="46" t="str">
        <f>Bilan!C91</f>
        <v>NOM 06 Prénom 06</v>
      </c>
      <c r="AB15" s="52"/>
      <c r="AC15" s="53"/>
      <c r="AD15" s="53"/>
      <c r="AE15" s="53"/>
      <c r="AF15" s="54"/>
      <c r="AG15" s="71" t="str">
        <f t="shared" si="2"/>
        <v/>
      </c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</row>
    <row r="16" spans="1:58" x14ac:dyDescent="0.25">
      <c r="A16" s="3" t="str">
        <f>IF(Bilan!A14="","",Bilan!A14)</f>
        <v>NOM 07</v>
      </c>
      <c r="B16" s="4" t="str">
        <f>IF(Bilan!B14="","",Bilan!B14)</f>
        <v>Prénom 07</v>
      </c>
      <c r="C16" s="7" t="str">
        <f>IF(Bilan!C14="","",Bilan!C14)</f>
        <v>NOM 07 Prénom 07</v>
      </c>
      <c r="D16" s="52"/>
      <c r="E16" s="53"/>
      <c r="F16" s="53"/>
      <c r="G16" s="53"/>
      <c r="H16" s="54"/>
      <c r="I16" s="23" t="str">
        <f t="shared" si="0"/>
        <v/>
      </c>
      <c r="J16" s="240"/>
      <c r="K16" s="241"/>
      <c r="L16" s="242"/>
      <c r="M16" s="3" t="str">
        <f>Bilan!A53</f>
        <v>NOM 07</v>
      </c>
      <c r="N16" s="3" t="str">
        <f>Bilan!B53</f>
        <v>Prénom 07</v>
      </c>
      <c r="O16" s="46" t="str">
        <f>Bilan!C53</f>
        <v>NOM 07 Prénom 07</v>
      </c>
      <c r="P16" s="52"/>
      <c r="Q16" s="53"/>
      <c r="R16" s="53"/>
      <c r="S16" s="53"/>
      <c r="T16" s="54"/>
      <c r="U16" s="71" t="str">
        <f t="shared" si="1"/>
        <v/>
      </c>
      <c r="V16" s="240"/>
      <c r="W16" s="241"/>
      <c r="X16" s="242"/>
      <c r="Y16" s="3" t="str">
        <f>Bilan!A92</f>
        <v>NOM 07</v>
      </c>
      <c r="Z16" s="3" t="str">
        <f>Bilan!B92</f>
        <v>Prénom 07</v>
      </c>
      <c r="AA16" s="46" t="str">
        <f>Bilan!C92</f>
        <v>NOM 07 Prénom 07</v>
      </c>
      <c r="AB16" s="52"/>
      <c r="AC16" s="53"/>
      <c r="AD16" s="53"/>
      <c r="AE16" s="53"/>
      <c r="AF16" s="54"/>
      <c r="AG16" s="71" t="str">
        <f t="shared" si="2"/>
        <v/>
      </c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</row>
    <row r="17" spans="1:58" x14ac:dyDescent="0.25">
      <c r="A17" s="3" t="str">
        <f>IF(Bilan!A15="","",Bilan!A15)</f>
        <v>NOM 08</v>
      </c>
      <c r="B17" s="4" t="str">
        <f>IF(Bilan!B15="","",Bilan!B15)</f>
        <v>Prénom 08</v>
      </c>
      <c r="C17" s="7" t="str">
        <f>IF(Bilan!C15="","",Bilan!C15)</f>
        <v>NOM 08 Prénom 08</v>
      </c>
      <c r="D17" s="52"/>
      <c r="E17" s="53"/>
      <c r="F17" s="53"/>
      <c r="G17" s="53"/>
      <c r="H17" s="54"/>
      <c r="I17" s="23" t="str">
        <f t="shared" si="0"/>
        <v/>
      </c>
      <c r="J17" s="240"/>
      <c r="K17" s="241"/>
      <c r="L17" s="242"/>
      <c r="M17" s="3" t="str">
        <f>Bilan!A54</f>
        <v>NOM 08</v>
      </c>
      <c r="N17" s="3" t="str">
        <f>Bilan!B54</f>
        <v>Prénom 08</v>
      </c>
      <c r="O17" s="46" t="str">
        <f>Bilan!C54</f>
        <v>NOM 08 Prénom 08</v>
      </c>
      <c r="P17" s="52"/>
      <c r="Q17" s="53"/>
      <c r="R17" s="53"/>
      <c r="S17" s="53"/>
      <c r="T17" s="54"/>
      <c r="U17" s="71" t="str">
        <f t="shared" si="1"/>
        <v/>
      </c>
      <c r="V17" s="240"/>
      <c r="W17" s="241"/>
      <c r="X17" s="242"/>
      <c r="Y17" s="3" t="str">
        <f>Bilan!A93</f>
        <v>NOM 08</v>
      </c>
      <c r="Z17" s="3" t="str">
        <f>Bilan!B93</f>
        <v>Prénom 08</v>
      </c>
      <c r="AA17" s="46" t="str">
        <f>Bilan!C93</f>
        <v>NOM 08 Prénom 08</v>
      </c>
      <c r="AB17" s="52"/>
      <c r="AC17" s="53"/>
      <c r="AD17" s="53"/>
      <c r="AE17" s="53"/>
      <c r="AF17" s="54"/>
      <c r="AG17" s="71" t="str">
        <f t="shared" si="2"/>
        <v/>
      </c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</row>
    <row r="18" spans="1:58" x14ac:dyDescent="0.25">
      <c r="A18" s="3" t="str">
        <f>IF(Bilan!A16="","",Bilan!A16)</f>
        <v>NOM 09</v>
      </c>
      <c r="B18" s="4" t="str">
        <f>IF(Bilan!B16="","",Bilan!B16)</f>
        <v>Prénom 09</v>
      </c>
      <c r="C18" s="7" t="str">
        <f>IF(Bilan!C16="","",Bilan!C16)</f>
        <v>NOM 09 Prénom 09</v>
      </c>
      <c r="D18" s="52"/>
      <c r="E18" s="53"/>
      <c r="F18" s="53"/>
      <c r="G18" s="53"/>
      <c r="H18" s="54"/>
      <c r="I18" s="23" t="str">
        <f t="shared" si="0"/>
        <v/>
      </c>
      <c r="J18" s="240"/>
      <c r="K18" s="241"/>
      <c r="L18" s="242"/>
      <c r="M18" s="3" t="str">
        <f>Bilan!A55</f>
        <v>NOM 09</v>
      </c>
      <c r="N18" s="3" t="str">
        <f>Bilan!B55</f>
        <v>Prénom 09</v>
      </c>
      <c r="O18" s="46" t="str">
        <f>Bilan!C55</f>
        <v>NOM 09 Prénom 09</v>
      </c>
      <c r="P18" s="52"/>
      <c r="Q18" s="53"/>
      <c r="R18" s="53"/>
      <c r="S18" s="53"/>
      <c r="T18" s="54"/>
      <c r="U18" s="71" t="str">
        <f t="shared" si="1"/>
        <v/>
      </c>
      <c r="V18" s="240"/>
      <c r="W18" s="241"/>
      <c r="X18" s="242"/>
      <c r="Y18" s="3" t="str">
        <f>Bilan!A94</f>
        <v>NOM 09</v>
      </c>
      <c r="Z18" s="3" t="str">
        <f>Bilan!B94</f>
        <v>Prénom 09</v>
      </c>
      <c r="AA18" s="46" t="str">
        <f>Bilan!C94</f>
        <v>NOM 09 Prénom 09</v>
      </c>
      <c r="AB18" s="52"/>
      <c r="AC18" s="53"/>
      <c r="AD18" s="53"/>
      <c r="AE18" s="53"/>
      <c r="AF18" s="54"/>
      <c r="AG18" s="71" t="str">
        <f t="shared" si="2"/>
        <v/>
      </c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</row>
    <row r="19" spans="1:58" x14ac:dyDescent="0.25">
      <c r="A19" s="3" t="str">
        <f>IF(Bilan!A17="","",Bilan!A17)</f>
        <v>NOM 10</v>
      </c>
      <c r="B19" s="4" t="str">
        <f>IF(Bilan!B17="","",Bilan!B17)</f>
        <v>Prénom 10</v>
      </c>
      <c r="C19" s="7" t="str">
        <f>IF(Bilan!C17="","",Bilan!C17)</f>
        <v>NOM 10 Prénom 10</v>
      </c>
      <c r="D19" s="52"/>
      <c r="E19" s="53"/>
      <c r="F19" s="53"/>
      <c r="G19" s="53"/>
      <c r="H19" s="54"/>
      <c r="I19" s="23" t="str">
        <f t="shared" si="0"/>
        <v/>
      </c>
      <c r="J19" s="240"/>
      <c r="K19" s="241"/>
      <c r="L19" s="242"/>
      <c r="M19" s="3" t="str">
        <f>Bilan!A56</f>
        <v>NOM 10</v>
      </c>
      <c r="N19" s="3" t="str">
        <f>Bilan!B56</f>
        <v>Prénom 10</v>
      </c>
      <c r="O19" s="46" t="str">
        <f>Bilan!C56</f>
        <v>NOM 10 Prénom 10</v>
      </c>
      <c r="P19" s="52"/>
      <c r="Q19" s="53"/>
      <c r="R19" s="53"/>
      <c r="S19" s="53"/>
      <c r="T19" s="54"/>
      <c r="U19" s="71" t="str">
        <f t="shared" si="1"/>
        <v/>
      </c>
      <c r="V19" s="240"/>
      <c r="W19" s="241"/>
      <c r="X19" s="242"/>
      <c r="Y19" s="3" t="str">
        <f>Bilan!A95</f>
        <v>NOM 10</v>
      </c>
      <c r="Z19" s="3" t="str">
        <f>Bilan!B95</f>
        <v>Prénom 10</v>
      </c>
      <c r="AA19" s="46" t="str">
        <f>Bilan!C95</f>
        <v>NOM 10 Prénom 10</v>
      </c>
      <c r="AB19" s="52"/>
      <c r="AC19" s="53"/>
      <c r="AD19" s="53"/>
      <c r="AE19" s="53"/>
      <c r="AF19" s="54"/>
      <c r="AG19" s="71" t="str">
        <f t="shared" si="2"/>
        <v/>
      </c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</row>
    <row r="20" spans="1:58" x14ac:dyDescent="0.25">
      <c r="A20" s="3" t="str">
        <f>IF(Bilan!A18="","",Bilan!A18)</f>
        <v>NOM 11</v>
      </c>
      <c r="B20" s="4" t="str">
        <f>IF(Bilan!B18="","",Bilan!B18)</f>
        <v>Prénom 11</v>
      </c>
      <c r="C20" s="7" t="str">
        <f>IF(Bilan!C18="","",Bilan!C18)</f>
        <v>NOM 11 Prénom 11</v>
      </c>
      <c r="D20" s="52"/>
      <c r="E20" s="53"/>
      <c r="F20" s="53"/>
      <c r="G20" s="53"/>
      <c r="H20" s="54"/>
      <c r="I20" s="23" t="str">
        <f t="shared" si="0"/>
        <v/>
      </c>
      <c r="J20" s="240"/>
      <c r="K20" s="241"/>
      <c r="L20" s="242"/>
      <c r="M20" s="3" t="str">
        <f>Bilan!A57</f>
        <v>NOM 11</v>
      </c>
      <c r="N20" s="3" t="str">
        <f>Bilan!B57</f>
        <v>Prénom 11</v>
      </c>
      <c r="O20" s="46" t="str">
        <f>Bilan!C57</f>
        <v>NOM 11 Prénom 11</v>
      </c>
      <c r="P20" s="52"/>
      <c r="Q20" s="53"/>
      <c r="R20" s="53"/>
      <c r="S20" s="53"/>
      <c r="T20" s="54"/>
      <c r="U20" s="71" t="str">
        <f t="shared" si="1"/>
        <v/>
      </c>
      <c r="V20" s="240"/>
      <c r="W20" s="241"/>
      <c r="X20" s="242"/>
      <c r="Y20" s="3" t="str">
        <f>Bilan!A96</f>
        <v>NOM 11</v>
      </c>
      <c r="Z20" s="3" t="str">
        <f>Bilan!B96</f>
        <v>Prénom 11</v>
      </c>
      <c r="AA20" s="46" t="str">
        <f>Bilan!C96</f>
        <v>NOM 11 Prénom 11</v>
      </c>
      <c r="AB20" s="52"/>
      <c r="AC20" s="53"/>
      <c r="AD20" s="53"/>
      <c r="AE20" s="53"/>
      <c r="AF20" s="54"/>
      <c r="AG20" s="71" t="str">
        <f t="shared" si="2"/>
        <v/>
      </c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</row>
    <row r="21" spans="1:58" x14ac:dyDescent="0.25">
      <c r="A21" s="3" t="str">
        <f>IF(Bilan!A19="","",Bilan!A19)</f>
        <v>NOM 12</v>
      </c>
      <c r="B21" s="4" t="str">
        <f>IF(Bilan!B19="","",Bilan!B19)</f>
        <v>Prénom 12</v>
      </c>
      <c r="C21" s="7" t="str">
        <f>IF(Bilan!C19="","",Bilan!C19)</f>
        <v>NOM 12 Prénom 12</v>
      </c>
      <c r="D21" s="52"/>
      <c r="E21" s="53"/>
      <c r="F21" s="53"/>
      <c r="G21" s="53"/>
      <c r="H21" s="54"/>
      <c r="I21" s="23" t="str">
        <f t="shared" si="0"/>
        <v/>
      </c>
      <c r="J21" s="240"/>
      <c r="K21" s="241"/>
      <c r="L21" s="242"/>
      <c r="M21" s="3" t="str">
        <f>Bilan!A58</f>
        <v>NOM 12</v>
      </c>
      <c r="N21" s="3" t="str">
        <f>Bilan!B58</f>
        <v>Prénom 12</v>
      </c>
      <c r="O21" s="46" t="str">
        <f>Bilan!C58</f>
        <v>NOM 12 Prénom 12</v>
      </c>
      <c r="P21" s="52"/>
      <c r="Q21" s="53"/>
      <c r="R21" s="53"/>
      <c r="S21" s="53"/>
      <c r="T21" s="54"/>
      <c r="U21" s="71" t="str">
        <f t="shared" si="1"/>
        <v/>
      </c>
      <c r="V21" s="240"/>
      <c r="W21" s="241"/>
      <c r="X21" s="242"/>
      <c r="Y21" s="3" t="str">
        <f>Bilan!A97</f>
        <v>NOM 12</v>
      </c>
      <c r="Z21" s="3" t="str">
        <f>Bilan!B97</f>
        <v>Prénom 12</v>
      </c>
      <c r="AA21" s="46" t="str">
        <f>Bilan!C97</f>
        <v>NOM 12 Prénom 12</v>
      </c>
      <c r="AB21" s="52"/>
      <c r="AC21" s="53"/>
      <c r="AD21" s="53"/>
      <c r="AE21" s="53"/>
      <c r="AF21" s="54"/>
      <c r="AG21" s="71" t="str">
        <f t="shared" si="2"/>
        <v/>
      </c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</row>
    <row r="22" spans="1:58" x14ac:dyDescent="0.25">
      <c r="A22" s="3" t="str">
        <f>IF(Bilan!A20="","",Bilan!A20)</f>
        <v>NOM 13</v>
      </c>
      <c r="B22" s="4" t="str">
        <f>IF(Bilan!B20="","",Bilan!B20)</f>
        <v>Prénom 13</v>
      </c>
      <c r="C22" s="7" t="str">
        <f>IF(Bilan!C20="","",Bilan!C20)</f>
        <v>NOM 13 Prénom 13</v>
      </c>
      <c r="D22" s="52"/>
      <c r="E22" s="53"/>
      <c r="F22" s="53"/>
      <c r="G22" s="53"/>
      <c r="H22" s="54"/>
      <c r="I22" s="23" t="str">
        <f t="shared" si="0"/>
        <v/>
      </c>
      <c r="J22" s="240"/>
      <c r="K22" s="241"/>
      <c r="L22" s="242"/>
      <c r="M22" s="3" t="str">
        <f>Bilan!A59</f>
        <v>NOM 13</v>
      </c>
      <c r="N22" s="3" t="str">
        <f>Bilan!B59</f>
        <v>Prénom 13</v>
      </c>
      <c r="O22" s="46" t="str">
        <f>Bilan!C59</f>
        <v>NOM 13 Prénom 13</v>
      </c>
      <c r="P22" s="52"/>
      <c r="Q22" s="53"/>
      <c r="R22" s="53"/>
      <c r="S22" s="53"/>
      <c r="T22" s="54"/>
      <c r="U22" s="71" t="str">
        <f t="shared" si="1"/>
        <v/>
      </c>
      <c r="V22" s="240"/>
      <c r="W22" s="241"/>
      <c r="X22" s="242"/>
      <c r="Y22" s="3" t="str">
        <f>Bilan!A98</f>
        <v>NOM 13</v>
      </c>
      <c r="Z22" s="3" t="str">
        <f>Bilan!B98</f>
        <v>Prénom 13</v>
      </c>
      <c r="AA22" s="46" t="str">
        <f>Bilan!C98</f>
        <v>NOM 13 Prénom 13</v>
      </c>
      <c r="AB22" s="52"/>
      <c r="AC22" s="53"/>
      <c r="AD22" s="53"/>
      <c r="AE22" s="53"/>
      <c r="AF22" s="54"/>
      <c r="AG22" s="71" t="str">
        <f t="shared" si="2"/>
        <v/>
      </c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</row>
    <row r="23" spans="1:58" x14ac:dyDescent="0.25">
      <c r="A23" s="3" t="str">
        <f>IF(Bilan!A21="","",Bilan!A21)</f>
        <v>NOM 14</v>
      </c>
      <c r="B23" s="4" t="str">
        <f>IF(Bilan!B21="","",Bilan!B21)</f>
        <v>Prénom 14</v>
      </c>
      <c r="C23" s="7" t="str">
        <f>IF(Bilan!C21="","",Bilan!C21)</f>
        <v>NOM 14 Prénom 14</v>
      </c>
      <c r="D23" s="52"/>
      <c r="E23" s="53"/>
      <c r="F23" s="53"/>
      <c r="G23" s="53"/>
      <c r="H23" s="54"/>
      <c r="I23" s="23" t="str">
        <f t="shared" si="0"/>
        <v/>
      </c>
      <c r="J23" s="240"/>
      <c r="K23" s="241"/>
      <c r="L23" s="242"/>
      <c r="M23" s="3" t="str">
        <f>Bilan!A60</f>
        <v>NOM 14</v>
      </c>
      <c r="N23" s="3" t="str">
        <f>Bilan!B60</f>
        <v>Prénom 14</v>
      </c>
      <c r="O23" s="46" t="str">
        <f>Bilan!C60</f>
        <v>NOM 14 Prénom 14</v>
      </c>
      <c r="P23" s="52"/>
      <c r="Q23" s="53"/>
      <c r="R23" s="53"/>
      <c r="S23" s="53"/>
      <c r="T23" s="54"/>
      <c r="U23" s="71" t="str">
        <f t="shared" si="1"/>
        <v/>
      </c>
      <c r="V23" s="240"/>
      <c r="W23" s="241"/>
      <c r="X23" s="242"/>
      <c r="Y23" s="3" t="str">
        <f>Bilan!A99</f>
        <v>NOM 14</v>
      </c>
      <c r="Z23" s="3" t="str">
        <f>Bilan!B99</f>
        <v>Prénom 14</v>
      </c>
      <c r="AA23" s="46" t="str">
        <f>Bilan!C99</f>
        <v>NOM 14 Prénom 14</v>
      </c>
      <c r="AB23" s="52"/>
      <c r="AC23" s="53"/>
      <c r="AD23" s="53"/>
      <c r="AE23" s="53"/>
      <c r="AF23" s="54"/>
      <c r="AG23" s="71" t="str">
        <f t="shared" si="2"/>
        <v/>
      </c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</row>
    <row r="24" spans="1:58" x14ac:dyDescent="0.25">
      <c r="A24" s="3" t="str">
        <f>IF(Bilan!A22="","",Bilan!A22)</f>
        <v>NOM 15</v>
      </c>
      <c r="B24" s="4" t="str">
        <f>IF(Bilan!B22="","",Bilan!B22)</f>
        <v>Prénom 15</v>
      </c>
      <c r="C24" s="7" t="str">
        <f>IF(Bilan!C22="","",Bilan!C22)</f>
        <v>NOM 15 Prénom 15</v>
      </c>
      <c r="D24" s="52"/>
      <c r="E24" s="53"/>
      <c r="F24" s="53"/>
      <c r="G24" s="53"/>
      <c r="H24" s="54"/>
      <c r="I24" s="23" t="str">
        <f t="shared" si="0"/>
        <v/>
      </c>
      <c r="J24" s="240"/>
      <c r="K24" s="241"/>
      <c r="L24" s="242"/>
      <c r="M24" s="3" t="str">
        <f>Bilan!A61</f>
        <v>NOM 15</v>
      </c>
      <c r="N24" s="3" t="str">
        <f>Bilan!B61</f>
        <v>Prénom 15</v>
      </c>
      <c r="O24" s="46" t="str">
        <f>Bilan!C61</f>
        <v>NOM 15 Prénom 15</v>
      </c>
      <c r="P24" s="52"/>
      <c r="Q24" s="53"/>
      <c r="R24" s="53"/>
      <c r="S24" s="53"/>
      <c r="T24" s="54"/>
      <c r="U24" s="71" t="str">
        <f t="shared" si="1"/>
        <v/>
      </c>
      <c r="V24" s="240"/>
      <c r="W24" s="241"/>
      <c r="X24" s="242"/>
      <c r="Y24" s="3" t="str">
        <f>Bilan!A100</f>
        <v>NOM 15</v>
      </c>
      <c r="Z24" s="3" t="str">
        <f>Bilan!B100</f>
        <v>Prénom 15</v>
      </c>
      <c r="AA24" s="46" t="str">
        <f>Bilan!C100</f>
        <v>NOM 15 Prénom 15</v>
      </c>
      <c r="AB24" s="52"/>
      <c r="AC24" s="53"/>
      <c r="AD24" s="53"/>
      <c r="AE24" s="53"/>
      <c r="AF24" s="54"/>
      <c r="AG24" s="71" t="str">
        <f t="shared" si="2"/>
        <v/>
      </c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</row>
    <row r="25" spans="1:58" x14ac:dyDescent="0.25">
      <c r="A25" s="3" t="str">
        <f>IF(Bilan!A23="","",Bilan!A23)</f>
        <v>NOM 16</v>
      </c>
      <c r="B25" s="4" t="str">
        <f>IF(Bilan!B23="","",Bilan!B23)</f>
        <v>Prénom 16</v>
      </c>
      <c r="C25" s="7" t="str">
        <f>IF(Bilan!C23="","",Bilan!C23)</f>
        <v>NOM 16 Prénom 16</v>
      </c>
      <c r="D25" s="52"/>
      <c r="E25" s="53"/>
      <c r="F25" s="53"/>
      <c r="G25" s="53"/>
      <c r="H25" s="54"/>
      <c r="I25" s="23" t="str">
        <f t="shared" si="0"/>
        <v/>
      </c>
      <c r="J25" s="240"/>
      <c r="K25" s="241"/>
      <c r="L25" s="242"/>
      <c r="M25" s="3" t="str">
        <f>Bilan!A62</f>
        <v>NOM 16</v>
      </c>
      <c r="N25" s="3" t="str">
        <f>Bilan!B62</f>
        <v>Prénom 16</v>
      </c>
      <c r="O25" s="46" t="str">
        <f>Bilan!C62</f>
        <v>NOM 16 Prénom 16</v>
      </c>
      <c r="P25" s="52"/>
      <c r="Q25" s="53"/>
      <c r="R25" s="53"/>
      <c r="S25" s="53"/>
      <c r="T25" s="54"/>
      <c r="U25" s="71" t="str">
        <f t="shared" si="1"/>
        <v/>
      </c>
      <c r="V25" s="240"/>
      <c r="W25" s="241"/>
      <c r="X25" s="242"/>
      <c r="Y25" s="3" t="str">
        <f>Bilan!A101</f>
        <v>NOM 16</v>
      </c>
      <c r="Z25" s="3" t="str">
        <f>Bilan!B101</f>
        <v>Prénom 16</v>
      </c>
      <c r="AA25" s="46" t="str">
        <f>Bilan!C101</f>
        <v>NOM 16 Prénom 16</v>
      </c>
      <c r="AB25" s="52"/>
      <c r="AC25" s="53"/>
      <c r="AD25" s="53"/>
      <c r="AE25" s="53"/>
      <c r="AF25" s="54"/>
      <c r="AG25" s="71" t="str">
        <f t="shared" si="2"/>
        <v/>
      </c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</row>
    <row r="26" spans="1:58" x14ac:dyDescent="0.25">
      <c r="A26" s="3" t="str">
        <f>IF(Bilan!A24="","",Bilan!A24)</f>
        <v>NOM 17</v>
      </c>
      <c r="B26" s="4" t="str">
        <f>IF(Bilan!B24="","",Bilan!B24)</f>
        <v>Prénom 17</v>
      </c>
      <c r="C26" s="7" t="str">
        <f>IF(Bilan!C24="","",Bilan!C24)</f>
        <v>NOM 17 Prénom 17</v>
      </c>
      <c r="D26" s="52"/>
      <c r="E26" s="53"/>
      <c r="F26" s="53"/>
      <c r="G26" s="53"/>
      <c r="H26" s="54"/>
      <c r="I26" s="23" t="str">
        <f t="shared" si="0"/>
        <v/>
      </c>
      <c r="J26" s="240"/>
      <c r="K26" s="241"/>
      <c r="L26" s="242"/>
      <c r="M26" s="3" t="str">
        <f>Bilan!A63</f>
        <v>NOM 17</v>
      </c>
      <c r="N26" s="3" t="str">
        <f>Bilan!B63</f>
        <v>Prénom 17</v>
      </c>
      <c r="O26" s="46" t="str">
        <f>Bilan!C63</f>
        <v>NOM 17 Prénom 17</v>
      </c>
      <c r="P26" s="52"/>
      <c r="Q26" s="53"/>
      <c r="R26" s="53"/>
      <c r="S26" s="53"/>
      <c r="T26" s="54"/>
      <c r="U26" s="71" t="str">
        <f t="shared" si="1"/>
        <v/>
      </c>
      <c r="V26" s="240"/>
      <c r="W26" s="241"/>
      <c r="X26" s="242"/>
      <c r="Y26" s="3" t="str">
        <f>Bilan!A102</f>
        <v>NOM 17</v>
      </c>
      <c r="Z26" s="3" t="str">
        <f>Bilan!B102</f>
        <v>Prénom 17</v>
      </c>
      <c r="AA26" s="46" t="str">
        <f>Bilan!C102</f>
        <v>NOM 17 Prénom 17</v>
      </c>
      <c r="AB26" s="52"/>
      <c r="AC26" s="53"/>
      <c r="AD26" s="53"/>
      <c r="AE26" s="53"/>
      <c r="AF26" s="54"/>
      <c r="AG26" s="71" t="str">
        <f t="shared" si="2"/>
        <v/>
      </c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</row>
    <row r="27" spans="1:58" x14ac:dyDescent="0.25">
      <c r="A27" s="3" t="str">
        <f>IF(Bilan!A25="","",Bilan!A25)</f>
        <v>NOM 18</v>
      </c>
      <c r="B27" s="4" t="str">
        <f>IF(Bilan!B25="","",Bilan!B25)</f>
        <v>Prénom 18</v>
      </c>
      <c r="C27" s="7" t="str">
        <f>IF(Bilan!C25="","",Bilan!C25)</f>
        <v>NOM 18 Prénom 18</v>
      </c>
      <c r="D27" s="52"/>
      <c r="E27" s="53"/>
      <c r="F27" s="53"/>
      <c r="G27" s="53"/>
      <c r="H27" s="54"/>
      <c r="I27" s="23" t="str">
        <f t="shared" si="0"/>
        <v/>
      </c>
      <c r="J27" s="240"/>
      <c r="K27" s="241"/>
      <c r="L27" s="242"/>
      <c r="M27" s="3" t="str">
        <f>Bilan!A64</f>
        <v>NOM 18</v>
      </c>
      <c r="N27" s="3" t="str">
        <f>Bilan!B64</f>
        <v>Prénom 18</v>
      </c>
      <c r="O27" s="46" t="str">
        <f>Bilan!C64</f>
        <v>NOM 18 Prénom 18</v>
      </c>
      <c r="P27" s="52"/>
      <c r="Q27" s="53"/>
      <c r="R27" s="53"/>
      <c r="S27" s="53"/>
      <c r="T27" s="54"/>
      <c r="U27" s="71" t="str">
        <f t="shared" si="1"/>
        <v/>
      </c>
      <c r="V27" s="240"/>
      <c r="W27" s="241"/>
      <c r="X27" s="242"/>
      <c r="Y27" s="3" t="str">
        <f>Bilan!A103</f>
        <v>NOM 18</v>
      </c>
      <c r="Z27" s="3" t="str">
        <f>Bilan!B103</f>
        <v>Prénom 18</v>
      </c>
      <c r="AA27" s="46" t="str">
        <f>Bilan!C103</f>
        <v>NOM 18 Prénom 18</v>
      </c>
      <c r="AB27" s="52"/>
      <c r="AC27" s="53"/>
      <c r="AD27" s="53"/>
      <c r="AE27" s="53"/>
      <c r="AF27" s="54"/>
      <c r="AG27" s="71" t="str">
        <f t="shared" si="2"/>
        <v/>
      </c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</row>
    <row r="28" spans="1:58" x14ac:dyDescent="0.25">
      <c r="A28" s="3" t="str">
        <f>IF(Bilan!A26="","",Bilan!A26)</f>
        <v>NOM 19</v>
      </c>
      <c r="B28" s="4" t="str">
        <f>IF(Bilan!B26="","",Bilan!B26)</f>
        <v>Prénom 19</v>
      </c>
      <c r="C28" s="7" t="str">
        <f>IF(Bilan!C26="","",Bilan!C26)</f>
        <v>NOM 19 Prénom 19</v>
      </c>
      <c r="D28" s="52"/>
      <c r="E28" s="53"/>
      <c r="F28" s="53"/>
      <c r="G28" s="53"/>
      <c r="H28" s="54"/>
      <c r="I28" s="23" t="str">
        <f t="shared" si="0"/>
        <v/>
      </c>
      <c r="J28" s="240"/>
      <c r="K28" s="241"/>
      <c r="L28" s="242"/>
      <c r="M28" s="3" t="str">
        <f>Bilan!A65</f>
        <v>NOM 19</v>
      </c>
      <c r="N28" s="3" t="str">
        <f>Bilan!B65</f>
        <v>Prénom 19</v>
      </c>
      <c r="O28" s="46" t="str">
        <f>Bilan!C65</f>
        <v>NOM 19 Prénom 19</v>
      </c>
      <c r="P28" s="52"/>
      <c r="Q28" s="53"/>
      <c r="R28" s="53"/>
      <c r="S28" s="53"/>
      <c r="T28" s="54"/>
      <c r="U28" s="71" t="str">
        <f t="shared" si="1"/>
        <v/>
      </c>
      <c r="V28" s="240"/>
      <c r="W28" s="241"/>
      <c r="X28" s="242"/>
      <c r="Y28" s="3" t="str">
        <f>Bilan!A104</f>
        <v>NOM 19</v>
      </c>
      <c r="Z28" s="3" t="str">
        <f>Bilan!B104</f>
        <v>Prénom 19</v>
      </c>
      <c r="AA28" s="46" t="str">
        <f>Bilan!C104</f>
        <v>NOM 19 Prénom 19</v>
      </c>
      <c r="AB28" s="52"/>
      <c r="AC28" s="53"/>
      <c r="AD28" s="53"/>
      <c r="AE28" s="53"/>
      <c r="AF28" s="54"/>
      <c r="AG28" s="71" t="str">
        <f t="shared" si="2"/>
        <v/>
      </c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</row>
    <row r="29" spans="1:58" x14ac:dyDescent="0.25">
      <c r="A29" s="3" t="str">
        <f>IF(Bilan!A27="","",Bilan!A27)</f>
        <v>NOM 20</v>
      </c>
      <c r="B29" s="4" t="str">
        <f>IF(Bilan!B27="","",Bilan!B27)</f>
        <v>Prénom 20</v>
      </c>
      <c r="C29" s="7" t="str">
        <f>IF(Bilan!C27="","",Bilan!C27)</f>
        <v>NOM 20 Prénom 20</v>
      </c>
      <c r="D29" s="52"/>
      <c r="E29" s="53"/>
      <c r="F29" s="53"/>
      <c r="G29" s="53"/>
      <c r="H29" s="54"/>
      <c r="I29" s="23" t="str">
        <f t="shared" si="0"/>
        <v/>
      </c>
      <c r="J29" s="240"/>
      <c r="K29" s="241"/>
      <c r="L29" s="242"/>
      <c r="M29" s="3" t="str">
        <f>Bilan!A66</f>
        <v>NOM 20</v>
      </c>
      <c r="N29" s="3" t="str">
        <f>Bilan!B66</f>
        <v>Prénom 20</v>
      </c>
      <c r="O29" s="46" t="str">
        <f>Bilan!C66</f>
        <v>NOM 20 Prénom 20</v>
      </c>
      <c r="P29" s="52"/>
      <c r="Q29" s="53"/>
      <c r="R29" s="53"/>
      <c r="S29" s="53"/>
      <c r="T29" s="54"/>
      <c r="U29" s="71" t="str">
        <f t="shared" si="1"/>
        <v/>
      </c>
      <c r="V29" s="240"/>
      <c r="W29" s="241"/>
      <c r="X29" s="242"/>
      <c r="Y29" s="3" t="str">
        <f>Bilan!A105</f>
        <v>NOM 20</v>
      </c>
      <c r="Z29" s="3" t="str">
        <f>Bilan!B105</f>
        <v>Prénom 20</v>
      </c>
      <c r="AA29" s="46" t="str">
        <f>Bilan!C105</f>
        <v>NOM 20 Prénom 20</v>
      </c>
      <c r="AB29" s="52"/>
      <c r="AC29" s="53"/>
      <c r="AD29" s="53"/>
      <c r="AE29" s="53"/>
      <c r="AF29" s="54"/>
      <c r="AG29" s="71" t="str">
        <f t="shared" si="2"/>
        <v/>
      </c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</row>
    <row r="30" spans="1:58" x14ac:dyDescent="0.25">
      <c r="A30" s="3" t="str">
        <f>IF(Bilan!A28="","",Bilan!A28)</f>
        <v>NOM 21</v>
      </c>
      <c r="B30" s="4" t="str">
        <f>IF(Bilan!B28="","",Bilan!B28)</f>
        <v>Prénom 21</v>
      </c>
      <c r="C30" s="7" t="str">
        <f>IF(Bilan!C28="","",Bilan!C28)</f>
        <v>NOM 21 Prénom 21</v>
      </c>
      <c r="D30" s="52"/>
      <c r="E30" s="53"/>
      <c r="F30" s="53"/>
      <c r="G30" s="53"/>
      <c r="H30" s="54"/>
      <c r="I30" s="23" t="str">
        <f t="shared" si="0"/>
        <v/>
      </c>
      <c r="J30" s="240"/>
      <c r="K30" s="241"/>
      <c r="L30" s="242"/>
      <c r="M30" s="3" t="str">
        <f>Bilan!A67</f>
        <v>NOM 21</v>
      </c>
      <c r="N30" s="3" t="str">
        <f>Bilan!B67</f>
        <v>Prénom 21</v>
      </c>
      <c r="O30" s="46" t="str">
        <f>Bilan!C67</f>
        <v>NOM 21 Prénom 21</v>
      </c>
      <c r="P30" s="52"/>
      <c r="Q30" s="53"/>
      <c r="R30" s="53"/>
      <c r="S30" s="53"/>
      <c r="T30" s="54"/>
      <c r="U30" s="71" t="str">
        <f t="shared" si="1"/>
        <v/>
      </c>
      <c r="V30" s="240"/>
      <c r="W30" s="241"/>
      <c r="X30" s="242"/>
      <c r="Y30" s="3" t="str">
        <f>Bilan!A106</f>
        <v>NOM 21</v>
      </c>
      <c r="Z30" s="3" t="str">
        <f>Bilan!B106</f>
        <v>Prénom 21</v>
      </c>
      <c r="AA30" s="46" t="str">
        <f>Bilan!C106</f>
        <v>NOM 21 Prénom 21</v>
      </c>
      <c r="AB30" s="52"/>
      <c r="AC30" s="53"/>
      <c r="AD30" s="53"/>
      <c r="AE30" s="53"/>
      <c r="AF30" s="54"/>
      <c r="AG30" s="71" t="str">
        <f t="shared" si="2"/>
        <v/>
      </c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</row>
    <row r="31" spans="1:58" x14ac:dyDescent="0.25">
      <c r="A31" s="3" t="str">
        <f>IF(Bilan!A29="","",Bilan!A29)</f>
        <v>NOM 22</v>
      </c>
      <c r="B31" s="4" t="str">
        <f>IF(Bilan!B29="","",Bilan!B29)</f>
        <v>Prénom 22</v>
      </c>
      <c r="C31" s="7" t="str">
        <f>IF(Bilan!C29="","",Bilan!C29)</f>
        <v>NOM 22 Prénom 22</v>
      </c>
      <c r="D31" s="52"/>
      <c r="E31" s="53"/>
      <c r="F31" s="53"/>
      <c r="G31" s="53"/>
      <c r="H31" s="54"/>
      <c r="I31" s="23" t="str">
        <f t="shared" si="0"/>
        <v/>
      </c>
      <c r="J31" s="240"/>
      <c r="K31" s="241"/>
      <c r="L31" s="242"/>
      <c r="M31" s="3" t="str">
        <f>Bilan!A68</f>
        <v>NOM 22</v>
      </c>
      <c r="N31" s="3" t="str">
        <f>Bilan!B68</f>
        <v>Prénom 22</v>
      </c>
      <c r="O31" s="46" t="str">
        <f>Bilan!C68</f>
        <v>NOM 22 Prénom 22</v>
      </c>
      <c r="P31" s="52"/>
      <c r="Q31" s="53"/>
      <c r="R31" s="53"/>
      <c r="S31" s="53"/>
      <c r="T31" s="54"/>
      <c r="U31" s="71" t="str">
        <f t="shared" si="1"/>
        <v/>
      </c>
      <c r="V31" s="240"/>
      <c r="W31" s="241"/>
      <c r="X31" s="242"/>
      <c r="Y31" s="3" t="str">
        <f>Bilan!A107</f>
        <v>NOM 22</v>
      </c>
      <c r="Z31" s="3" t="str">
        <f>Bilan!B107</f>
        <v>Prénom 22</v>
      </c>
      <c r="AA31" s="46" t="str">
        <f>Bilan!C107</f>
        <v>NOM 22 Prénom 22</v>
      </c>
      <c r="AB31" s="52"/>
      <c r="AC31" s="53"/>
      <c r="AD31" s="53"/>
      <c r="AE31" s="53"/>
      <c r="AF31" s="54"/>
      <c r="AG31" s="71" t="str">
        <f t="shared" si="2"/>
        <v/>
      </c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</row>
    <row r="32" spans="1:58" x14ac:dyDescent="0.25">
      <c r="A32" s="3" t="str">
        <f>IF(Bilan!A30="","",Bilan!A30)</f>
        <v>NOM 23</v>
      </c>
      <c r="B32" s="4" t="str">
        <f>IF(Bilan!B30="","",Bilan!B30)</f>
        <v>Prénom 23</v>
      </c>
      <c r="C32" s="7" t="str">
        <f>IF(Bilan!C30="","",Bilan!C30)</f>
        <v>NOM 23 Prénom 23</v>
      </c>
      <c r="D32" s="52"/>
      <c r="E32" s="53"/>
      <c r="F32" s="53"/>
      <c r="G32" s="53"/>
      <c r="H32" s="54"/>
      <c r="I32" s="23" t="str">
        <f t="shared" si="0"/>
        <v/>
      </c>
      <c r="J32" s="240"/>
      <c r="K32" s="241"/>
      <c r="L32" s="242"/>
      <c r="M32" s="3" t="str">
        <f>Bilan!A69</f>
        <v>NOM 23</v>
      </c>
      <c r="N32" s="3" t="str">
        <f>Bilan!B69</f>
        <v>Prénom 23</v>
      </c>
      <c r="O32" s="46" t="str">
        <f>Bilan!C69</f>
        <v>NOM 23 Prénom 23</v>
      </c>
      <c r="P32" s="52"/>
      <c r="Q32" s="53"/>
      <c r="R32" s="53"/>
      <c r="S32" s="53"/>
      <c r="T32" s="54"/>
      <c r="U32" s="71" t="str">
        <f t="shared" si="1"/>
        <v/>
      </c>
      <c r="V32" s="240"/>
      <c r="W32" s="241"/>
      <c r="X32" s="242"/>
      <c r="Y32" s="3" t="str">
        <f>Bilan!A108</f>
        <v>NOM 23</v>
      </c>
      <c r="Z32" s="3" t="str">
        <f>Bilan!B108</f>
        <v>Prénom 23</v>
      </c>
      <c r="AA32" s="46" t="str">
        <f>Bilan!C108</f>
        <v>NOM 23 Prénom 23</v>
      </c>
      <c r="AB32" s="52"/>
      <c r="AC32" s="53"/>
      <c r="AD32" s="53"/>
      <c r="AE32" s="53"/>
      <c r="AF32" s="54"/>
      <c r="AG32" s="71" t="str">
        <f t="shared" si="2"/>
        <v/>
      </c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</row>
    <row r="33" spans="1:58" x14ac:dyDescent="0.25">
      <c r="A33" s="3" t="str">
        <f>IF(Bilan!A31="","",Bilan!A31)</f>
        <v>NOM 24</v>
      </c>
      <c r="B33" s="4" t="str">
        <f>IF(Bilan!B31="","",Bilan!B31)</f>
        <v>Prénom 24</v>
      </c>
      <c r="C33" s="7" t="str">
        <f>IF(Bilan!C31="","",Bilan!C31)</f>
        <v>NOM 24 Prénom 24</v>
      </c>
      <c r="D33" s="52"/>
      <c r="E33" s="53"/>
      <c r="F33" s="53"/>
      <c r="G33" s="53"/>
      <c r="H33" s="54"/>
      <c r="I33" s="23" t="str">
        <f t="shared" si="0"/>
        <v/>
      </c>
      <c r="J33" s="240"/>
      <c r="K33" s="241"/>
      <c r="L33" s="242"/>
      <c r="M33" s="3" t="str">
        <f>Bilan!A70</f>
        <v>NOM 24</v>
      </c>
      <c r="N33" s="3" t="str">
        <f>Bilan!B70</f>
        <v>Prénom 24</v>
      </c>
      <c r="O33" s="46" t="str">
        <f>Bilan!C70</f>
        <v>NOM 24 Prénom 24</v>
      </c>
      <c r="P33" s="52"/>
      <c r="Q33" s="53"/>
      <c r="R33" s="53"/>
      <c r="S33" s="53"/>
      <c r="T33" s="54"/>
      <c r="U33" s="71" t="str">
        <f t="shared" si="1"/>
        <v/>
      </c>
      <c r="V33" s="240"/>
      <c r="W33" s="241"/>
      <c r="X33" s="242"/>
      <c r="Y33" s="3" t="str">
        <f>Bilan!A109</f>
        <v>NOM 24</v>
      </c>
      <c r="Z33" s="3" t="str">
        <f>Bilan!B109</f>
        <v>Prénom 24</v>
      </c>
      <c r="AA33" s="46" t="str">
        <f>Bilan!C109</f>
        <v>NOM 24 Prénom 24</v>
      </c>
      <c r="AB33" s="52"/>
      <c r="AC33" s="53"/>
      <c r="AD33" s="53"/>
      <c r="AE33" s="53"/>
      <c r="AF33" s="54"/>
      <c r="AG33" s="71" t="str">
        <f t="shared" si="2"/>
        <v/>
      </c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</row>
    <row r="34" spans="1:58" x14ac:dyDescent="0.25">
      <c r="A34" s="3" t="str">
        <f>IF(Bilan!A32="","",Bilan!A32)</f>
        <v>NOM 25</v>
      </c>
      <c r="B34" s="4" t="str">
        <f>IF(Bilan!B32="","",Bilan!B32)</f>
        <v>Prénom 25</v>
      </c>
      <c r="C34" s="7" t="str">
        <f>IF(Bilan!C32="","",Bilan!C32)</f>
        <v>NOM 25 Prénom 25</v>
      </c>
      <c r="D34" s="52"/>
      <c r="E34" s="53"/>
      <c r="F34" s="53"/>
      <c r="G34" s="53"/>
      <c r="H34" s="54"/>
      <c r="I34" s="23" t="str">
        <f t="shared" si="0"/>
        <v/>
      </c>
      <c r="J34" s="240"/>
      <c r="K34" s="241"/>
      <c r="L34" s="242"/>
      <c r="M34" s="3" t="str">
        <f>Bilan!A71</f>
        <v>NOM 25</v>
      </c>
      <c r="N34" s="3" t="str">
        <f>Bilan!B71</f>
        <v>Prénom 25</v>
      </c>
      <c r="O34" s="46" t="str">
        <f>Bilan!C71</f>
        <v>NOM 25 Prénom 25</v>
      </c>
      <c r="P34" s="52"/>
      <c r="Q34" s="53"/>
      <c r="R34" s="53"/>
      <c r="S34" s="53"/>
      <c r="T34" s="54"/>
      <c r="U34" s="71" t="str">
        <f t="shared" si="1"/>
        <v/>
      </c>
      <c r="V34" s="240"/>
      <c r="W34" s="241"/>
      <c r="X34" s="242"/>
      <c r="Y34" s="3" t="str">
        <f>Bilan!A110</f>
        <v>NOM 25</v>
      </c>
      <c r="Z34" s="3" t="str">
        <f>Bilan!B110</f>
        <v>Prénom 25</v>
      </c>
      <c r="AA34" s="46" t="str">
        <f>Bilan!C110</f>
        <v>NOM 25 Prénom 25</v>
      </c>
      <c r="AB34" s="52"/>
      <c r="AC34" s="53"/>
      <c r="AD34" s="53"/>
      <c r="AE34" s="53"/>
      <c r="AF34" s="54"/>
      <c r="AG34" s="71" t="str">
        <f t="shared" si="2"/>
        <v/>
      </c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</row>
    <row r="35" spans="1:58" x14ac:dyDescent="0.25">
      <c r="A35" s="3" t="str">
        <f>IF(Bilan!A33="","",Bilan!A33)</f>
        <v>NOM 26</v>
      </c>
      <c r="B35" s="4" t="str">
        <f>IF(Bilan!B33="","",Bilan!B33)</f>
        <v>Prénom 26</v>
      </c>
      <c r="C35" s="7" t="str">
        <f>IF(Bilan!C33="","",Bilan!C33)</f>
        <v>NOM 26 Prénom 26</v>
      </c>
      <c r="D35" s="52"/>
      <c r="E35" s="53"/>
      <c r="F35" s="53"/>
      <c r="G35" s="53"/>
      <c r="H35" s="54"/>
      <c r="I35" s="23" t="str">
        <f t="shared" si="0"/>
        <v/>
      </c>
      <c r="J35" s="240"/>
      <c r="K35" s="241"/>
      <c r="L35" s="242"/>
      <c r="M35" s="3" t="str">
        <f>Bilan!A72</f>
        <v>NOM 26</v>
      </c>
      <c r="N35" s="3" t="str">
        <f>Bilan!B72</f>
        <v>Prénom 26</v>
      </c>
      <c r="O35" s="46" t="str">
        <f>Bilan!C72</f>
        <v>NOM 26 Prénom 26</v>
      </c>
      <c r="P35" s="52"/>
      <c r="Q35" s="53"/>
      <c r="R35" s="53"/>
      <c r="S35" s="53"/>
      <c r="T35" s="54"/>
      <c r="U35" s="71" t="str">
        <f t="shared" si="1"/>
        <v/>
      </c>
      <c r="V35" s="240"/>
      <c r="W35" s="241"/>
      <c r="X35" s="242"/>
      <c r="Y35" s="3" t="str">
        <f>Bilan!A111</f>
        <v>NOM 26</v>
      </c>
      <c r="Z35" s="3" t="str">
        <f>Bilan!B111</f>
        <v>Prénom 26</v>
      </c>
      <c r="AA35" s="46" t="str">
        <f>Bilan!C111</f>
        <v>NOM 26 Prénom 26</v>
      </c>
      <c r="AB35" s="52"/>
      <c r="AC35" s="53"/>
      <c r="AD35" s="53"/>
      <c r="AE35" s="53"/>
      <c r="AF35" s="54"/>
      <c r="AG35" s="71" t="str">
        <f t="shared" si="2"/>
        <v/>
      </c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</row>
    <row r="36" spans="1:58" x14ac:dyDescent="0.25">
      <c r="A36" s="3" t="str">
        <f>IF(Bilan!A34="","",Bilan!A34)</f>
        <v>NOM 27</v>
      </c>
      <c r="B36" s="4" t="str">
        <f>IF(Bilan!B34="","",Bilan!B34)</f>
        <v>Prénom 27</v>
      </c>
      <c r="C36" s="7" t="str">
        <f>IF(Bilan!C34="","",Bilan!C34)</f>
        <v>NOM 27 Prénom 27</v>
      </c>
      <c r="D36" s="52"/>
      <c r="E36" s="53"/>
      <c r="F36" s="53"/>
      <c r="G36" s="53"/>
      <c r="H36" s="54"/>
      <c r="I36" s="23" t="str">
        <f t="shared" si="0"/>
        <v/>
      </c>
      <c r="J36" s="240"/>
      <c r="K36" s="241"/>
      <c r="L36" s="242"/>
      <c r="M36" s="3" t="str">
        <f>Bilan!A73</f>
        <v>NOM 27</v>
      </c>
      <c r="N36" s="3" t="str">
        <f>Bilan!B73</f>
        <v>Prénom 27</v>
      </c>
      <c r="O36" s="46" t="str">
        <f>Bilan!C73</f>
        <v>NOM 27 Prénom 27</v>
      </c>
      <c r="P36" s="52"/>
      <c r="Q36" s="53"/>
      <c r="R36" s="53"/>
      <c r="S36" s="53"/>
      <c r="T36" s="54"/>
      <c r="U36" s="71" t="str">
        <f t="shared" si="1"/>
        <v/>
      </c>
      <c r="V36" s="240"/>
      <c r="W36" s="241"/>
      <c r="X36" s="242"/>
      <c r="Y36" s="3" t="str">
        <f>Bilan!A112</f>
        <v>NOM 27</v>
      </c>
      <c r="Z36" s="3" t="str">
        <f>Bilan!B112</f>
        <v>Prénom 27</v>
      </c>
      <c r="AA36" s="46" t="str">
        <f>Bilan!C112</f>
        <v>NOM 27 Prénom 27</v>
      </c>
      <c r="AB36" s="52"/>
      <c r="AC36" s="53"/>
      <c r="AD36" s="53"/>
      <c r="AE36" s="53"/>
      <c r="AF36" s="54"/>
      <c r="AG36" s="71" t="str">
        <f t="shared" si="2"/>
        <v/>
      </c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</row>
    <row r="37" spans="1:58" x14ac:dyDescent="0.25">
      <c r="A37" s="3" t="str">
        <f>IF(Bilan!A35="","",Bilan!A35)</f>
        <v>NOM 28</v>
      </c>
      <c r="B37" s="4" t="str">
        <f>IF(Bilan!B35="","",Bilan!B35)</f>
        <v>Prénom 28</v>
      </c>
      <c r="C37" s="7" t="str">
        <f>IF(Bilan!C35="","",Bilan!C35)</f>
        <v>NOM 28 Prénom 28</v>
      </c>
      <c r="D37" s="52"/>
      <c r="E37" s="53"/>
      <c r="F37" s="53"/>
      <c r="G37" s="53"/>
      <c r="H37" s="54"/>
      <c r="I37" s="23" t="str">
        <f t="shared" si="0"/>
        <v/>
      </c>
      <c r="J37" s="15"/>
      <c r="K37" s="15"/>
      <c r="L37" s="15"/>
      <c r="M37" s="3" t="str">
        <f>Bilan!A74</f>
        <v>NOM 28</v>
      </c>
      <c r="N37" s="3" t="str">
        <f>Bilan!B74</f>
        <v>Prénom 28</v>
      </c>
      <c r="O37" s="46" t="str">
        <f>Bilan!C74</f>
        <v>NOM 28 Prénom 28</v>
      </c>
      <c r="P37" s="52"/>
      <c r="Q37" s="53"/>
      <c r="R37" s="53"/>
      <c r="S37" s="53"/>
      <c r="T37" s="54"/>
      <c r="U37" s="71" t="str">
        <f t="shared" si="1"/>
        <v/>
      </c>
      <c r="V37" s="15"/>
      <c r="W37" s="15"/>
      <c r="X37" s="15"/>
      <c r="Y37" s="3" t="str">
        <f>Bilan!A113</f>
        <v>NOM 28</v>
      </c>
      <c r="Z37" s="3" t="str">
        <f>Bilan!B113</f>
        <v>Prénom 28</v>
      </c>
      <c r="AA37" s="46" t="str">
        <f>Bilan!C113</f>
        <v>NOM 28 Prénom 28</v>
      </c>
      <c r="AB37" s="52"/>
      <c r="AC37" s="53"/>
      <c r="AD37" s="53"/>
      <c r="AE37" s="53"/>
      <c r="AF37" s="54"/>
      <c r="AG37" s="71" t="str">
        <f t="shared" si="2"/>
        <v/>
      </c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</row>
    <row r="38" spans="1:58" x14ac:dyDescent="0.25">
      <c r="A38" s="3" t="str">
        <f>IF(Bilan!A36="","",Bilan!A36)</f>
        <v>NOM 29</v>
      </c>
      <c r="B38" s="4" t="str">
        <f>IF(Bilan!B36="","",Bilan!B36)</f>
        <v>Prénom 29</v>
      </c>
      <c r="C38" s="7" t="str">
        <f>IF(Bilan!C36="","",Bilan!C36)</f>
        <v>NOM 29 Prénom 29</v>
      </c>
      <c r="D38" s="52"/>
      <c r="E38" s="53"/>
      <c r="F38" s="53"/>
      <c r="G38" s="53"/>
      <c r="H38" s="54"/>
      <c r="I38" s="23" t="str">
        <f t="shared" si="0"/>
        <v/>
      </c>
      <c r="J38" s="15"/>
      <c r="K38" s="15"/>
      <c r="L38" s="15"/>
      <c r="M38" s="3" t="str">
        <f>Bilan!A75</f>
        <v>NOM 29</v>
      </c>
      <c r="N38" s="3" t="str">
        <f>Bilan!B75</f>
        <v>Prénom 29</v>
      </c>
      <c r="O38" s="46" t="str">
        <f>Bilan!C75</f>
        <v>NOM 29 Prénom 29</v>
      </c>
      <c r="P38" s="52"/>
      <c r="Q38" s="53"/>
      <c r="R38" s="53"/>
      <c r="S38" s="53"/>
      <c r="T38" s="54"/>
      <c r="U38" s="71" t="str">
        <f t="shared" si="1"/>
        <v/>
      </c>
      <c r="V38" s="15"/>
      <c r="W38" s="15"/>
      <c r="X38" s="15"/>
      <c r="Y38" s="3" t="str">
        <f>Bilan!A114</f>
        <v>NOM 29</v>
      </c>
      <c r="Z38" s="3" t="str">
        <f>Bilan!B114</f>
        <v>Prénom 29</v>
      </c>
      <c r="AA38" s="46" t="str">
        <f>Bilan!C114</f>
        <v>NOM 29 Prénom 29</v>
      </c>
      <c r="AB38" s="52"/>
      <c r="AC38" s="53"/>
      <c r="AD38" s="53"/>
      <c r="AE38" s="53"/>
      <c r="AF38" s="54"/>
      <c r="AG38" s="71" t="str">
        <f t="shared" si="2"/>
        <v/>
      </c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</row>
    <row r="39" spans="1:58" ht="15.75" thickBot="1" x14ac:dyDescent="0.3">
      <c r="A39" s="5" t="str">
        <f>IF(Bilan!A37="","",Bilan!A37)</f>
        <v>NOM 30</v>
      </c>
      <c r="B39" s="6" t="str">
        <f>IF(Bilan!B37="","",Bilan!B37)</f>
        <v>Prénom 30</v>
      </c>
      <c r="C39" s="8" t="str">
        <f>IF(Bilan!C37="","",Bilan!C37)</f>
        <v>NOM 30 Prénom 30</v>
      </c>
      <c r="D39" s="55"/>
      <c r="E39" s="56"/>
      <c r="F39" s="56"/>
      <c r="G39" s="56"/>
      <c r="H39" s="57"/>
      <c r="I39" s="24" t="str">
        <f t="shared" si="0"/>
        <v/>
      </c>
      <c r="J39" s="15"/>
      <c r="K39" s="15"/>
      <c r="L39" s="15"/>
      <c r="M39" s="5" t="str">
        <f>Bilan!A76</f>
        <v>NOM 30</v>
      </c>
      <c r="N39" s="5" t="str">
        <f>Bilan!B76</f>
        <v>Prénom 30</v>
      </c>
      <c r="O39" s="47" t="str">
        <f>Bilan!C76</f>
        <v>NOM 30 Prénom 30</v>
      </c>
      <c r="P39" s="55"/>
      <c r="Q39" s="56"/>
      <c r="R39" s="56"/>
      <c r="S39" s="56"/>
      <c r="T39" s="57"/>
      <c r="U39" s="72" t="str">
        <f t="shared" si="1"/>
        <v/>
      </c>
      <c r="V39" s="15"/>
      <c r="W39" s="15"/>
      <c r="X39" s="15"/>
      <c r="Y39" s="5" t="str">
        <f>Bilan!A115</f>
        <v>NOM 30</v>
      </c>
      <c r="Z39" s="5" t="str">
        <f>Bilan!B115</f>
        <v>Prénom 30</v>
      </c>
      <c r="AA39" s="47" t="str">
        <f>Bilan!C115</f>
        <v>NOM 30 Prénom 30</v>
      </c>
      <c r="AB39" s="55"/>
      <c r="AC39" s="56"/>
      <c r="AD39" s="56"/>
      <c r="AE39" s="56"/>
      <c r="AF39" s="57"/>
      <c r="AG39" s="72" t="str">
        <f t="shared" si="2"/>
        <v/>
      </c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</row>
    <row r="40" spans="1:58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</row>
    <row r="41" spans="1:58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</row>
    <row r="42" spans="1:58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</row>
    <row r="43" spans="1:58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</row>
    <row r="44" spans="1:58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</row>
    <row r="45" spans="1:58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</row>
    <row r="46" spans="1:58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</row>
    <row r="47" spans="1:58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</row>
    <row r="48" spans="1:58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</row>
    <row r="49" spans="1:58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</row>
    <row r="50" spans="1:58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</row>
    <row r="51" spans="1:58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</row>
    <row r="52" spans="1:58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</row>
    <row r="53" spans="1:58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</row>
    <row r="54" spans="1:58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</row>
    <row r="55" spans="1:58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</row>
    <row r="56" spans="1:58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</row>
    <row r="57" spans="1:58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</row>
    <row r="58" spans="1:58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</row>
    <row r="59" spans="1:58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</row>
    <row r="60" spans="1:58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</row>
    <row r="61" spans="1:58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</row>
    <row r="62" spans="1:58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</row>
    <row r="63" spans="1:58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</row>
    <row r="64" spans="1:58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</row>
    <row r="65" spans="1:58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</row>
    <row r="66" spans="1:58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</row>
    <row r="67" spans="1:58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</row>
    <row r="68" spans="1:58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</row>
    <row r="69" spans="1:58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</row>
    <row r="70" spans="1:58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</row>
    <row r="71" spans="1:58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</row>
    <row r="72" spans="1:58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</row>
    <row r="73" spans="1:58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</row>
    <row r="74" spans="1:58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</row>
    <row r="75" spans="1:58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</row>
    <row r="76" spans="1:58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</row>
    <row r="77" spans="1:58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</row>
    <row r="78" spans="1:58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</row>
  </sheetData>
  <sheetProtection sheet="1" objects="1" scenarios="1"/>
  <mergeCells count="29">
    <mergeCell ref="Y1:AA4"/>
    <mergeCell ref="AC1:AI4"/>
    <mergeCell ref="Y6:AA7"/>
    <mergeCell ref="AB6:AB9"/>
    <mergeCell ref="AC6:AC9"/>
    <mergeCell ref="AD6:AD9"/>
    <mergeCell ref="AE6:AE9"/>
    <mergeCell ref="AF6:AF9"/>
    <mergeCell ref="AG6:AG9"/>
    <mergeCell ref="M1:O4"/>
    <mergeCell ref="Q1:W4"/>
    <mergeCell ref="M6:O7"/>
    <mergeCell ref="P6:P9"/>
    <mergeCell ref="Q6:Q9"/>
    <mergeCell ref="R6:R9"/>
    <mergeCell ref="S6:S9"/>
    <mergeCell ref="T6:T9"/>
    <mergeCell ref="U6:U9"/>
    <mergeCell ref="V9:X36"/>
    <mergeCell ref="A1:C4"/>
    <mergeCell ref="E1:K4"/>
    <mergeCell ref="A6:C7"/>
    <mergeCell ref="D6:D9"/>
    <mergeCell ref="E6:E9"/>
    <mergeCell ref="F6:F9"/>
    <mergeCell ref="G6:G9"/>
    <mergeCell ref="H6:H9"/>
    <mergeCell ref="I6:I9"/>
    <mergeCell ref="J9:L36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PZ78"/>
  <sheetViews>
    <sheetView workbookViewId="0">
      <selection sqref="A1:C4"/>
    </sheetView>
  </sheetViews>
  <sheetFormatPr baseColWidth="10" defaultRowHeight="15" x14ac:dyDescent="0.25"/>
  <cols>
    <col min="1" max="1" width="20.7109375" style="2" customWidth="1"/>
    <col min="2" max="2" width="15.7109375" style="2" customWidth="1"/>
    <col min="3" max="3" width="35.7109375" style="2" customWidth="1"/>
    <col min="4" max="11" width="6.7109375" style="2" customWidth="1"/>
    <col min="12" max="12" width="1.7109375" style="2" customWidth="1"/>
    <col min="13" max="13" width="20.7109375" style="2" customWidth="1"/>
    <col min="14" max="14" width="15.7109375" style="2" customWidth="1"/>
    <col min="15" max="15" width="35.7109375" style="2" customWidth="1"/>
    <col min="16" max="23" width="6.7109375" style="2" customWidth="1"/>
    <col min="24" max="24" width="1.7109375" style="2" customWidth="1"/>
    <col min="25" max="25" width="20.7109375" style="2" customWidth="1"/>
    <col min="26" max="26" width="15.7109375" style="2" customWidth="1"/>
    <col min="27" max="27" width="35.7109375" style="2" customWidth="1"/>
    <col min="28" max="35" width="6.7109375" style="2" customWidth="1"/>
    <col min="36" max="442" width="11.42578125" style="2"/>
  </cols>
  <sheetData>
    <row r="1" spans="1:58" x14ac:dyDescent="0.25">
      <c r="A1" s="204" t="str">
        <f>Bilan!A1</f>
        <v>NOM DE LA CLASSE</v>
      </c>
      <c r="B1" s="205"/>
      <c r="C1" s="206"/>
      <c r="D1" s="15"/>
      <c r="E1" s="213" t="str">
        <f>Bilan!E1</f>
        <v>TRIMESTRE 01 - 2017/2018</v>
      </c>
      <c r="F1" s="214"/>
      <c r="G1" s="214"/>
      <c r="H1" s="214"/>
      <c r="I1" s="214"/>
      <c r="J1" s="214"/>
      <c r="K1" s="215"/>
      <c r="L1" s="15"/>
      <c r="M1" s="204" t="str">
        <f>Bilan!A40</f>
        <v>NOM DE LA CLASSE</v>
      </c>
      <c r="N1" s="205"/>
      <c r="O1" s="206"/>
      <c r="P1" s="15"/>
      <c r="Q1" s="213" t="str">
        <f>Bilan!E40</f>
        <v>TRIMESTRE 02 - 2017/2018</v>
      </c>
      <c r="R1" s="214"/>
      <c r="S1" s="214"/>
      <c r="T1" s="214"/>
      <c r="U1" s="214"/>
      <c r="V1" s="214"/>
      <c r="W1" s="215"/>
      <c r="X1" s="15"/>
      <c r="Y1" s="204" t="str">
        <f>Bilan!A79</f>
        <v>NOM DE LA CLASSE</v>
      </c>
      <c r="Z1" s="205"/>
      <c r="AA1" s="206"/>
      <c r="AB1" s="15"/>
      <c r="AC1" s="213" t="str">
        <f>Bilan!E79</f>
        <v>TRIMESTRE 03 - 2017/2018</v>
      </c>
      <c r="AD1" s="214"/>
      <c r="AE1" s="214"/>
      <c r="AF1" s="214"/>
      <c r="AG1" s="214"/>
      <c r="AH1" s="214"/>
      <c r="AI1" s="2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</row>
    <row r="2" spans="1:58" x14ac:dyDescent="0.25">
      <c r="A2" s="207"/>
      <c r="B2" s="208"/>
      <c r="C2" s="209"/>
      <c r="D2" s="15"/>
      <c r="E2" s="216"/>
      <c r="F2" s="217"/>
      <c r="G2" s="217"/>
      <c r="H2" s="217"/>
      <c r="I2" s="217"/>
      <c r="J2" s="217"/>
      <c r="K2" s="218"/>
      <c r="L2" s="15"/>
      <c r="M2" s="207"/>
      <c r="N2" s="208"/>
      <c r="O2" s="209"/>
      <c r="P2" s="15"/>
      <c r="Q2" s="216"/>
      <c r="R2" s="217"/>
      <c r="S2" s="217"/>
      <c r="T2" s="217"/>
      <c r="U2" s="217"/>
      <c r="V2" s="217"/>
      <c r="W2" s="218"/>
      <c r="X2" s="15"/>
      <c r="Y2" s="207"/>
      <c r="Z2" s="208"/>
      <c r="AA2" s="209"/>
      <c r="AB2" s="15"/>
      <c r="AC2" s="216"/>
      <c r="AD2" s="217"/>
      <c r="AE2" s="217"/>
      <c r="AF2" s="217"/>
      <c r="AG2" s="217"/>
      <c r="AH2" s="217"/>
      <c r="AI2" s="218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</row>
    <row r="3" spans="1:58" x14ac:dyDescent="0.25">
      <c r="A3" s="207"/>
      <c r="B3" s="208"/>
      <c r="C3" s="209"/>
      <c r="D3" s="15"/>
      <c r="E3" s="216"/>
      <c r="F3" s="217"/>
      <c r="G3" s="217"/>
      <c r="H3" s="217"/>
      <c r="I3" s="217"/>
      <c r="J3" s="217"/>
      <c r="K3" s="218"/>
      <c r="L3" s="15"/>
      <c r="M3" s="207"/>
      <c r="N3" s="208"/>
      <c r="O3" s="209"/>
      <c r="P3" s="15"/>
      <c r="Q3" s="216"/>
      <c r="R3" s="217"/>
      <c r="S3" s="217"/>
      <c r="T3" s="217"/>
      <c r="U3" s="217"/>
      <c r="V3" s="217"/>
      <c r="W3" s="218"/>
      <c r="X3" s="15"/>
      <c r="Y3" s="207"/>
      <c r="Z3" s="208"/>
      <c r="AA3" s="209"/>
      <c r="AB3" s="15"/>
      <c r="AC3" s="216"/>
      <c r="AD3" s="217"/>
      <c r="AE3" s="217"/>
      <c r="AF3" s="217"/>
      <c r="AG3" s="217"/>
      <c r="AH3" s="217"/>
      <c r="AI3" s="218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</row>
    <row r="4" spans="1:58" ht="15.75" thickBot="1" x14ac:dyDescent="0.3">
      <c r="A4" s="210"/>
      <c r="B4" s="211"/>
      <c r="C4" s="212"/>
      <c r="D4" s="15"/>
      <c r="E4" s="219"/>
      <c r="F4" s="220"/>
      <c r="G4" s="220"/>
      <c r="H4" s="220"/>
      <c r="I4" s="220"/>
      <c r="J4" s="220"/>
      <c r="K4" s="221"/>
      <c r="L4" s="15"/>
      <c r="M4" s="210"/>
      <c r="N4" s="211"/>
      <c r="O4" s="212"/>
      <c r="P4" s="15"/>
      <c r="Q4" s="219"/>
      <c r="R4" s="220"/>
      <c r="S4" s="220"/>
      <c r="T4" s="220"/>
      <c r="U4" s="220"/>
      <c r="V4" s="220"/>
      <c r="W4" s="221"/>
      <c r="X4" s="15"/>
      <c r="Y4" s="210"/>
      <c r="Z4" s="211"/>
      <c r="AA4" s="212"/>
      <c r="AB4" s="15"/>
      <c r="AC4" s="219"/>
      <c r="AD4" s="220"/>
      <c r="AE4" s="220"/>
      <c r="AF4" s="220"/>
      <c r="AG4" s="220"/>
      <c r="AH4" s="220"/>
      <c r="AI4" s="221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</row>
    <row r="5" spans="1:58" ht="15.75" thickBot="1" x14ac:dyDescent="0.3">
      <c r="A5" s="15"/>
      <c r="B5" s="15"/>
      <c r="C5" s="15"/>
      <c r="D5" s="20"/>
      <c r="E5" s="21"/>
      <c r="F5" s="21"/>
      <c r="G5" s="21"/>
      <c r="H5" s="21"/>
      <c r="I5" s="21"/>
      <c r="J5" s="15"/>
      <c r="K5" s="15"/>
      <c r="L5" s="15"/>
      <c r="M5" s="15"/>
      <c r="N5" s="15"/>
      <c r="O5" s="15"/>
      <c r="P5" s="20"/>
      <c r="Q5" s="21"/>
      <c r="R5" s="21"/>
      <c r="S5" s="21"/>
      <c r="T5" s="21"/>
      <c r="U5" s="21"/>
      <c r="V5" s="15"/>
      <c r="W5" s="15"/>
      <c r="X5" s="15"/>
      <c r="Y5" s="15"/>
      <c r="Z5" s="15"/>
      <c r="AA5" s="15"/>
      <c r="AB5" s="20"/>
      <c r="AC5" s="21"/>
      <c r="AD5" s="21"/>
      <c r="AE5" s="21"/>
      <c r="AF5" s="21"/>
      <c r="AG5" s="21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</row>
    <row r="6" spans="1:58" x14ac:dyDescent="0.25">
      <c r="A6" s="234" t="s">
        <v>82</v>
      </c>
      <c r="B6" s="235"/>
      <c r="C6" s="236"/>
      <c r="D6" s="222" t="s">
        <v>96</v>
      </c>
      <c r="E6" s="225" t="s">
        <v>97</v>
      </c>
      <c r="F6" s="225" t="s">
        <v>98</v>
      </c>
      <c r="G6" s="225" t="s">
        <v>99</v>
      </c>
      <c r="H6" s="228" t="s">
        <v>100</v>
      </c>
      <c r="I6" s="231" t="s">
        <v>101</v>
      </c>
      <c r="J6" s="15"/>
      <c r="K6" s="15"/>
      <c r="L6" s="15"/>
      <c r="M6" s="234" t="s">
        <v>82</v>
      </c>
      <c r="N6" s="235"/>
      <c r="O6" s="236"/>
      <c r="P6" s="222" t="s">
        <v>96</v>
      </c>
      <c r="Q6" s="225" t="s">
        <v>97</v>
      </c>
      <c r="R6" s="225" t="s">
        <v>98</v>
      </c>
      <c r="S6" s="225" t="s">
        <v>99</v>
      </c>
      <c r="T6" s="228" t="s">
        <v>100</v>
      </c>
      <c r="U6" s="231" t="s">
        <v>101</v>
      </c>
      <c r="V6" s="15"/>
      <c r="W6" s="15"/>
      <c r="X6" s="15"/>
      <c r="Y6" s="234" t="s">
        <v>82</v>
      </c>
      <c r="Z6" s="235"/>
      <c r="AA6" s="236"/>
      <c r="AB6" s="222" t="s">
        <v>96</v>
      </c>
      <c r="AC6" s="225" t="s">
        <v>97</v>
      </c>
      <c r="AD6" s="225" t="s">
        <v>98</v>
      </c>
      <c r="AE6" s="225" t="s">
        <v>99</v>
      </c>
      <c r="AF6" s="228" t="s">
        <v>100</v>
      </c>
      <c r="AG6" s="231" t="s">
        <v>101</v>
      </c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</row>
    <row r="7" spans="1:58" ht="15.75" thickBot="1" x14ac:dyDescent="0.3">
      <c r="A7" s="237"/>
      <c r="B7" s="238"/>
      <c r="C7" s="239"/>
      <c r="D7" s="223"/>
      <c r="E7" s="226"/>
      <c r="F7" s="226"/>
      <c r="G7" s="226"/>
      <c r="H7" s="229"/>
      <c r="I7" s="232"/>
      <c r="J7" s="15"/>
      <c r="K7" s="15"/>
      <c r="L7" s="15"/>
      <c r="M7" s="237"/>
      <c r="N7" s="238"/>
      <c r="O7" s="239"/>
      <c r="P7" s="223"/>
      <c r="Q7" s="226"/>
      <c r="R7" s="226"/>
      <c r="S7" s="226"/>
      <c r="T7" s="229"/>
      <c r="U7" s="232"/>
      <c r="V7" s="15"/>
      <c r="W7" s="15"/>
      <c r="X7" s="15"/>
      <c r="Y7" s="237"/>
      <c r="Z7" s="238"/>
      <c r="AA7" s="239"/>
      <c r="AB7" s="223"/>
      <c r="AC7" s="226"/>
      <c r="AD7" s="226"/>
      <c r="AE7" s="226"/>
      <c r="AF7" s="229"/>
      <c r="AG7" s="232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</row>
    <row r="8" spans="1:58" ht="15.75" thickBot="1" x14ac:dyDescent="0.3">
      <c r="A8" s="15"/>
      <c r="B8" s="15"/>
      <c r="C8" s="15"/>
      <c r="D8" s="223"/>
      <c r="E8" s="226"/>
      <c r="F8" s="226"/>
      <c r="G8" s="226"/>
      <c r="H8" s="229"/>
      <c r="I8" s="232"/>
      <c r="J8" s="15"/>
      <c r="K8" s="15"/>
      <c r="L8" s="15"/>
      <c r="M8" s="15"/>
      <c r="N8" s="15"/>
      <c r="O8" s="15"/>
      <c r="P8" s="223"/>
      <c r="Q8" s="226"/>
      <c r="R8" s="226"/>
      <c r="S8" s="226"/>
      <c r="T8" s="229"/>
      <c r="U8" s="232"/>
      <c r="V8" s="15"/>
      <c r="W8" s="15"/>
      <c r="X8" s="15"/>
      <c r="Y8" s="15"/>
      <c r="Z8" s="15"/>
      <c r="AA8" s="15"/>
      <c r="AB8" s="223"/>
      <c r="AC8" s="226"/>
      <c r="AD8" s="226"/>
      <c r="AE8" s="226"/>
      <c r="AF8" s="229"/>
      <c r="AG8" s="232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</row>
    <row r="9" spans="1:58" ht="15.75" thickBot="1" x14ac:dyDescent="0.3">
      <c r="A9" s="27" t="s">
        <v>13</v>
      </c>
      <c r="B9" s="28" t="s">
        <v>14</v>
      </c>
      <c r="C9" s="29" t="s">
        <v>102</v>
      </c>
      <c r="D9" s="224"/>
      <c r="E9" s="227"/>
      <c r="F9" s="227"/>
      <c r="G9" s="227"/>
      <c r="H9" s="230"/>
      <c r="I9" s="233"/>
      <c r="J9" s="240"/>
      <c r="K9" s="241"/>
      <c r="L9" s="242"/>
      <c r="M9" s="27" t="s">
        <v>13</v>
      </c>
      <c r="N9" s="28" t="s">
        <v>14</v>
      </c>
      <c r="O9" s="29" t="s">
        <v>102</v>
      </c>
      <c r="P9" s="224"/>
      <c r="Q9" s="227"/>
      <c r="R9" s="227"/>
      <c r="S9" s="227"/>
      <c r="T9" s="230"/>
      <c r="U9" s="233"/>
      <c r="V9" s="240"/>
      <c r="W9" s="241"/>
      <c r="X9" s="242"/>
      <c r="Y9" s="27" t="s">
        <v>13</v>
      </c>
      <c r="Z9" s="28" t="s">
        <v>14</v>
      </c>
      <c r="AA9" s="29" t="s">
        <v>102</v>
      </c>
      <c r="AB9" s="224"/>
      <c r="AC9" s="227"/>
      <c r="AD9" s="227"/>
      <c r="AE9" s="227"/>
      <c r="AF9" s="230"/>
      <c r="AG9" s="233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</row>
    <row r="10" spans="1:58" x14ac:dyDescent="0.25">
      <c r="A10" s="17" t="str">
        <f>IF(Bilan!A8="","",Bilan!A8)</f>
        <v>NOM 01</v>
      </c>
      <c r="B10" s="18" t="str">
        <f>IF(Bilan!B8="","",Bilan!B8)</f>
        <v>Prénom 01</v>
      </c>
      <c r="C10" s="19" t="str">
        <f>IF(Bilan!C8="","",Bilan!C8)</f>
        <v>NOM 01 Prénom 01</v>
      </c>
      <c r="D10" s="49"/>
      <c r="E10" s="50"/>
      <c r="F10" s="50"/>
      <c r="G10" s="50"/>
      <c r="H10" s="51"/>
      <c r="I10" s="22" t="str">
        <f>IF(COUNT(D10:H10)&gt;0,AVERAGE(D10:H10),"")</f>
        <v/>
      </c>
      <c r="J10" s="240"/>
      <c r="K10" s="241"/>
      <c r="L10" s="242"/>
      <c r="M10" s="45" t="str">
        <f>Bilan!A47</f>
        <v>NOM 01</v>
      </c>
      <c r="N10" s="45" t="str">
        <f>Bilan!B47</f>
        <v>Prénom 01</v>
      </c>
      <c r="O10" s="45" t="str">
        <f>Bilan!C47</f>
        <v>NOM 01 Prénom 01</v>
      </c>
      <c r="P10" s="49"/>
      <c r="Q10" s="50"/>
      <c r="R10" s="50"/>
      <c r="S10" s="50"/>
      <c r="T10" s="51"/>
      <c r="U10" s="70" t="str">
        <f>IF(COUNT(P10:T10)&gt;0,AVERAGE(P10:T10),"")</f>
        <v/>
      </c>
      <c r="V10" s="240"/>
      <c r="W10" s="241"/>
      <c r="X10" s="242"/>
      <c r="Y10" s="45" t="str">
        <f>Bilan!A86</f>
        <v>NOM 01</v>
      </c>
      <c r="Z10" s="45" t="str">
        <f>Bilan!B86</f>
        <v>Prénom 01</v>
      </c>
      <c r="AA10" s="45" t="str">
        <f>Bilan!C86</f>
        <v>NOM 01 Prénom 01</v>
      </c>
      <c r="AB10" s="49"/>
      <c r="AC10" s="50"/>
      <c r="AD10" s="50"/>
      <c r="AE10" s="50"/>
      <c r="AF10" s="51"/>
      <c r="AG10" s="70" t="str">
        <f>IF(COUNT(AB10:AF10)&gt;0,AVERAGE(AB10:AF10),"")</f>
        <v/>
      </c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</row>
    <row r="11" spans="1:58" x14ac:dyDescent="0.25">
      <c r="A11" s="3" t="str">
        <f>IF(Bilan!A9="","",Bilan!A9)</f>
        <v>NOM 02</v>
      </c>
      <c r="B11" s="4" t="str">
        <f>IF(Bilan!B9="","",Bilan!B9)</f>
        <v>Prénom 02</v>
      </c>
      <c r="C11" s="7" t="str">
        <f>IF(Bilan!C9="","",Bilan!C9)</f>
        <v>NOM 02 Prénom 02</v>
      </c>
      <c r="D11" s="52"/>
      <c r="E11" s="53"/>
      <c r="F11" s="53"/>
      <c r="G11" s="53"/>
      <c r="H11" s="54"/>
      <c r="I11" s="23" t="str">
        <f t="shared" ref="I11:I39" si="0">IF(COUNT(D11:H11)&gt;0,AVERAGE(D11:H11),"")</f>
        <v/>
      </c>
      <c r="J11" s="240"/>
      <c r="K11" s="241"/>
      <c r="L11" s="242"/>
      <c r="M11" s="3" t="str">
        <f>Bilan!A48</f>
        <v>NOM 02</v>
      </c>
      <c r="N11" s="3" t="str">
        <f>Bilan!B48</f>
        <v>Prénom 02</v>
      </c>
      <c r="O11" s="46" t="str">
        <f>Bilan!C48</f>
        <v>NOM 02 Prénom 02</v>
      </c>
      <c r="P11" s="52"/>
      <c r="Q11" s="53"/>
      <c r="R11" s="53"/>
      <c r="S11" s="53"/>
      <c r="T11" s="54"/>
      <c r="U11" s="71" t="str">
        <f t="shared" ref="U11:U39" si="1">IF(COUNT(P11:T11)&gt;0,AVERAGE(P11:T11),"")</f>
        <v/>
      </c>
      <c r="V11" s="240"/>
      <c r="W11" s="241"/>
      <c r="X11" s="242"/>
      <c r="Y11" s="3" t="str">
        <f>Bilan!A87</f>
        <v>NOM 02</v>
      </c>
      <c r="Z11" s="3" t="str">
        <f>Bilan!B87</f>
        <v>Prénom 02</v>
      </c>
      <c r="AA11" s="46" t="str">
        <f>Bilan!C87</f>
        <v>NOM 02 Prénom 02</v>
      </c>
      <c r="AB11" s="52"/>
      <c r="AC11" s="53"/>
      <c r="AD11" s="53"/>
      <c r="AE11" s="53"/>
      <c r="AF11" s="54"/>
      <c r="AG11" s="71" t="str">
        <f t="shared" ref="AG11:AG39" si="2">IF(COUNT(AB11:AF11)&gt;0,AVERAGE(AB11:AF11),"")</f>
        <v/>
      </c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</row>
    <row r="12" spans="1:58" x14ac:dyDescent="0.25">
      <c r="A12" s="3" t="str">
        <f>IF(Bilan!A10="","",Bilan!A10)</f>
        <v>NOM 03</v>
      </c>
      <c r="B12" s="4" t="str">
        <f>IF(Bilan!B10="","",Bilan!B10)</f>
        <v>Prénom 03</v>
      </c>
      <c r="C12" s="7" t="str">
        <f>IF(Bilan!C10="","",Bilan!C10)</f>
        <v>NOM 03 Prénom 03</v>
      </c>
      <c r="D12" s="52"/>
      <c r="E12" s="53"/>
      <c r="F12" s="53"/>
      <c r="G12" s="53"/>
      <c r="H12" s="54"/>
      <c r="I12" s="23" t="str">
        <f t="shared" si="0"/>
        <v/>
      </c>
      <c r="J12" s="240"/>
      <c r="K12" s="241"/>
      <c r="L12" s="242"/>
      <c r="M12" s="3" t="str">
        <f>Bilan!A49</f>
        <v>NOM 03</v>
      </c>
      <c r="N12" s="3" t="str">
        <f>Bilan!B49</f>
        <v>Prénom 03</v>
      </c>
      <c r="O12" s="46" t="str">
        <f>Bilan!C49</f>
        <v>NOM 03 Prénom 03</v>
      </c>
      <c r="P12" s="52"/>
      <c r="Q12" s="53"/>
      <c r="R12" s="53"/>
      <c r="S12" s="53"/>
      <c r="T12" s="54"/>
      <c r="U12" s="71" t="str">
        <f t="shared" si="1"/>
        <v/>
      </c>
      <c r="V12" s="240"/>
      <c r="W12" s="241"/>
      <c r="X12" s="242"/>
      <c r="Y12" s="3" t="str">
        <f>Bilan!A88</f>
        <v>NOM 03</v>
      </c>
      <c r="Z12" s="3" t="str">
        <f>Bilan!B88</f>
        <v>Prénom 03</v>
      </c>
      <c r="AA12" s="46" t="str">
        <f>Bilan!C88</f>
        <v>NOM 03 Prénom 03</v>
      </c>
      <c r="AB12" s="52"/>
      <c r="AC12" s="53"/>
      <c r="AD12" s="53"/>
      <c r="AE12" s="53"/>
      <c r="AF12" s="54"/>
      <c r="AG12" s="71" t="str">
        <f t="shared" si="2"/>
        <v/>
      </c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</row>
    <row r="13" spans="1:58" x14ac:dyDescent="0.25">
      <c r="A13" s="3" t="str">
        <f>IF(Bilan!A11="","",Bilan!A11)</f>
        <v>NOM 04</v>
      </c>
      <c r="B13" s="4" t="str">
        <f>IF(Bilan!B11="","",Bilan!B11)</f>
        <v>Prénom 04</v>
      </c>
      <c r="C13" s="7" t="str">
        <f>IF(Bilan!C11="","",Bilan!C11)</f>
        <v>NOM 04 Prénom 04</v>
      </c>
      <c r="D13" s="52"/>
      <c r="E13" s="53"/>
      <c r="F13" s="53"/>
      <c r="G13" s="53"/>
      <c r="H13" s="54"/>
      <c r="I13" s="23" t="str">
        <f t="shared" si="0"/>
        <v/>
      </c>
      <c r="J13" s="240"/>
      <c r="K13" s="241"/>
      <c r="L13" s="242"/>
      <c r="M13" s="3" t="str">
        <f>Bilan!A50</f>
        <v>NOM 04</v>
      </c>
      <c r="N13" s="3" t="str">
        <f>Bilan!B50</f>
        <v>Prénom 04</v>
      </c>
      <c r="O13" s="46" t="str">
        <f>Bilan!C50</f>
        <v>NOM 04 Prénom 04</v>
      </c>
      <c r="P13" s="52"/>
      <c r="Q13" s="53"/>
      <c r="R13" s="53"/>
      <c r="S13" s="53"/>
      <c r="T13" s="54"/>
      <c r="U13" s="71" t="str">
        <f t="shared" si="1"/>
        <v/>
      </c>
      <c r="V13" s="240"/>
      <c r="W13" s="241"/>
      <c r="X13" s="242"/>
      <c r="Y13" s="3" t="str">
        <f>Bilan!A89</f>
        <v>NOM 04</v>
      </c>
      <c r="Z13" s="3" t="str">
        <f>Bilan!B89</f>
        <v>Prénom 04</v>
      </c>
      <c r="AA13" s="46" t="str">
        <f>Bilan!C89</f>
        <v>NOM 04 Prénom 04</v>
      </c>
      <c r="AB13" s="52"/>
      <c r="AC13" s="53"/>
      <c r="AD13" s="53"/>
      <c r="AE13" s="53"/>
      <c r="AF13" s="54"/>
      <c r="AG13" s="71" t="str">
        <f t="shared" si="2"/>
        <v/>
      </c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</row>
    <row r="14" spans="1:58" x14ac:dyDescent="0.25">
      <c r="A14" s="3" t="str">
        <f>IF(Bilan!A12="","",Bilan!A12)</f>
        <v>NOM 05</v>
      </c>
      <c r="B14" s="4" t="str">
        <f>IF(Bilan!B12="","",Bilan!B12)</f>
        <v>Prénom 05</v>
      </c>
      <c r="C14" s="7" t="str">
        <f>IF(Bilan!C12="","",Bilan!C12)</f>
        <v>NOM 05 Prénom 05</v>
      </c>
      <c r="D14" s="52"/>
      <c r="E14" s="53"/>
      <c r="F14" s="53"/>
      <c r="G14" s="53"/>
      <c r="H14" s="54"/>
      <c r="I14" s="23" t="str">
        <f t="shared" si="0"/>
        <v/>
      </c>
      <c r="J14" s="240"/>
      <c r="K14" s="241"/>
      <c r="L14" s="242"/>
      <c r="M14" s="3" t="str">
        <f>Bilan!A51</f>
        <v>NOM 05</v>
      </c>
      <c r="N14" s="3" t="str">
        <f>Bilan!B51</f>
        <v>Prénom 05</v>
      </c>
      <c r="O14" s="46" t="str">
        <f>Bilan!C51</f>
        <v>NOM 05 Prénom 05</v>
      </c>
      <c r="P14" s="52"/>
      <c r="Q14" s="53"/>
      <c r="R14" s="53"/>
      <c r="S14" s="53"/>
      <c r="T14" s="54"/>
      <c r="U14" s="71" t="str">
        <f t="shared" si="1"/>
        <v/>
      </c>
      <c r="V14" s="240"/>
      <c r="W14" s="241"/>
      <c r="X14" s="242"/>
      <c r="Y14" s="3" t="str">
        <f>Bilan!A90</f>
        <v>NOM 05</v>
      </c>
      <c r="Z14" s="3" t="str">
        <f>Bilan!B90</f>
        <v>Prénom 05</v>
      </c>
      <c r="AA14" s="46" t="str">
        <f>Bilan!C90</f>
        <v>NOM 05 Prénom 05</v>
      </c>
      <c r="AB14" s="52"/>
      <c r="AC14" s="53"/>
      <c r="AD14" s="53"/>
      <c r="AE14" s="53"/>
      <c r="AF14" s="54"/>
      <c r="AG14" s="71" t="str">
        <f t="shared" si="2"/>
        <v/>
      </c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</row>
    <row r="15" spans="1:58" x14ac:dyDescent="0.25">
      <c r="A15" s="3" t="str">
        <f>IF(Bilan!A13="","",Bilan!A13)</f>
        <v>NOM 06</v>
      </c>
      <c r="B15" s="4" t="str">
        <f>IF(Bilan!B13="","",Bilan!B13)</f>
        <v>Prénom 06</v>
      </c>
      <c r="C15" s="7" t="str">
        <f>IF(Bilan!C13="","",Bilan!C13)</f>
        <v>NOM 06 Prénom 06</v>
      </c>
      <c r="D15" s="52"/>
      <c r="E15" s="53"/>
      <c r="F15" s="53"/>
      <c r="G15" s="53"/>
      <c r="H15" s="54"/>
      <c r="I15" s="23" t="str">
        <f t="shared" si="0"/>
        <v/>
      </c>
      <c r="J15" s="240"/>
      <c r="K15" s="241"/>
      <c r="L15" s="242"/>
      <c r="M15" s="3" t="str">
        <f>Bilan!A52</f>
        <v>NOM 06</v>
      </c>
      <c r="N15" s="3" t="str">
        <f>Bilan!B52</f>
        <v>Prénom 06</v>
      </c>
      <c r="O15" s="46" t="str">
        <f>Bilan!C52</f>
        <v>NOM 06 Prénom 06</v>
      </c>
      <c r="P15" s="52"/>
      <c r="Q15" s="53"/>
      <c r="R15" s="53"/>
      <c r="S15" s="53"/>
      <c r="T15" s="54"/>
      <c r="U15" s="71" t="str">
        <f t="shared" si="1"/>
        <v/>
      </c>
      <c r="V15" s="240"/>
      <c r="W15" s="241"/>
      <c r="X15" s="242"/>
      <c r="Y15" s="3" t="str">
        <f>Bilan!A91</f>
        <v>NOM 06</v>
      </c>
      <c r="Z15" s="3" t="str">
        <f>Bilan!B91</f>
        <v>Prénom 06</v>
      </c>
      <c r="AA15" s="46" t="str">
        <f>Bilan!C91</f>
        <v>NOM 06 Prénom 06</v>
      </c>
      <c r="AB15" s="52"/>
      <c r="AC15" s="53"/>
      <c r="AD15" s="53"/>
      <c r="AE15" s="53"/>
      <c r="AF15" s="54"/>
      <c r="AG15" s="71" t="str">
        <f t="shared" si="2"/>
        <v/>
      </c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</row>
    <row r="16" spans="1:58" x14ac:dyDescent="0.25">
      <c r="A16" s="3" t="str">
        <f>IF(Bilan!A14="","",Bilan!A14)</f>
        <v>NOM 07</v>
      </c>
      <c r="B16" s="4" t="str">
        <f>IF(Bilan!B14="","",Bilan!B14)</f>
        <v>Prénom 07</v>
      </c>
      <c r="C16" s="7" t="str">
        <f>IF(Bilan!C14="","",Bilan!C14)</f>
        <v>NOM 07 Prénom 07</v>
      </c>
      <c r="D16" s="52"/>
      <c r="E16" s="53"/>
      <c r="F16" s="53"/>
      <c r="G16" s="53"/>
      <c r="H16" s="54"/>
      <c r="I16" s="23" t="str">
        <f t="shared" si="0"/>
        <v/>
      </c>
      <c r="J16" s="240"/>
      <c r="K16" s="241"/>
      <c r="L16" s="242"/>
      <c r="M16" s="3" t="str">
        <f>Bilan!A53</f>
        <v>NOM 07</v>
      </c>
      <c r="N16" s="3" t="str">
        <f>Bilan!B53</f>
        <v>Prénom 07</v>
      </c>
      <c r="O16" s="46" t="str">
        <f>Bilan!C53</f>
        <v>NOM 07 Prénom 07</v>
      </c>
      <c r="P16" s="52"/>
      <c r="Q16" s="53"/>
      <c r="R16" s="53"/>
      <c r="S16" s="53"/>
      <c r="T16" s="54"/>
      <c r="U16" s="71" t="str">
        <f t="shared" si="1"/>
        <v/>
      </c>
      <c r="V16" s="240"/>
      <c r="W16" s="241"/>
      <c r="X16" s="242"/>
      <c r="Y16" s="3" t="str">
        <f>Bilan!A92</f>
        <v>NOM 07</v>
      </c>
      <c r="Z16" s="3" t="str">
        <f>Bilan!B92</f>
        <v>Prénom 07</v>
      </c>
      <c r="AA16" s="46" t="str">
        <f>Bilan!C92</f>
        <v>NOM 07 Prénom 07</v>
      </c>
      <c r="AB16" s="52"/>
      <c r="AC16" s="53"/>
      <c r="AD16" s="53"/>
      <c r="AE16" s="53"/>
      <c r="AF16" s="54"/>
      <c r="AG16" s="71" t="str">
        <f t="shared" si="2"/>
        <v/>
      </c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</row>
    <row r="17" spans="1:58" x14ac:dyDescent="0.25">
      <c r="A17" s="3" t="str">
        <f>IF(Bilan!A15="","",Bilan!A15)</f>
        <v>NOM 08</v>
      </c>
      <c r="B17" s="4" t="str">
        <f>IF(Bilan!B15="","",Bilan!B15)</f>
        <v>Prénom 08</v>
      </c>
      <c r="C17" s="7" t="str">
        <f>IF(Bilan!C15="","",Bilan!C15)</f>
        <v>NOM 08 Prénom 08</v>
      </c>
      <c r="D17" s="52"/>
      <c r="E17" s="53"/>
      <c r="F17" s="53"/>
      <c r="G17" s="53"/>
      <c r="H17" s="54"/>
      <c r="I17" s="23" t="str">
        <f t="shared" si="0"/>
        <v/>
      </c>
      <c r="J17" s="240"/>
      <c r="K17" s="241"/>
      <c r="L17" s="242"/>
      <c r="M17" s="3" t="str">
        <f>Bilan!A54</f>
        <v>NOM 08</v>
      </c>
      <c r="N17" s="3" t="str">
        <f>Bilan!B54</f>
        <v>Prénom 08</v>
      </c>
      <c r="O17" s="46" t="str">
        <f>Bilan!C54</f>
        <v>NOM 08 Prénom 08</v>
      </c>
      <c r="P17" s="52"/>
      <c r="Q17" s="53"/>
      <c r="R17" s="53"/>
      <c r="S17" s="53"/>
      <c r="T17" s="54"/>
      <c r="U17" s="71" t="str">
        <f t="shared" si="1"/>
        <v/>
      </c>
      <c r="V17" s="240"/>
      <c r="W17" s="241"/>
      <c r="X17" s="242"/>
      <c r="Y17" s="3" t="str">
        <f>Bilan!A93</f>
        <v>NOM 08</v>
      </c>
      <c r="Z17" s="3" t="str">
        <f>Bilan!B93</f>
        <v>Prénom 08</v>
      </c>
      <c r="AA17" s="46" t="str">
        <f>Bilan!C93</f>
        <v>NOM 08 Prénom 08</v>
      </c>
      <c r="AB17" s="52"/>
      <c r="AC17" s="53"/>
      <c r="AD17" s="53"/>
      <c r="AE17" s="53"/>
      <c r="AF17" s="54"/>
      <c r="AG17" s="71" t="str">
        <f t="shared" si="2"/>
        <v/>
      </c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</row>
    <row r="18" spans="1:58" x14ac:dyDescent="0.25">
      <c r="A18" s="3" t="str">
        <f>IF(Bilan!A16="","",Bilan!A16)</f>
        <v>NOM 09</v>
      </c>
      <c r="B18" s="4" t="str">
        <f>IF(Bilan!B16="","",Bilan!B16)</f>
        <v>Prénom 09</v>
      </c>
      <c r="C18" s="7" t="str">
        <f>IF(Bilan!C16="","",Bilan!C16)</f>
        <v>NOM 09 Prénom 09</v>
      </c>
      <c r="D18" s="52"/>
      <c r="E18" s="53"/>
      <c r="F18" s="53"/>
      <c r="G18" s="53"/>
      <c r="H18" s="54"/>
      <c r="I18" s="23" t="str">
        <f t="shared" si="0"/>
        <v/>
      </c>
      <c r="J18" s="240"/>
      <c r="K18" s="241"/>
      <c r="L18" s="242"/>
      <c r="M18" s="3" t="str">
        <f>Bilan!A55</f>
        <v>NOM 09</v>
      </c>
      <c r="N18" s="3" t="str">
        <f>Bilan!B55</f>
        <v>Prénom 09</v>
      </c>
      <c r="O18" s="46" t="str">
        <f>Bilan!C55</f>
        <v>NOM 09 Prénom 09</v>
      </c>
      <c r="P18" s="52"/>
      <c r="Q18" s="53"/>
      <c r="R18" s="53"/>
      <c r="S18" s="53"/>
      <c r="T18" s="54"/>
      <c r="U18" s="71" t="str">
        <f t="shared" si="1"/>
        <v/>
      </c>
      <c r="V18" s="240"/>
      <c r="W18" s="241"/>
      <c r="X18" s="242"/>
      <c r="Y18" s="3" t="str">
        <f>Bilan!A94</f>
        <v>NOM 09</v>
      </c>
      <c r="Z18" s="3" t="str">
        <f>Bilan!B94</f>
        <v>Prénom 09</v>
      </c>
      <c r="AA18" s="46" t="str">
        <f>Bilan!C94</f>
        <v>NOM 09 Prénom 09</v>
      </c>
      <c r="AB18" s="52"/>
      <c r="AC18" s="53"/>
      <c r="AD18" s="53"/>
      <c r="AE18" s="53"/>
      <c r="AF18" s="54"/>
      <c r="AG18" s="71" t="str">
        <f t="shared" si="2"/>
        <v/>
      </c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</row>
    <row r="19" spans="1:58" x14ac:dyDescent="0.25">
      <c r="A19" s="3" t="str">
        <f>IF(Bilan!A17="","",Bilan!A17)</f>
        <v>NOM 10</v>
      </c>
      <c r="B19" s="4" t="str">
        <f>IF(Bilan!B17="","",Bilan!B17)</f>
        <v>Prénom 10</v>
      </c>
      <c r="C19" s="7" t="str">
        <f>IF(Bilan!C17="","",Bilan!C17)</f>
        <v>NOM 10 Prénom 10</v>
      </c>
      <c r="D19" s="52"/>
      <c r="E19" s="53"/>
      <c r="F19" s="53"/>
      <c r="G19" s="53"/>
      <c r="H19" s="54"/>
      <c r="I19" s="23" t="str">
        <f t="shared" si="0"/>
        <v/>
      </c>
      <c r="J19" s="240"/>
      <c r="K19" s="241"/>
      <c r="L19" s="242"/>
      <c r="M19" s="3" t="str">
        <f>Bilan!A56</f>
        <v>NOM 10</v>
      </c>
      <c r="N19" s="3" t="str">
        <f>Bilan!B56</f>
        <v>Prénom 10</v>
      </c>
      <c r="O19" s="46" t="str">
        <f>Bilan!C56</f>
        <v>NOM 10 Prénom 10</v>
      </c>
      <c r="P19" s="52"/>
      <c r="Q19" s="53"/>
      <c r="R19" s="53"/>
      <c r="S19" s="53"/>
      <c r="T19" s="54"/>
      <c r="U19" s="71" t="str">
        <f t="shared" si="1"/>
        <v/>
      </c>
      <c r="V19" s="240"/>
      <c r="W19" s="241"/>
      <c r="X19" s="242"/>
      <c r="Y19" s="3" t="str">
        <f>Bilan!A95</f>
        <v>NOM 10</v>
      </c>
      <c r="Z19" s="3" t="str">
        <f>Bilan!B95</f>
        <v>Prénom 10</v>
      </c>
      <c r="AA19" s="46" t="str">
        <f>Bilan!C95</f>
        <v>NOM 10 Prénom 10</v>
      </c>
      <c r="AB19" s="52"/>
      <c r="AC19" s="53"/>
      <c r="AD19" s="53"/>
      <c r="AE19" s="53"/>
      <c r="AF19" s="54"/>
      <c r="AG19" s="71" t="str">
        <f t="shared" si="2"/>
        <v/>
      </c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</row>
    <row r="20" spans="1:58" x14ac:dyDescent="0.25">
      <c r="A20" s="3" t="str">
        <f>IF(Bilan!A18="","",Bilan!A18)</f>
        <v>NOM 11</v>
      </c>
      <c r="B20" s="4" t="str">
        <f>IF(Bilan!B18="","",Bilan!B18)</f>
        <v>Prénom 11</v>
      </c>
      <c r="C20" s="7" t="str">
        <f>IF(Bilan!C18="","",Bilan!C18)</f>
        <v>NOM 11 Prénom 11</v>
      </c>
      <c r="D20" s="52"/>
      <c r="E20" s="53"/>
      <c r="F20" s="53"/>
      <c r="G20" s="53"/>
      <c r="H20" s="54"/>
      <c r="I20" s="23" t="str">
        <f t="shared" si="0"/>
        <v/>
      </c>
      <c r="J20" s="240"/>
      <c r="K20" s="241"/>
      <c r="L20" s="242"/>
      <c r="M20" s="3" t="str">
        <f>Bilan!A57</f>
        <v>NOM 11</v>
      </c>
      <c r="N20" s="3" t="str">
        <f>Bilan!B57</f>
        <v>Prénom 11</v>
      </c>
      <c r="O20" s="46" t="str">
        <f>Bilan!C57</f>
        <v>NOM 11 Prénom 11</v>
      </c>
      <c r="P20" s="52"/>
      <c r="Q20" s="53"/>
      <c r="R20" s="53"/>
      <c r="S20" s="53"/>
      <c r="T20" s="54"/>
      <c r="U20" s="71" t="str">
        <f t="shared" si="1"/>
        <v/>
      </c>
      <c r="V20" s="240"/>
      <c r="W20" s="241"/>
      <c r="X20" s="242"/>
      <c r="Y20" s="3" t="str">
        <f>Bilan!A96</f>
        <v>NOM 11</v>
      </c>
      <c r="Z20" s="3" t="str">
        <f>Bilan!B96</f>
        <v>Prénom 11</v>
      </c>
      <c r="AA20" s="46" t="str">
        <f>Bilan!C96</f>
        <v>NOM 11 Prénom 11</v>
      </c>
      <c r="AB20" s="52"/>
      <c r="AC20" s="53"/>
      <c r="AD20" s="53"/>
      <c r="AE20" s="53"/>
      <c r="AF20" s="54"/>
      <c r="AG20" s="71" t="str">
        <f t="shared" si="2"/>
        <v/>
      </c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</row>
    <row r="21" spans="1:58" x14ac:dyDescent="0.25">
      <c r="A21" s="3" t="str">
        <f>IF(Bilan!A19="","",Bilan!A19)</f>
        <v>NOM 12</v>
      </c>
      <c r="B21" s="4" t="str">
        <f>IF(Bilan!B19="","",Bilan!B19)</f>
        <v>Prénom 12</v>
      </c>
      <c r="C21" s="7" t="str">
        <f>IF(Bilan!C19="","",Bilan!C19)</f>
        <v>NOM 12 Prénom 12</v>
      </c>
      <c r="D21" s="52"/>
      <c r="E21" s="53"/>
      <c r="F21" s="53"/>
      <c r="G21" s="53"/>
      <c r="H21" s="54"/>
      <c r="I21" s="23" t="str">
        <f t="shared" si="0"/>
        <v/>
      </c>
      <c r="J21" s="240"/>
      <c r="K21" s="241"/>
      <c r="L21" s="242"/>
      <c r="M21" s="3" t="str">
        <f>Bilan!A58</f>
        <v>NOM 12</v>
      </c>
      <c r="N21" s="3" t="str">
        <f>Bilan!B58</f>
        <v>Prénom 12</v>
      </c>
      <c r="O21" s="46" t="str">
        <f>Bilan!C58</f>
        <v>NOM 12 Prénom 12</v>
      </c>
      <c r="P21" s="52"/>
      <c r="Q21" s="53"/>
      <c r="R21" s="53"/>
      <c r="S21" s="53"/>
      <c r="T21" s="54"/>
      <c r="U21" s="71" t="str">
        <f t="shared" si="1"/>
        <v/>
      </c>
      <c r="V21" s="240"/>
      <c r="W21" s="241"/>
      <c r="X21" s="242"/>
      <c r="Y21" s="3" t="str">
        <f>Bilan!A97</f>
        <v>NOM 12</v>
      </c>
      <c r="Z21" s="3" t="str">
        <f>Bilan!B97</f>
        <v>Prénom 12</v>
      </c>
      <c r="AA21" s="46" t="str">
        <f>Bilan!C97</f>
        <v>NOM 12 Prénom 12</v>
      </c>
      <c r="AB21" s="52"/>
      <c r="AC21" s="53"/>
      <c r="AD21" s="53"/>
      <c r="AE21" s="53"/>
      <c r="AF21" s="54"/>
      <c r="AG21" s="71" t="str">
        <f t="shared" si="2"/>
        <v/>
      </c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</row>
    <row r="22" spans="1:58" x14ac:dyDescent="0.25">
      <c r="A22" s="3" t="str">
        <f>IF(Bilan!A20="","",Bilan!A20)</f>
        <v>NOM 13</v>
      </c>
      <c r="B22" s="4" t="str">
        <f>IF(Bilan!B20="","",Bilan!B20)</f>
        <v>Prénom 13</v>
      </c>
      <c r="C22" s="7" t="str">
        <f>IF(Bilan!C20="","",Bilan!C20)</f>
        <v>NOM 13 Prénom 13</v>
      </c>
      <c r="D22" s="52"/>
      <c r="E22" s="53"/>
      <c r="F22" s="53"/>
      <c r="G22" s="53"/>
      <c r="H22" s="54"/>
      <c r="I22" s="23" t="str">
        <f t="shared" si="0"/>
        <v/>
      </c>
      <c r="J22" s="240"/>
      <c r="K22" s="241"/>
      <c r="L22" s="242"/>
      <c r="M22" s="3" t="str">
        <f>Bilan!A59</f>
        <v>NOM 13</v>
      </c>
      <c r="N22" s="3" t="str">
        <f>Bilan!B59</f>
        <v>Prénom 13</v>
      </c>
      <c r="O22" s="46" t="str">
        <f>Bilan!C59</f>
        <v>NOM 13 Prénom 13</v>
      </c>
      <c r="P22" s="52"/>
      <c r="Q22" s="53"/>
      <c r="R22" s="53"/>
      <c r="S22" s="53"/>
      <c r="T22" s="54"/>
      <c r="U22" s="71" t="str">
        <f t="shared" si="1"/>
        <v/>
      </c>
      <c r="V22" s="240"/>
      <c r="W22" s="241"/>
      <c r="X22" s="242"/>
      <c r="Y22" s="3" t="str">
        <f>Bilan!A98</f>
        <v>NOM 13</v>
      </c>
      <c r="Z22" s="3" t="str">
        <f>Bilan!B98</f>
        <v>Prénom 13</v>
      </c>
      <c r="AA22" s="46" t="str">
        <f>Bilan!C98</f>
        <v>NOM 13 Prénom 13</v>
      </c>
      <c r="AB22" s="52"/>
      <c r="AC22" s="53"/>
      <c r="AD22" s="53"/>
      <c r="AE22" s="53"/>
      <c r="AF22" s="54"/>
      <c r="AG22" s="71" t="str">
        <f t="shared" si="2"/>
        <v/>
      </c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</row>
    <row r="23" spans="1:58" x14ac:dyDescent="0.25">
      <c r="A23" s="3" t="str">
        <f>IF(Bilan!A21="","",Bilan!A21)</f>
        <v>NOM 14</v>
      </c>
      <c r="B23" s="4" t="str">
        <f>IF(Bilan!B21="","",Bilan!B21)</f>
        <v>Prénom 14</v>
      </c>
      <c r="C23" s="7" t="str">
        <f>IF(Bilan!C21="","",Bilan!C21)</f>
        <v>NOM 14 Prénom 14</v>
      </c>
      <c r="D23" s="52"/>
      <c r="E23" s="53"/>
      <c r="F23" s="53"/>
      <c r="G23" s="53"/>
      <c r="H23" s="54"/>
      <c r="I23" s="23" t="str">
        <f t="shared" si="0"/>
        <v/>
      </c>
      <c r="J23" s="240"/>
      <c r="K23" s="241"/>
      <c r="L23" s="242"/>
      <c r="M23" s="3" t="str">
        <f>Bilan!A60</f>
        <v>NOM 14</v>
      </c>
      <c r="N23" s="3" t="str">
        <f>Bilan!B60</f>
        <v>Prénom 14</v>
      </c>
      <c r="O23" s="46" t="str">
        <f>Bilan!C60</f>
        <v>NOM 14 Prénom 14</v>
      </c>
      <c r="P23" s="52"/>
      <c r="Q23" s="53"/>
      <c r="R23" s="53"/>
      <c r="S23" s="53"/>
      <c r="T23" s="54"/>
      <c r="U23" s="71" t="str">
        <f t="shared" si="1"/>
        <v/>
      </c>
      <c r="V23" s="240"/>
      <c r="W23" s="241"/>
      <c r="X23" s="242"/>
      <c r="Y23" s="3" t="str">
        <f>Bilan!A99</f>
        <v>NOM 14</v>
      </c>
      <c r="Z23" s="3" t="str">
        <f>Bilan!B99</f>
        <v>Prénom 14</v>
      </c>
      <c r="AA23" s="46" t="str">
        <f>Bilan!C99</f>
        <v>NOM 14 Prénom 14</v>
      </c>
      <c r="AB23" s="52"/>
      <c r="AC23" s="53"/>
      <c r="AD23" s="53"/>
      <c r="AE23" s="53"/>
      <c r="AF23" s="54"/>
      <c r="AG23" s="71" t="str">
        <f t="shared" si="2"/>
        <v/>
      </c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</row>
    <row r="24" spans="1:58" x14ac:dyDescent="0.25">
      <c r="A24" s="3" t="str">
        <f>IF(Bilan!A22="","",Bilan!A22)</f>
        <v>NOM 15</v>
      </c>
      <c r="B24" s="4" t="str">
        <f>IF(Bilan!B22="","",Bilan!B22)</f>
        <v>Prénom 15</v>
      </c>
      <c r="C24" s="7" t="str">
        <f>IF(Bilan!C22="","",Bilan!C22)</f>
        <v>NOM 15 Prénom 15</v>
      </c>
      <c r="D24" s="52"/>
      <c r="E24" s="53"/>
      <c r="F24" s="53"/>
      <c r="G24" s="53"/>
      <c r="H24" s="54"/>
      <c r="I24" s="23" t="str">
        <f t="shared" si="0"/>
        <v/>
      </c>
      <c r="J24" s="240"/>
      <c r="K24" s="241"/>
      <c r="L24" s="242"/>
      <c r="M24" s="3" t="str">
        <f>Bilan!A61</f>
        <v>NOM 15</v>
      </c>
      <c r="N24" s="3" t="str">
        <f>Bilan!B61</f>
        <v>Prénom 15</v>
      </c>
      <c r="O24" s="46" t="str">
        <f>Bilan!C61</f>
        <v>NOM 15 Prénom 15</v>
      </c>
      <c r="P24" s="52"/>
      <c r="Q24" s="53"/>
      <c r="R24" s="53"/>
      <c r="S24" s="53"/>
      <c r="T24" s="54"/>
      <c r="U24" s="71" t="str">
        <f t="shared" si="1"/>
        <v/>
      </c>
      <c r="V24" s="240"/>
      <c r="W24" s="241"/>
      <c r="X24" s="242"/>
      <c r="Y24" s="3" t="str">
        <f>Bilan!A100</f>
        <v>NOM 15</v>
      </c>
      <c r="Z24" s="3" t="str">
        <f>Bilan!B100</f>
        <v>Prénom 15</v>
      </c>
      <c r="AA24" s="46" t="str">
        <f>Bilan!C100</f>
        <v>NOM 15 Prénom 15</v>
      </c>
      <c r="AB24" s="52"/>
      <c r="AC24" s="53"/>
      <c r="AD24" s="53"/>
      <c r="AE24" s="53"/>
      <c r="AF24" s="54"/>
      <c r="AG24" s="71" t="str">
        <f t="shared" si="2"/>
        <v/>
      </c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</row>
    <row r="25" spans="1:58" x14ac:dyDescent="0.25">
      <c r="A25" s="3" t="str">
        <f>IF(Bilan!A23="","",Bilan!A23)</f>
        <v>NOM 16</v>
      </c>
      <c r="B25" s="4" t="str">
        <f>IF(Bilan!B23="","",Bilan!B23)</f>
        <v>Prénom 16</v>
      </c>
      <c r="C25" s="7" t="str">
        <f>IF(Bilan!C23="","",Bilan!C23)</f>
        <v>NOM 16 Prénom 16</v>
      </c>
      <c r="D25" s="52"/>
      <c r="E25" s="53"/>
      <c r="F25" s="53"/>
      <c r="G25" s="53"/>
      <c r="H25" s="54"/>
      <c r="I25" s="23" t="str">
        <f t="shared" si="0"/>
        <v/>
      </c>
      <c r="J25" s="240"/>
      <c r="K25" s="241"/>
      <c r="L25" s="242"/>
      <c r="M25" s="3" t="str">
        <f>Bilan!A62</f>
        <v>NOM 16</v>
      </c>
      <c r="N25" s="3" t="str">
        <f>Bilan!B62</f>
        <v>Prénom 16</v>
      </c>
      <c r="O25" s="46" t="str">
        <f>Bilan!C62</f>
        <v>NOM 16 Prénom 16</v>
      </c>
      <c r="P25" s="52"/>
      <c r="Q25" s="53"/>
      <c r="R25" s="53"/>
      <c r="S25" s="53"/>
      <c r="T25" s="54"/>
      <c r="U25" s="71" t="str">
        <f t="shared" si="1"/>
        <v/>
      </c>
      <c r="V25" s="240"/>
      <c r="W25" s="241"/>
      <c r="X25" s="242"/>
      <c r="Y25" s="3" t="str">
        <f>Bilan!A101</f>
        <v>NOM 16</v>
      </c>
      <c r="Z25" s="3" t="str">
        <f>Bilan!B101</f>
        <v>Prénom 16</v>
      </c>
      <c r="AA25" s="46" t="str">
        <f>Bilan!C101</f>
        <v>NOM 16 Prénom 16</v>
      </c>
      <c r="AB25" s="52"/>
      <c r="AC25" s="53"/>
      <c r="AD25" s="53"/>
      <c r="AE25" s="53"/>
      <c r="AF25" s="54"/>
      <c r="AG25" s="71" t="str">
        <f t="shared" si="2"/>
        <v/>
      </c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</row>
    <row r="26" spans="1:58" x14ac:dyDescent="0.25">
      <c r="A26" s="3" t="str">
        <f>IF(Bilan!A24="","",Bilan!A24)</f>
        <v>NOM 17</v>
      </c>
      <c r="B26" s="4" t="str">
        <f>IF(Bilan!B24="","",Bilan!B24)</f>
        <v>Prénom 17</v>
      </c>
      <c r="C26" s="7" t="str">
        <f>IF(Bilan!C24="","",Bilan!C24)</f>
        <v>NOM 17 Prénom 17</v>
      </c>
      <c r="D26" s="52"/>
      <c r="E26" s="53"/>
      <c r="F26" s="53"/>
      <c r="G26" s="53"/>
      <c r="H26" s="54"/>
      <c r="I26" s="23" t="str">
        <f t="shared" si="0"/>
        <v/>
      </c>
      <c r="J26" s="240"/>
      <c r="K26" s="241"/>
      <c r="L26" s="242"/>
      <c r="M26" s="3" t="str">
        <f>Bilan!A63</f>
        <v>NOM 17</v>
      </c>
      <c r="N26" s="3" t="str">
        <f>Bilan!B63</f>
        <v>Prénom 17</v>
      </c>
      <c r="O26" s="46" t="str">
        <f>Bilan!C63</f>
        <v>NOM 17 Prénom 17</v>
      </c>
      <c r="P26" s="52"/>
      <c r="Q26" s="53"/>
      <c r="R26" s="53"/>
      <c r="S26" s="53"/>
      <c r="T26" s="54"/>
      <c r="U26" s="71" t="str">
        <f t="shared" si="1"/>
        <v/>
      </c>
      <c r="V26" s="240"/>
      <c r="W26" s="241"/>
      <c r="X26" s="242"/>
      <c r="Y26" s="3" t="str">
        <f>Bilan!A102</f>
        <v>NOM 17</v>
      </c>
      <c r="Z26" s="3" t="str">
        <f>Bilan!B102</f>
        <v>Prénom 17</v>
      </c>
      <c r="AA26" s="46" t="str">
        <f>Bilan!C102</f>
        <v>NOM 17 Prénom 17</v>
      </c>
      <c r="AB26" s="52"/>
      <c r="AC26" s="53"/>
      <c r="AD26" s="53"/>
      <c r="AE26" s="53"/>
      <c r="AF26" s="54"/>
      <c r="AG26" s="71" t="str">
        <f t="shared" si="2"/>
        <v/>
      </c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</row>
    <row r="27" spans="1:58" x14ac:dyDescent="0.25">
      <c r="A27" s="3" t="str">
        <f>IF(Bilan!A25="","",Bilan!A25)</f>
        <v>NOM 18</v>
      </c>
      <c r="B27" s="4" t="str">
        <f>IF(Bilan!B25="","",Bilan!B25)</f>
        <v>Prénom 18</v>
      </c>
      <c r="C27" s="7" t="str">
        <f>IF(Bilan!C25="","",Bilan!C25)</f>
        <v>NOM 18 Prénom 18</v>
      </c>
      <c r="D27" s="52"/>
      <c r="E27" s="53"/>
      <c r="F27" s="53"/>
      <c r="G27" s="53"/>
      <c r="H27" s="54"/>
      <c r="I27" s="23" t="str">
        <f t="shared" si="0"/>
        <v/>
      </c>
      <c r="J27" s="240"/>
      <c r="K27" s="241"/>
      <c r="L27" s="242"/>
      <c r="M27" s="3" t="str">
        <f>Bilan!A64</f>
        <v>NOM 18</v>
      </c>
      <c r="N27" s="3" t="str">
        <f>Bilan!B64</f>
        <v>Prénom 18</v>
      </c>
      <c r="O27" s="46" t="str">
        <f>Bilan!C64</f>
        <v>NOM 18 Prénom 18</v>
      </c>
      <c r="P27" s="52"/>
      <c r="Q27" s="53"/>
      <c r="R27" s="53"/>
      <c r="S27" s="53"/>
      <c r="T27" s="54"/>
      <c r="U27" s="71" t="str">
        <f t="shared" si="1"/>
        <v/>
      </c>
      <c r="V27" s="240"/>
      <c r="W27" s="241"/>
      <c r="X27" s="242"/>
      <c r="Y27" s="3" t="str">
        <f>Bilan!A103</f>
        <v>NOM 18</v>
      </c>
      <c r="Z27" s="3" t="str">
        <f>Bilan!B103</f>
        <v>Prénom 18</v>
      </c>
      <c r="AA27" s="46" t="str">
        <f>Bilan!C103</f>
        <v>NOM 18 Prénom 18</v>
      </c>
      <c r="AB27" s="52"/>
      <c r="AC27" s="53"/>
      <c r="AD27" s="53"/>
      <c r="AE27" s="53"/>
      <c r="AF27" s="54"/>
      <c r="AG27" s="71" t="str">
        <f t="shared" si="2"/>
        <v/>
      </c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</row>
    <row r="28" spans="1:58" x14ac:dyDescent="0.25">
      <c r="A28" s="3" t="str">
        <f>IF(Bilan!A26="","",Bilan!A26)</f>
        <v>NOM 19</v>
      </c>
      <c r="B28" s="4" t="str">
        <f>IF(Bilan!B26="","",Bilan!B26)</f>
        <v>Prénom 19</v>
      </c>
      <c r="C28" s="7" t="str">
        <f>IF(Bilan!C26="","",Bilan!C26)</f>
        <v>NOM 19 Prénom 19</v>
      </c>
      <c r="D28" s="52"/>
      <c r="E28" s="53"/>
      <c r="F28" s="53"/>
      <c r="G28" s="53"/>
      <c r="H28" s="54"/>
      <c r="I28" s="23" t="str">
        <f t="shared" si="0"/>
        <v/>
      </c>
      <c r="J28" s="240"/>
      <c r="K28" s="241"/>
      <c r="L28" s="242"/>
      <c r="M28" s="3" t="str">
        <f>Bilan!A65</f>
        <v>NOM 19</v>
      </c>
      <c r="N28" s="3" t="str">
        <f>Bilan!B65</f>
        <v>Prénom 19</v>
      </c>
      <c r="O28" s="46" t="str">
        <f>Bilan!C65</f>
        <v>NOM 19 Prénom 19</v>
      </c>
      <c r="P28" s="52"/>
      <c r="Q28" s="53"/>
      <c r="R28" s="53"/>
      <c r="S28" s="53"/>
      <c r="T28" s="54"/>
      <c r="U28" s="71" t="str">
        <f t="shared" si="1"/>
        <v/>
      </c>
      <c r="V28" s="240"/>
      <c r="W28" s="241"/>
      <c r="X28" s="242"/>
      <c r="Y28" s="3" t="str">
        <f>Bilan!A104</f>
        <v>NOM 19</v>
      </c>
      <c r="Z28" s="3" t="str">
        <f>Bilan!B104</f>
        <v>Prénom 19</v>
      </c>
      <c r="AA28" s="46" t="str">
        <f>Bilan!C104</f>
        <v>NOM 19 Prénom 19</v>
      </c>
      <c r="AB28" s="52"/>
      <c r="AC28" s="53"/>
      <c r="AD28" s="53"/>
      <c r="AE28" s="53"/>
      <c r="AF28" s="54"/>
      <c r="AG28" s="71" t="str">
        <f t="shared" si="2"/>
        <v/>
      </c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</row>
    <row r="29" spans="1:58" x14ac:dyDescent="0.25">
      <c r="A29" s="3" t="str">
        <f>IF(Bilan!A27="","",Bilan!A27)</f>
        <v>NOM 20</v>
      </c>
      <c r="B29" s="4" t="str">
        <f>IF(Bilan!B27="","",Bilan!B27)</f>
        <v>Prénom 20</v>
      </c>
      <c r="C29" s="7" t="str">
        <f>IF(Bilan!C27="","",Bilan!C27)</f>
        <v>NOM 20 Prénom 20</v>
      </c>
      <c r="D29" s="52"/>
      <c r="E29" s="53"/>
      <c r="F29" s="53"/>
      <c r="G29" s="53"/>
      <c r="H29" s="54"/>
      <c r="I29" s="23" t="str">
        <f t="shared" si="0"/>
        <v/>
      </c>
      <c r="J29" s="240"/>
      <c r="K29" s="241"/>
      <c r="L29" s="242"/>
      <c r="M29" s="3" t="str">
        <f>Bilan!A66</f>
        <v>NOM 20</v>
      </c>
      <c r="N29" s="3" t="str">
        <f>Bilan!B66</f>
        <v>Prénom 20</v>
      </c>
      <c r="O29" s="46" t="str">
        <f>Bilan!C66</f>
        <v>NOM 20 Prénom 20</v>
      </c>
      <c r="P29" s="52"/>
      <c r="Q29" s="53"/>
      <c r="R29" s="53"/>
      <c r="S29" s="53"/>
      <c r="T29" s="54"/>
      <c r="U29" s="71" t="str">
        <f t="shared" si="1"/>
        <v/>
      </c>
      <c r="V29" s="240"/>
      <c r="W29" s="241"/>
      <c r="X29" s="242"/>
      <c r="Y29" s="3" t="str">
        <f>Bilan!A105</f>
        <v>NOM 20</v>
      </c>
      <c r="Z29" s="3" t="str">
        <f>Bilan!B105</f>
        <v>Prénom 20</v>
      </c>
      <c r="AA29" s="46" t="str">
        <f>Bilan!C105</f>
        <v>NOM 20 Prénom 20</v>
      </c>
      <c r="AB29" s="52"/>
      <c r="AC29" s="53"/>
      <c r="AD29" s="53"/>
      <c r="AE29" s="53"/>
      <c r="AF29" s="54"/>
      <c r="AG29" s="71" t="str">
        <f t="shared" si="2"/>
        <v/>
      </c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</row>
    <row r="30" spans="1:58" x14ac:dyDescent="0.25">
      <c r="A30" s="3" t="str">
        <f>IF(Bilan!A28="","",Bilan!A28)</f>
        <v>NOM 21</v>
      </c>
      <c r="B30" s="4" t="str">
        <f>IF(Bilan!B28="","",Bilan!B28)</f>
        <v>Prénom 21</v>
      </c>
      <c r="C30" s="7" t="str">
        <f>IF(Bilan!C28="","",Bilan!C28)</f>
        <v>NOM 21 Prénom 21</v>
      </c>
      <c r="D30" s="52"/>
      <c r="E30" s="53"/>
      <c r="F30" s="53"/>
      <c r="G30" s="53"/>
      <c r="H30" s="54"/>
      <c r="I30" s="23" t="str">
        <f t="shared" si="0"/>
        <v/>
      </c>
      <c r="J30" s="240"/>
      <c r="K30" s="241"/>
      <c r="L30" s="242"/>
      <c r="M30" s="3" t="str">
        <f>Bilan!A67</f>
        <v>NOM 21</v>
      </c>
      <c r="N30" s="3" t="str">
        <f>Bilan!B67</f>
        <v>Prénom 21</v>
      </c>
      <c r="O30" s="46" t="str">
        <f>Bilan!C67</f>
        <v>NOM 21 Prénom 21</v>
      </c>
      <c r="P30" s="52"/>
      <c r="Q30" s="53"/>
      <c r="R30" s="53"/>
      <c r="S30" s="53"/>
      <c r="T30" s="54"/>
      <c r="U30" s="71" t="str">
        <f t="shared" si="1"/>
        <v/>
      </c>
      <c r="V30" s="240"/>
      <c r="W30" s="241"/>
      <c r="X30" s="242"/>
      <c r="Y30" s="3" t="str">
        <f>Bilan!A106</f>
        <v>NOM 21</v>
      </c>
      <c r="Z30" s="3" t="str">
        <f>Bilan!B106</f>
        <v>Prénom 21</v>
      </c>
      <c r="AA30" s="46" t="str">
        <f>Bilan!C106</f>
        <v>NOM 21 Prénom 21</v>
      </c>
      <c r="AB30" s="52"/>
      <c r="AC30" s="53"/>
      <c r="AD30" s="53"/>
      <c r="AE30" s="53"/>
      <c r="AF30" s="54"/>
      <c r="AG30" s="71" t="str">
        <f t="shared" si="2"/>
        <v/>
      </c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</row>
    <row r="31" spans="1:58" x14ac:dyDescent="0.25">
      <c r="A31" s="3" t="str">
        <f>IF(Bilan!A29="","",Bilan!A29)</f>
        <v>NOM 22</v>
      </c>
      <c r="B31" s="4" t="str">
        <f>IF(Bilan!B29="","",Bilan!B29)</f>
        <v>Prénom 22</v>
      </c>
      <c r="C31" s="7" t="str">
        <f>IF(Bilan!C29="","",Bilan!C29)</f>
        <v>NOM 22 Prénom 22</v>
      </c>
      <c r="D31" s="52"/>
      <c r="E31" s="53"/>
      <c r="F31" s="53"/>
      <c r="G31" s="53"/>
      <c r="H31" s="54"/>
      <c r="I31" s="23" t="str">
        <f t="shared" si="0"/>
        <v/>
      </c>
      <c r="J31" s="240"/>
      <c r="K31" s="241"/>
      <c r="L31" s="242"/>
      <c r="M31" s="3" t="str">
        <f>Bilan!A68</f>
        <v>NOM 22</v>
      </c>
      <c r="N31" s="3" t="str">
        <f>Bilan!B68</f>
        <v>Prénom 22</v>
      </c>
      <c r="O31" s="46" t="str">
        <f>Bilan!C68</f>
        <v>NOM 22 Prénom 22</v>
      </c>
      <c r="P31" s="52"/>
      <c r="Q31" s="53"/>
      <c r="R31" s="53"/>
      <c r="S31" s="53"/>
      <c r="T31" s="54"/>
      <c r="U31" s="71" t="str">
        <f t="shared" si="1"/>
        <v/>
      </c>
      <c r="V31" s="240"/>
      <c r="W31" s="241"/>
      <c r="X31" s="242"/>
      <c r="Y31" s="3" t="str">
        <f>Bilan!A107</f>
        <v>NOM 22</v>
      </c>
      <c r="Z31" s="3" t="str">
        <f>Bilan!B107</f>
        <v>Prénom 22</v>
      </c>
      <c r="AA31" s="46" t="str">
        <f>Bilan!C107</f>
        <v>NOM 22 Prénom 22</v>
      </c>
      <c r="AB31" s="52"/>
      <c r="AC31" s="53"/>
      <c r="AD31" s="53"/>
      <c r="AE31" s="53"/>
      <c r="AF31" s="54"/>
      <c r="AG31" s="71" t="str">
        <f t="shared" si="2"/>
        <v/>
      </c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</row>
    <row r="32" spans="1:58" x14ac:dyDescent="0.25">
      <c r="A32" s="3" t="str">
        <f>IF(Bilan!A30="","",Bilan!A30)</f>
        <v>NOM 23</v>
      </c>
      <c r="B32" s="4" t="str">
        <f>IF(Bilan!B30="","",Bilan!B30)</f>
        <v>Prénom 23</v>
      </c>
      <c r="C32" s="7" t="str">
        <f>IF(Bilan!C30="","",Bilan!C30)</f>
        <v>NOM 23 Prénom 23</v>
      </c>
      <c r="D32" s="52"/>
      <c r="E32" s="53"/>
      <c r="F32" s="53"/>
      <c r="G32" s="53"/>
      <c r="H32" s="54"/>
      <c r="I32" s="23" t="str">
        <f t="shared" si="0"/>
        <v/>
      </c>
      <c r="J32" s="240"/>
      <c r="K32" s="241"/>
      <c r="L32" s="242"/>
      <c r="M32" s="3" t="str">
        <f>Bilan!A69</f>
        <v>NOM 23</v>
      </c>
      <c r="N32" s="3" t="str">
        <f>Bilan!B69</f>
        <v>Prénom 23</v>
      </c>
      <c r="O32" s="46" t="str">
        <f>Bilan!C69</f>
        <v>NOM 23 Prénom 23</v>
      </c>
      <c r="P32" s="52"/>
      <c r="Q32" s="53"/>
      <c r="R32" s="53"/>
      <c r="S32" s="53"/>
      <c r="T32" s="54"/>
      <c r="U32" s="71" t="str">
        <f t="shared" si="1"/>
        <v/>
      </c>
      <c r="V32" s="240"/>
      <c r="W32" s="241"/>
      <c r="X32" s="242"/>
      <c r="Y32" s="3" t="str">
        <f>Bilan!A108</f>
        <v>NOM 23</v>
      </c>
      <c r="Z32" s="3" t="str">
        <f>Bilan!B108</f>
        <v>Prénom 23</v>
      </c>
      <c r="AA32" s="46" t="str">
        <f>Bilan!C108</f>
        <v>NOM 23 Prénom 23</v>
      </c>
      <c r="AB32" s="52"/>
      <c r="AC32" s="53"/>
      <c r="AD32" s="53"/>
      <c r="AE32" s="53"/>
      <c r="AF32" s="54"/>
      <c r="AG32" s="71" t="str">
        <f t="shared" si="2"/>
        <v/>
      </c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</row>
    <row r="33" spans="1:58" x14ac:dyDescent="0.25">
      <c r="A33" s="3" t="str">
        <f>IF(Bilan!A31="","",Bilan!A31)</f>
        <v>NOM 24</v>
      </c>
      <c r="B33" s="4" t="str">
        <f>IF(Bilan!B31="","",Bilan!B31)</f>
        <v>Prénom 24</v>
      </c>
      <c r="C33" s="7" t="str">
        <f>IF(Bilan!C31="","",Bilan!C31)</f>
        <v>NOM 24 Prénom 24</v>
      </c>
      <c r="D33" s="52"/>
      <c r="E33" s="53"/>
      <c r="F33" s="53"/>
      <c r="G33" s="53"/>
      <c r="H33" s="54"/>
      <c r="I33" s="23" t="str">
        <f t="shared" si="0"/>
        <v/>
      </c>
      <c r="J33" s="240"/>
      <c r="K33" s="241"/>
      <c r="L33" s="242"/>
      <c r="M33" s="3" t="str">
        <f>Bilan!A70</f>
        <v>NOM 24</v>
      </c>
      <c r="N33" s="3" t="str">
        <f>Bilan!B70</f>
        <v>Prénom 24</v>
      </c>
      <c r="O33" s="46" t="str">
        <f>Bilan!C70</f>
        <v>NOM 24 Prénom 24</v>
      </c>
      <c r="P33" s="52"/>
      <c r="Q33" s="53"/>
      <c r="R33" s="53"/>
      <c r="S33" s="53"/>
      <c r="T33" s="54"/>
      <c r="U33" s="71" t="str">
        <f t="shared" si="1"/>
        <v/>
      </c>
      <c r="V33" s="240"/>
      <c r="W33" s="241"/>
      <c r="X33" s="242"/>
      <c r="Y33" s="3" t="str">
        <f>Bilan!A109</f>
        <v>NOM 24</v>
      </c>
      <c r="Z33" s="3" t="str">
        <f>Bilan!B109</f>
        <v>Prénom 24</v>
      </c>
      <c r="AA33" s="46" t="str">
        <f>Bilan!C109</f>
        <v>NOM 24 Prénom 24</v>
      </c>
      <c r="AB33" s="52"/>
      <c r="AC33" s="53"/>
      <c r="AD33" s="53"/>
      <c r="AE33" s="53"/>
      <c r="AF33" s="54"/>
      <c r="AG33" s="71" t="str">
        <f t="shared" si="2"/>
        <v/>
      </c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</row>
    <row r="34" spans="1:58" x14ac:dyDescent="0.25">
      <c r="A34" s="3" t="str">
        <f>IF(Bilan!A32="","",Bilan!A32)</f>
        <v>NOM 25</v>
      </c>
      <c r="B34" s="4" t="str">
        <f>IF(Bilan!B32="","",Bilan!B32)</f>
        <v>Prénom 25</v>
      </c>
      <c r="C34" s="7" t="str">
        <f>IF(Bilan!C32="","",Bilan!C32)</f>
        <v>NOM 25 Prénom 25</v>
      </c>
      <c r="D34" s="52"/>
      <c r="E34" s="53"/>
      <c r="F34" s="53"/>
      <c r="G34" s="53"/>
      <c r="H34" s="54"/>
      <c r="I34" s="23" t="str">
        <f t="shared" si="0"/>
        <v/>
      </c>
      <c r="J34" s="240"/>
      <c r="K34" s="241"/>
      <c r="L34" s="242"/>
      <c r="M34" s="3" t="str">
        <f>Bilan!A71</f>
        <v>NOM 25</v>
      </c>
      <c r="N34" s="3" t="str">
        <f>Bilan!B71</f>
        <v>Prénom 25</v>
      </c>
      <c r="O34" s="46" t="str">
        <f>Bilan!C71</f>
        <v>NOM 25 Prénom 25</v>
      </c>
      <c r="P34" s="52"/>
      <c r="Q34" s="53"/>
      <c r="R34" s="53"/>
      <c r="S34" s="53"/>
      <c r="T34" s="54"/>
      <c r="U34" s="71" t="str">
        <f t="shared" si="1"/>
        <v/>
      </c>
      <c r="V34" s="240"/>
      <c r="W34" s="241"/>
      <c r="X34" s="242"/>
      <c r="Y34" s="3" t="str">
        <f>Bilan!A110</f>
        <v>NOM 25</v>
      </c>
      <c r="Z34" s="3" t="str">
        <f>Bilan!B110</f>
        <v>Prénom 25</v>
      </c>
      <c r="AA34" s="46" t="str">
        <f>Bilan!C110</f>
        <v>NOM 25 Prénom 25</v>
      </c>
      <c r="AB34" s="52"/>
      <c r="AC34" s="53"/>
      <c r="AD34" s="53"/>
      <c r="AE34" s="53"/>
      <c r="AF34" s="54"/>
      <c r="AG34" s="71" t="str">
        <f t="shared" si="2"/>
        <v/>
      </c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</row>
    <row r="35" spans="1:58" x14ac:dyDescent="0.25">
      <c r="A35" s="3" t="str">
        <f>IF(Bilan!A33="","",Bilan!A33)</f>
        <v>NOM 26</v>
      </c>
      <c r="B35" s="4" t="str">
        <f>IF(Bilan!B33="","",Bilan!B33)</f>
        <v>Prénom 26</v>
      </c>
      <c r="C35" s="7" t="str">
        <f>IF(Bilan!C33="","",Bilan!C33)</f>
        <v>NOM 26 Prénom 26</v>
      </c>
      <c r="D35" s="52"/>
      <c r="E35" s="53"/>
      <c r="F35" s="53"/>
      <c r="G35" s="53"/>
      <c r="H35" s="54"/>
      <c r="I35" s="23" t="str">
        <f t="shared" si="0"/>
        <v/>
      </c>
      <c r="J35" s="240"/>
      <c r="K35" s="241"/>
      <c r="L35" s="242"/>
      <c r="M35" s="3" t="str">
        <f>Bilan!A72</f>
        <v>NOM 26</v>
      </c>
      <c r="N35" s="3" t="str">
        <f>Bilan!B72</f>
        <v>Prénom 26</v>
      </c>
      <c r="O35" s="46" t="str">
        <f>Bilan!C72</f>
        <v>NOM 26 Prénom 26</v>
      </c>
      <c r="P35" s="52"/>
      <c r="Q35" s="53"/>
      <c r="R35" s="53"/>
      <c r="S35" s="53"/>
      <c r="T35" s="54"/>
      <c r="U35" s="71" t="str">
        <f t="shared" si="1"/>
        <v/>
      </c>
      <c r="V35" s="240"/>
      <c r="W35" s="241"/>
      <c r="X35" s="242"/>
      <c r="Y35" s="3" t="str">
        <f>Bilan!A111</f>
        <v>NOM 26</v>
      </c>
      <c r="Z35" s="3" t="str">
        <f>Bilan!B111</f>
        <v>Prénom 26</v>
      </c>
      <c r="AA35" s="46" t="str">
        <f>Bilan!C111</f>
        <v>NOM 26 Prénom 26</v>
      </c>
      <c r="AB35" s="52"/>
      <c r="AC35" s="53"/>
      <c r="AD35" s="53"/>
      <c r="AE35" s="53"/>
      <c r="AF35" s="54"/>
      <c r="AG35" s="71" t="str">
        <f t="shared" si="2"/>
        <v/>
      </c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</row>
    <row r="36" spans="1:58" x14ac:dyDescent="0.25">
      <c r="A36" s="3" t="str">
        <f>IF(Bilan!A34="","",Bilan!A34)</f>
        <v>NOM 27</v>
      </c>
      <c r="B36" s="4" t="str">
        <f>IF(Bilan!B34="","",Bilan!B34)</f>
        <v>Prénom 27</v>
      </c>
      <c r="C36" s="7" t="str">
        <f>IF(Bilan!C34="","",Bilan!C34)</f>
        <v>NOM 27 Prénom 27</v>
      </c>
      <c r="D36" s="52"/>
      <c r="E36" s="53"/>
      <c r="F36" s="53"/>
      <c r="G36" s="53"/>
      <c r="H36" s="54"/>
      <c r="I36" s="23" t="str">
        <f t="shared" si="0"/>
        <v/>
      </c>
      <c r="J36" s="240"/>
      <c r="K36" s="241"/>
      <c r="L36" s="242"/>
      <c r="M36" s="3" t="str">
        <f>Bilan!A73</f>
        <v>NOM 27</v>
      </c>
      <c r="N36" s="3" t="str">
        <f>Bilan!B73</f>
        <v>Prénom 27</v>
      </c>
      <c r="O36" s="46" t="str">
        <f>Bilan!C73</f>
        <v>NOM 27 Prénom 27</v>
      </c>
      <c r="P36" s="52"/>
      <c r="Q36" s="53"/>
      <c r="R36" s="53"/>
      <c r="S36" s="53"/>
      <c r="T36" s="54"/>
      <c r="U36" s="71" t="str">
        <f t="shared" si="1"/>
        <v/>
      </c>
      <c r="V36" s="240"/>
      <c r="W36" s="241"/>
      <c r="X36" s="242"/>
      <c r="Y36" s="3" t="str">
        <f>Bilan!A112</f>
        <v>NOM 27</v>
      </c>
      <c r="Z36" s="3" t="str">
        <f>Bilan!B112</f>
        <v>Prénom 27</v>
      </c>
      <c r="AA36" s="46" t="str">
        <f>Bilan!C112</f>
        <v>NOM 27 Prénom 27</v>
      </c>
      <c r="AB36" s="52"/>
      <c r="AC36" s="53"/>
      <c r="AD36" s="53"/>
      <c r="AE36" s="53"/>
      <c r="AF36" s="54"/>
      <c r="AG36" s="71" t="str">
        <f t="shared" si="2"/>
        <v/>
      </c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</row>
    <row r="37" spans="1:58" x14ac:dyDescent="0.25">
      <c r="A37" s="3" t="str">
        <f>IF(Bilan!A35="","",Bilan!A35)</f>
        <v>NOM 28</v>
      </c>
      <c r="B37" s="4" t="str">
        <f>IF(Bilan!B35="","",Bilan!B35)</f>
        <v>Prénom 28</v>
      </c>
      <c r="C37" s="7" t="str">
        <f>IF(Bilan!C35="","",Bilan!C35)</f>
        <v>NOM 28 Prénom 28</v>
      </c>
      <c r="D37" s="52"/>
      <c r="E37" s="53"/>
      <c r="F37" s="53"/>
      <c r="G37" s="53"/>
      <c r="H37" s="54"/>
      <c r="I37" s="23" t="str">
        <f t="shared" si="0"/>
        <v/>
      </c>
      <c r="J37" s="15"/>
      <c r="K37" s="15"/>
      <c r="L37" s="15"/>
      <c r="M37" s="3" t="str">
        <f>Bilan!A74</f>
        <v>NOM 28</v>
      </c>
      <c r="N37" s="3" t="str">
        <f>Bilan!B74</f>
        <v>Prénom 28</v>
      </c>
      <c r="O37" s="46" t="str">
        <f>Bilan!C74</f>
        <v>NOM 28 Prénom 28</v>
      </c>
      <c r="P37" s="52"/>
      <c r="Q37" s="53"/>
      <c r="R37" s="53"/>
      <c r="S37" s="53"/>
      <c r="T37" s="54"/>
      <c r="U37" s="71" t="str">
        <f t="shared" si="1"/>
        <v/>
      </c>
      <c r="V37" s="15"/>
      <c r="W37" s="15"/>
      <c r="X37" s="15"/>
      <c r="Y37" s="3" t="str">
        <f>Bilan!A113</f>
        <v>NOM 28</v>
      </c>
      <c r="Z37" s="3" t="str">
        <f>Bilan!B113</f>
        <v>Prénom 28</v>
      </c>
      <c r="AA37" s="46" t="str">
        <f>Bilan!C113</f>
        <v>NOM 28 Prénom 28</v>
      </c>
      <c r="AB37" s="52"/>
      <c r="AC37" s="53"/>
      <c r="AD37" s="53"/>
      <c r="AE37" s="53"/>
      <c r="AF37" s="54"/>
      <c r="AG37" s="71" t="str">
        <f t="shared" si="2"/>
        <v/>
      </c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</row>
    <row r="38" spans="1:58" x14ac:dyDescent="0.25">
      <c r="A38" s="3" t="str">
        <f>IF(Bilan!A36="","",Bilan!A36)</f>
        <v>NOM 29</v>
      </c>
      <c r="B38" s="4" t="str">
        <f>IF(Bilan!B36="","",Bilan!B36)</f>
        <v>Prénom 29</v>
      </c>
      <c r="C38" s="7" t="str">
        <f>IF(Bilan!C36="","",Bilan!C36)</f>
        <v>NOM 29 Prénom 29</v>
      </c>
      <c r="D38" s="52"/>
      <c r="E38" s="53"/>
      <c r="F38" s="53"/>
      <c r="G38" s="53"/>
      <c r="H38" s="54"/>
      <c r="I38" s="23" t="str">
        <f t="shared" si="0"/>
        <v/>
      </c>
      <c r="J38" s="15"/>
      <c r="K38" s="15"/>
      <c r="L38" s="15"/>
      <c r="M38" s="3" t="str">
        <f>Bilan!A75</f>
        <v>NOM 29</v>
      </c>
      <c r="N38" s="3" t="str">
        <f>Bilan!B75</f>
        <v>Prénom 29</v>
      </c>
      <c r="O38" s="46" t="str">
        <f>Bilan!C75</f>
        <v>NOM 29 Prénom 29</v>
      </c>
      <c r="P38" s="52"/>
      <c r="Q38" s="53"/>
      <c r="R38" s="53"/>
      <c r="S38" s="53"/>
      <c r="T38" s="54"/>
      <c r="U38" s="71" t="str">
        <f t="shared" si="1"/>
        <v/>
      </c>
      <c r="V38" s="15"/>
      <c r="W38" s="15"/>
      <c r="X38" s="15"/>
      <c r="Y38" s="3" t="str">
        <f>Bilan!A114</f>
        <v>NOM 29</v>
      </c>
      <c r="Z38" s="3" t="str">
        <f>Bilan!B114</f>
        <v>Prénom 29</v>
      </c>
      <c r="AA38" s="46" t="str">
        <f>Bilan!C114</f>
        <v>NOM 29 Prénom 29</v>
      </c>
      <c r="AB38" s="52"/>
      <c r="AC38" s="53"/>
      <c r="AD38" s="53"/>
      <c r="AE38" s="53"/>
      <c r="AF38" s="54"/>
      <c r="AG38" s="71" t="str">
        <f t="shared" si="2"/>
        <v/>
      </c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</row>
    <row r="39" spans="1:58" ht="15.75" thickBot="1" x14ac:dyDescent="0.3">
      <c r="A39" s="5" t="str">
        <f>IF(Bilan!A37="","",Bilan!A37)</f>
        <v>NOM 30</v>
      </c>
      <c r="B39" s="6" t="str">
        <f>IF(Bilan!B37="","",Bilan!B37)</f>
        <v>Prénom 30</v>
      </c>
      <c r="C39" s="8" t="str">
        <f>IF(Bilan!C37="","",Bilan!C37)</f>
        <v>NOM 30 Prénom 30</v>
      </c>
      <c r="D39" s="55"/>
      <c r="E39" s="56"/>
      <c r="F39" s="56"/>
      <c r="G39" s="56"/>
      <c r="H39" s="57"/>
      <c r="I39" s="24" t="str">
        <f t="shared" si="0"/>
        <v/>
      </c>
      <c r="J39" s="15"/>
      <c r="K39" s="15"/>
      <c r="L39" s="15"/>
      <c r="M39" s="5" t="str">
        <f>Bilan!A76</f>
        <v>NOM 30</v>
      </c>
      <c r="N39" s="5" t="str">
        <f>Bilan!B76</f>
        <v>Prénom 30</v>
      </c>
      <c r="O39" s="47" t="str">
        <f>Bilan!C76</f>
        <v>NOM 30 Prénom 30</v>
      </c>
      <c r="P39" s="55"/>
      <c r="Q39" s="56"/>
      <c r="R39" s="56"/>
      <c r="S39" s="56"/>
      <c r="T39" s="57"/>
      <c r="U39" s="72" t="str">
        <f t="shared" si="1"/>
        <v/>
      </c>
      <c r="V39" s="15"/>
      <c r="W39" s="15"/>
      <c r="X39" s="15"/>
      <c r="Y39" s="5" t="str">
        <f>Bilan!A115</f>
        <v>NOM 30</v>
      </c>
      <c r="Z39" s="5" t="str">
        <f>Bilan!B115</f>
        <v>Prénom 30</v>
      </c>
      <c r="AA39" s="47" t="str">
        <f>Bilan!C115</f>
        <v>NOM 30 Prénom 30</v>
      </c>
      <c r="AB39" s="55"/>
      <c r="AC39" s="56"/>
      <c r="AD39" s="56"/>
      <c r="AE39" s="56"/>
      <c r="AF39" s="57"/>
      <c r="AG39" s="72" t="str">
        <f t="shared" si="2"/>
        <v/>
      </c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</row>
    <row r="40" spans="1:58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</row>
    <row r="41" spans="1:58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</row>
    <row r="42" spans="1:58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</row>
    <row r="43" spans="1:58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</row>
    <row r="44" spans="1:58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</row>
    <row r="45" spans="1:58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</row>
    <row r="46" spans="1:58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</row>
    <row r="47" spans="1:58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</row>
    <row r="48" spans="1:58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</row>
    <row r="49" spans="1:58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</row>
    <row r="50" spans="1:58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</row>
    <row r="51" spans="1:58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</row>
    <row r="52" spans="1:58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</row>
    <row r="53" spans="1:58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</row>
    <row r="54" spans="1:58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</row>
    <row r="55" spans="1:58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</row>
    <row r="56" spans="1:58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</row>
    <row r="57" spans="1:58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</row>
    <row r="58" spans="1:58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</row>
    <row r="59" spans="1:58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</row>
    <row r="60" spans="1:58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</row>
    <row r="61" spans="1:58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</row>
    <row r="62" spans="1:58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</row>
    <row r="63" spans="1:58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</row>
    <row r="64" spans="1:58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</row>
    <row r="65" spans="1:58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</row>
    <row r="66" spans="1:58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</row>
    <row r="67" spans="1:58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</row>
    <row r="68" spans="1:58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</row>
    <row r="69" spans="1:58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</row>
    <row r="70" spans="1:58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</row>
    <row r="71" spans="1:58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</row>
    <row r="72" spans="1:58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</row>
    <row r="73" spans="1:58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</row>
    <row r="74" spans="1:58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</row>
    <row r="75" spans="1:58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</row>
    <row r="76" spans="1:58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</row>
    <row r="77" spans="1:58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</row>
    <row r="78" spans="1:58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</row>
  </sheetData>
  <sheetProtection sheet="1" objects="1" scenarios="1"/>
  <mergeCells count="29">
    <mergeCell ref="Y1:AA4"/>
    <mergeCell ref="AC1:AI4"/>
    <mergeCell ref="Y6:AA7"/>
    <mergeCell ref="AB6:AB9"/>
    <mergeCell ref="AC6:AC9"/>
    <mergeCell ref="AD6:AD9"/>
    <mergeCell ref="AE6:AE9"/>
    <mergeCell ref="AF6:AF9"/>
    <mergeCell ref="AG6:AG9"/>
    <mergeCell ref="M1:O4"/>
    <mergeCell ref="Q1:W4"/>
    <mergeCell ref="M6:O7"/>
    <mergeCell ref="P6:P9"/>
    <mergeCell ref="Q6:Q9"/>
    <mergeCell ref="R6:R9"/>
    <mergeCell ref="S6:S9"/>
    <mergeCell ref="T6:T9"/>
    <mergeCell ref="U6:U9"/>
    <mergeCell ref="V9:X36"/>
    <mergeCell ref="A1:C4"/>
    <mergeCell ref="E1:K4"/>
    <mergeCell ref="A6:C7"/>
    <mergeCell ref="D6:D9"/>
    <mergeCell ref="E6:E9"/>
    <mergeCell ref="F6:F9"/>
    <mergeCell ref="G6:G9"/>
    <mergeCell ref="H6:H9"/>
    <mergeCell ref="I6:I9"/>
    <mergeCell ref="J9:L36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PZ78"/>
  <sheetViews>
    <sheetView workbookViewId="0">
      <selection sqref="A1:C4"/>
    </sheetView>
  </sheetViews>
  <sheetFormatPr baseColWidth="10" defaultRowHeight="15" x14ac:dyDescent="0.25"/>
  <cols>
    <col min="1" max="1" width="20.7109375" style="2" customWidth="1"/>
    <col min="2" max="2" width="15.7109375" style="2" customWidth="1"/>
    <col min="3" max="3" width="35.7109375" style="2" customWidth="1"/>
    <col min="4" max="11" width="6.7109375" style="2" customWidth="1"/>
    <col min="12" max="12" width="1.7109375" style="2" customWidth="1"/>
    <col min="13" max="13" width="20.7109375" style="2" customWidth="1"/>
    <col min="14" max="14" width="15.7109375" style="2" customWidth="1"/>
    <col min="15" max="15" width="35.7109375" style="2" customWidth="1"/>
    <col min="16" max="23" width="6.7109375" style="2" customWidth="1"/>
    <col min="24" max="24" width="1.7109375" style="2" customWidth="1"/>
    <col min="25" max="25" width="20.7109375" style="2" customWidth="1"/>
    <col min="26" max="26" width="15.7109375" style="2" customWidth="1"/>
    <col min="27" max="27" width="35.7109375" style="2" customWidth="1"/>
    <col min="28" max="35" width="6.7109375" style="2" customWidth="1"/>
    <col min="36" max="442" width="11.42578125" style="2"/>
  </cols>
  <sheetData>
    <row r="1" spans="1:58" x14ac:dyDescent="0.25">
      <c r="A1" s="204" t="str">
        <f>Bilan!A1</f>
        <v>NOM DE LA CLASSE</v>
      </c>
      <c r="B1" s="205"/>
      <c r="C1" s="206"/>
      <c r="D1" s="15"/>
      <c r="E1" s="213" t="str">
        <f>Bilan!E1</f>
        <v>TRIMESTRE 01 - 2017/2018</v>
      </c>
      <c r="F1" s="214"/>
      <c r="G1" s="214"/>
      <c r="H1" s="214"/>
      <c r="I1" s="214"/>
      <c r="J1" s="214"/>
      <c r="K1" s="215"/>
      <c r="L1" s="15"/>
      <c r="M1" s="204" t="str">
        <f>Bilan!A40</f>
        <v>NOM DE LA CLASSE</v>
      </c>
      <c r="N1" s="205"/>
      <c r="O1" s="206"/>
      <c r="P1" s="15"/>
      <c r="Q1" s="213" t="str">
        <f>Bilan!E40</f>
        <v>TRIMESTRE 02 - 2017/2018</v>
      </c>
      <c r="R1" s="214"/>
      <c r="S1" s="214"/>
      <c r="T1" s="214"/>
      <c r="U1" s="214"/>
      <c r="V1" s="214"/>
      <c r="W1" s="215"/>
      <c r="X1" s="15"/>
      <c r="Y1" s="204" t="str">
        <f>Bilan!A79</f>
        <v>NOM DE LA CLASSE</v>
      </c>
      <c r="Z1" s="205"/>
      <c r="AA1" s="206"/>
      <c r="AB1" s="15"/>
      <c r="AC1" s="213" t="str">
        <f>Bilan!E79</f>
        <v>TRIMESTRE 03 - 2017/2018</v>
      </c>
      <c r="AD1" s="214"/>
      <c r="AE1" s="214"/>
      <c r="AF1" s="214"/>
      <c r="AG1" s="214"/>
      <c r="AH1" s="214"/>
      <c r="AI1" s="2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</row>
    <row r="2" spans="1:58" x14ac:dyDescent="0.25">
      <c r="A2" s="207"/>
      <c r="B2" s="208"/>
      <c r="C2" s="209"/>
      <c r="D2" s="15"/>
      <c r="E2" s="216"/>
      <c r="F2" s="217"/>
      <c r="G2" s="217"/>
      <c r="H2" s="217"/>
      <c r="I2" s="217"/>
      <c r="J2" s="217"/>
      <c r="K2" s="218"/>
      <c r="L2" s="15"/>
      <c r="M2" s="207"/>
      <c r="N2" s="208"/>
      <c r="O2" s="209"/>
      <c r="P2" s="15"/>
      <c r="Q2" s="216"/>
      <c r="R2" s="217"/>
      <c r="S2" s="217"/>
      <c r="T2" s="217"/>
      <c r="U2" s="217"/>
      <c r="V2" s="217"/>
      <c r="W2" s="218"/>
      <c r="X2" s="15"/>
      <c r="Y2" s="207"/>
      <c r="Z2" s="208"/>
      <c r="AA2" s="209"/>
      <c r="AB2" s="15"/>
      <c r="AC2" s="216"/>
      <c r="AD2" s="217"/>
      <c r="AE2" s="217"/>
      <c r="AF2" s="217"/>
      <c r="AG2" s="217"/>
      <c r="AH2" s="217"/>
      <c r="AI2" s="218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</row>
    <row r="3" spans="1:58" x14ac:dyDescent="0.25">
      <c r="A3" s="207"/>
      <c r="B3" s="208"/>
      <c r="C3" s="209"/>
      <c r="D3" s="15"/>
      <c r="E3" s="216"/>
      <c r="F3" s="217"/>
      <c r="G3" s="217"/>
      <c r="H3" s="217"/>
      <c r="I3" s="217"/>
      <c r="J3" s="217"/>
      <c r="K3" s="218"/>
      <c r="L3" s="15"/>
      <c r="M3" s="207"/>
      <c r="N3" s="208"/>
      <c r="O3" s="209"/>
      <c r="P3" s="15"/>
      <c r="Q3" s="216"/>
      <c r="R3" s="217"/>
      <c r="S3" s="217"/>
      <c r="T3" s="217"/>
      <c r="U3" s="217"/>
      <c r="V3" s="217"/>
      <c r="W3" s="218"/>
      <c r="X3" s="15"/>
      <c r="Y3" s="207"/>
      <c r="Z3" s="208"/>
      <c r="AA3" s="209"/>
      <c r="AB3" s="15"/>
      <c r="AC3" s="216"/>
      <c r="AD3" s="217"/>
      <c r="AE3" s="217"/>
      <c r="AF3" s="217"/>
      <c r="AG3" s="217"/>
      <c r="AH3" s="217"/>
      <c r="AI3" s="218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</row>
    <row r="4" spans="1:58" ht="15.75" thickBot="1" x14ac:dyDescent="0.3">
      <c r="A4" s="210"/>
      <c r="B4" s="211"/>
      <c r="C4" s="212"/>
      <c r="D4" s="15"/>
      <c r="E4" s="219"/>
      <c r="F4" s="220"/>
      <c r="G4" s="220"/>
      <c r="H4" s="220"/>
      <c r="I4" s="220"/>
      <c r="J4" s="220"/>
      <c r="K4" s="221"/>
      <c r="L4" s="15"/>
      <c r="M4" s="210"/>
      <c r="N4" s="211"/>
      <c r="O4" s="212"/>
      <c r="P4" s="15"/>
      <c r="Q4" s="219"/>
      <c r="R4" s="220"/>
      <c r="S4" s="220"/>
      <c r="T4" s="220"/>
      <c r="U4" s="220"/>
      <c r="V4" s="220"/>
      <c r="W4" s="221"/>
      <c r="X4" s="15"/>
      <c r="Y4" s="210"/>
      <c r="Z4" s="211"/>
      <c r="AA4" s="212"/>
      <c r="AB4" s="15"/>
      <c r="AC4" s="219"/>
      <c r="AD4" s="220"/>
      <c r="AE4" s="220"/>
      <c r="AF4" s="220"/>
      <c r="AG4" s="220"/>
      <c r="AH4" s="220"/>
      <c r="AI4" s="221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</row>
    <row r="5" spans="1:58" ht="15.75" thickBot="1" x14ac:dyDescent="0.3">
      <c r="A5" s="15"/>
      <c r="B5" s="15"/>
      <c r="C5" s="15"/>
      <c r="D5" s="20"/>
      <c r="E5" s="21"/>
      <c r="F5" s="21"/>
      <c r="G5" s="21"/>
      <c r="H5" s="21"/>
      <c r="I5" s="21"/>
      <c r="J5" s="15"/>
      <c r="K5" s="15"/>
      <c r="L5" s="15"/>
      <c r="M5" s="15"/>
      <c r="N5" s="15"/>
      <c r="O5" s="15"/>
      <c r="P5" s="20"/>
      <c r="Q5" s="21"/>
      <c r="R5" s="21"/>
      <c r="S5" s="21"/>
      <c r="T5" s="21"/>
      <c r="U5" s="21"/>
      <c r="V5" s="15"/>
      <c r="W5" s="15"/>
      <c r="X5" s="15"/>
      <c r="Y5" s="15"/>
      <c r="Z5" s="15"/>
      <c r="AA5" s="15"/>
      <c r="AB5" s="20"/>
      <c r="AC5" s="21"/>
      <c r="AD5" s="21"/>
      <c r="AE5" s="21"/>
      <c r="AF5" s="21"/>
      <c r="AG5" s="21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</row>
    <row r="6" spans="1:58" x14ac:dyDescent="0.25">
      <c r="A6" s="234" t="s">
        <v>83</v>
      </c>
      <c r="B6" s="235"/>
      <c r="C6" s="236"/>
      <c r="D6" s="222" t="s">
        <v>96</v>
      </c>
      <c r="E6" s="225" t="s">
        <v>97</v>
      </c>
      <c r="F6" s="225" t="s">
        <v>98</v>
      </c>
      <c r="G6" s="225" t="s">
        <v>99</v>
      </c>
      <c r="H6" s="228" t="s">
        <v>100</v>
      </c>
      <c r="I6" s="231" t="s">
        <v>101</v>
      </c>
      <c r="J6" s="15"/>
      <c r="K6" s="15"/>
      <c r="L6" s="15"/>
      <c r="M6" s="234" t="s">
        <v>83</v>
      </c>
      <c r="N6" s="235"/>
      <c r="O6" s="236"/>
      <c r="P6" s="222" t="s">
        <v>96</v>
      </c>
      <c r="Q6" s="225" t="s">
        <v>97</v>
      </c>
      <c r="R6" s="225" t="s">
        <v>98</v>
      </c>
      <c r="S6" s="225" t="s">
        <v>99</v>
      </c>
      <c r="T6" s="228" t="s">
        <v>100</v>
      </c>
      <c r="U6" s="231" t="s">
        <v>101</v>
      </c>
      <c r="V6" s="15"/>
      <c r="W6" s="15"/>
      <c r="X6" s="15"/>
      <c r="Y6" s="234" t="s">
        <v>83</v>
      </c>
      <c r="Z6" s="235"/>
      <c r="AA6" s="236"/>
      <c r="AB6" s="222" t="s">
        <v>96</v>
      </c>
      <c r="AC6" s="225" t="s">
        <v>97</v>
      </c>
      <c r="AD6" s="225" t="s">
        <v>98</v>
      </c>
      <c r="AE6" s="225" t="s">
        <v>99</v>
      </c>
      <c r="AF6" s="228" t="s">
        <v>100</v>
      </c>
      <c r="AG6" s="231" t="s">
        <v>101</v>
      </c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</row>
    <row r="7" spans="1:58" ht="15.75" thickBot="1" x14ac:dyDescent="0.3">
      <c r="A7" s="237"/>
      <c r="B7" s="238"/>
      <c r="C7" s="239"/>
      <c r="D7" s="223"/>
      <c r="E7" s="226"/>
      <c r="F7" s="226"/>
      <c r="G7" s="226"/>
      <c r="H7" s="229"/>
      <c r="I7" s="232"/>
      <c r="J7" s="15"/>
      <c r="K7" s="15"/>
      <c r="L7" s="15"/>
      <c r="M7" s="237"/>
      <c r="N7" s="238"/>
      <c r="O7" s="239"/>
      <c r="P7" s="223"/>
      <c r="Q7" s="226"/>
      <c r="R7" s="226"/>
      <c r="S7" s="226"/>
      <c r="T7" s="229"/>
      <c r="U7" s="232"/>
      <c r="V7" s="15"/>
      <c r="W7" s="15"/>
      <c r="X7" s="15"/>
      <c r="Y7" s="237"/>
      <c r="Z7" s="238"/>
      <c r="AA7" s="239"/>
      <c r="AB7" s="223"/>
      <c r="AC7" s="226"/>
      <c r="AD7" s="226"/>
      <c r="AE7" s="226"/>
      <c r="AF7" s="229"/>
      <c r="AG7" s="232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</row>
    <row r="8" spans="1:58" ht="15.75" thickBot="1" x14ac:dyDescent="0.3">
      <c r="A8" s="15"/>
      <c r="B8" s="15"/>
      <c r="C8" s="15"/>
      <c r="D8" s="223"/>
      <c r="E8" s="226"/>
      <c r="F8" s="226"/>
      <c r="G8" s="226"/>
      <c r="H8" s="229"/>
      <c r="I8" s="232"/>
      <c r="J8" s="15"/>
      <c r="K8" s="15"/>
      <c r="L8" s="15"/>
      <c r="M8" s="15"/>
      <c r="N8" s="15"/>
      <c r="O8" s="15"/>
      <c r="P8" s="223"/>
      <c r="Q8" s="226"/>
      <c r="R8" s="226"/>
      <c r="S8" s="226"/>
      <c r="T8" s="229"/>
      <c r="U8" s="232"/>
      <c r="V8" s="15"/>
      <c r="W8" s="15"/>
      <c r="X8" s="15"/>
      <c r="Y8" s="15"/>
      <c r="Z8" s="15"/>
      <c r="AA8" s="15"/>
      <c r="AB8" s="223"/>
      <c r="AC8" s="226"/>
      <c r="AD8" s="226"/>
      <c r="AE8" s="226"/>
      <c r="AF8" s="229"/>
      <c r="AG8" s="232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</row>
    <row r="9" spans="1:58" ht="15.75" thickBot="1" x14ac:dyDescent="0.3">
      <c r="A9" s="27" t="s">
        <v>13</v>
      </c>
      <c r="B9" s="28" t="s">
        <v>14</v>
      </c>
      <c r="C9" s="29" t="s">
        <v>102</v>
      </c>
      <c r="D9" s="224"/>
      <c r="E9" s="227"/>
      <c r="F9" s="227"/>
      <c r="G9" s="227"/>
      <c r="H9" s="230"/>
      <c r="I9" s="233"/>
      <c r="J9" s="240"/>
      <c r="K9" s="241"/>
      <c r="L9" s="242"/>
      <c r="M9" s="27" t="s">
        <v>13</v>
      </c>
      <c r="N9" s="28" t="s">
        <v>14</v>
      </c>
      <c r="O9" s="29" t="s">
        <v>102</v>
      </c>
      <c r="P9" s="224"/>
      <c r="Q9" s="227"/>
      <c r="R9" s="227"/>
      <c r="S9" s="227"/>
      <c r="T9" s="230"/>
      <c r="U9" s="233"/>
      <c r="V9" s="240"/>
      <c r="W9" s="241"/>
      <c r="X9" s="242"/>
      <c r="Y9" s="27" t="s">
        <v>13</v>
      </c>
      <c r="Z9" s="28" t="s">
        <v>14</v>
      </c>
      <c r="AA9" s="29" t="s">
        <v>102</v>
      </c>
      <c r="AB9" s="224"/>
      <c r="AC9" s="227"/>
      <c r="AD9" s="227"/>
      <c r="AE9" s="227"/>
      <c r="AF9" s="230"/>
      <c r="AG9" s="233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</row>
    <row r="10" spans="1:58" x14ac:dyDescent="0.25">
      <c r="A10" s="17" t="str">
        <f>IF(Bilan!A8="","",Bilan!A8)</f>
        <v>NOM 01</v>
      </c>
      <c r="B10" s="18" t="str">
        <f>IF(Bilan!B8="","",Bilan!B8)</f>
        <v>Prénom 01</v>
      </c>
      <c r="C10" s="19" t="str">
        <f>IF(Bilan!C8="","",Bilan!C8)</f>
        <v>NOM 01 Prénom 01</v>
      </c>
      <c r="D10" s="49"/>
      <c r="E10" s="50"/>
      <c r="F10" s="50"/>
      <c r="G10" s="50"/>
      <c r="H10" s="51"/>
      <c r="I10" s="22" t="str">
        <f>IF(COUNT(D10:H10)&gt;0,AVERAGE(D10:H10),"")</f>
        <v/>
      </c>
      <c r="J10" s="240"/>
      <c r="K10" s="241"/>
      <c r="L10" s="242"/>
      <c r="M10" s="45" t="str">
        <f>Bilan!A47</f>
        <v>NOM 01</v>
      </c>
      <c r="N10" s="45" t="str">
        <f>Bilan!B47</f>
        <v>Prénom 01</v>
      </c>
      <c r="O10" s="45" t="str">
        <f>Bilan!C47</f>
        <v>NOM 01 Prénom 01</v>
      </c>
      <c r="P10" s="49"/>
      <c r="Q10" s="50"/>
      <c r="R10" s="50"/>
      <c r="S10" s="50"/>
      <c r="T10" s="51"/>
      <c r="U10" s="70" t="str">
        <f>IF(COUNT(P10:T10)&gt;0,AVERAGE(P10:T10),"")</f>
        <v/>
      </c>
      <c r="V10" s="240"/>
      <c r="W10" s="241"/>
      <c r="X10" s="242"/>
      <c r="Y10" s="45" t="str">
        <f>Bilan!A86</f>
        <v>NOM 01</v>
      </c>
      <c r="Z10" s="45" t="str">
        <f>Bilan!B86</f>
        <v>Prénom 01</v>
      </c>
      <c r="AA10" s="45" t="str">
        <f>Bilan!C86</f>
        <v>NOM 01 Prénom 01</v>
      </c>
      <c r="AB10" s="49"/>
      <c r="AC10" s="50"/>
      <c r="AD10" s="50"/>
      <c r="AE10" s="50"/>
      <c r="AF10" s="51"/>
      <c r="AG10" s="70" t="str">
        <f>IF(COUNT(AB10:AF10)&gt;0,AVERAGE(AB10:AF10),"")</f>
        <v/>
      </c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</row>
    <row r="11" spans="1:58" x14ac:dyDescent="0.25">
      <c r="A11" s="3" t="str">
        <f>IF(Bilan!A9="","",Bilan!A9)</f>
        <v>NOM 02</v>
      </c>
      <c r="B11" s="4" t="str">
        <f>IF(Bilan!B9="","",Bilan!B9)</f>
        <v>Prénom 02</v>
      </c>
      <c r="C11" s="7" t="str">
        <f>IF(Bilan!C9="","",Bilan!C9)</f>
        <v>NOM 02 Prénom 02</v>
      </c>
      <c r="D11" s="52"/>
      <c r="E11" s="53"/>
      <c r="F11" s="53"/>
      <c r="G11" s="53"/>
      <c r="H11" s="54"/>
      <c r="I11" s="23" t="str">
        <f t="shared" ref="I11:I39" si="0">IF(COUNT(D11:H11)&gt;0,AVERAGE(D11:H11),"")</f>
        <v/>
      </c>
      <c r="J11" s="240"/>
      <c r="K11" s="241"/>
      <c r="L11" s="242"/>
      <c r="M11" s="3" t="str">
        <f>Bilan!A48</f>
        <v>NOM 02</v>
      </c>
      <c r="N11" s="3" t="str">
        <f>Bilan!B48</f>
        <v>Prénom 02</v>
      </c>
      <c r="O11" s="46" t="str">
        <f>Bilan!C48</f>
        <v>NOM 02 Prénom 02</v>
      </c>
      <c r="P11" s="52"/>
      <c r="Q11" s="53"/>
      <c r="R11" s="53"/>
      <c r="S11" s="53"/>
      <c r="T11" s="54"/>
      <c r="U11" s="71" t="str">
        <f t="shared" ref="U11:U39" si="1">IF(COUNT(P11:T11)&gt;0,AVERAGE(P11:T11),"")</f>
        <v/>
      </c>
      <c r="V11" s="240"/>
      <c r="W11" s="241"/>
      <c r="X11" s="242"/>
      <c r="Y11" s="3" t="str">
        <f>Bilan!A87</f>
        <v>NOM 02</v>
      </c>
      <c r="Z11" s="3" t="str">
        <f>Bilan!B87</f>
        <v>Prénom 02</v>
      </c>
      <c r="AA11" s="46" t="str">
        <f>Bilan!C87</f>
        <v>NOM 02 Prénom 02</v>
      </c>
      <c r="AB11" s="52"/>
      <c r="AC11" s="53"/>
      <c r="AD11" s="53"/>
      <c r="AE11" s="53"/>
      <c r="AF11" s="54"/>
      <c r="AG11" s="71" t="str">
        <f t="shared" ref="AG11:AG39" si="2">IF(COUNT(AB11:AF11)&gt;0,AVERAGE(AB11:AF11),"")</f>
        <v/>
      </c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</row>
    <row r="12" spans="1:58" x14ac:dyDescent="0.25">
      <c r="A12" s="3" t="str">
        <f>IF(Bilan!A10="","",Bilan!A10)</f>
        <v>NOM 03</v>
      </c>
      <c r="B12" s="4" t="str">
        <f>IF(Bilan!B10="","",Bilan!B10)</f>
        <v>Prénom 03</v>
      </c>
      <c r="C12" s="7" t="str">
        <f>IF(Bilan!C10="","",Bilan!C10)</f>
        <v>NOM 03 Prénom 03</v>
      </c>
      <c r="D12" s="52"/>
      <c r="E12" s="53"/>
      <c r="F12" s="53"/>
      <c r="G12" s="53"/>
      <c r="H12" s="54"/>
      <c r="I12" s="23" t="str">
        <f t="shared" si="0"/>
        <v/>
      </c>
      <c r="J12" s="240"/>
      <c r="K12" s="241"/>
      <c r="L12" s="242"/>
      <c r="M12" s="3" t="str">
        <f>Bilan!A49</f>
        <v>NOM 03</v>
      </c>
      <c r="N12" s="3" t="str">
        <f>Bilan!B49</f>
        <v>Prénom 03</v>
      </c>
      <c r="O12" s="46" t="str">
        <f>Bilan!C49</f>
        <v>NOM 03 Prénom 03</v>
      </c>
      <c r="P12" s="52"/>
      <c r="Q12" s="53"/>
      <c r="R12" s="53"/>
      <c r="S12" s="53"/>
      <c r="T12" s="54"/>
      <c r="U12" s="71" t="str">
        <f t="shared" si="1"/>
        <v/>
      </c>
      <c r="V12" s="240"/>
      <c r="W12" s="241"/>
      <c r="X12" s="242"/>
      <c r="Y12" s="3" t="str">
        <f>Bilan!A88</f>
        <v>NOM 03</v>
      </c>
      <c r="Z12" s="3" t="str">
        <f>Bilan!B88</f>
        <v>Prénom 03</v>
      </c>
      <c r="AA12" s="46" t="str">
        <f>Bilan!C88</f>
        <v>NOM 03 Prénom 03</v>
      </c>
      <c r="AB12" s="52"/>
      <c r="AC12" s="53"/>
      <c r="AD12" s="53"/>
      <c r="AE12" s="53"/>
      <c r="AF12" s="54"/>
      <c r="AG12" s="71" t="str">
        <f t="shared" si="2"/>
        <v/>
      </c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</row>
    <row r="13" spans="1:58" x14ac:dyDescent="0.25">
      <c r="A13" s="3" t="str">
        <f>IF(Bilan!A11="","",Bilan!A11)</f>
        <v>NOM 04</v>
      </c>
      <c r="B13" s="4" t="str">
        <f>IF(Bilan!B11="","",Bilan!B11)</f>
        <v>Prénom 04</v>
      </c>
      <c r="C13" s="7" t="str">
        <f>IF(Bilan!C11="","",Bilan!C11)</f>
        <v>NOM 04 Prénom 04</v>
      </c>
      <c r="D13" s="52"/>
      <c r="E13" s="53"/>
      <c r="F13" s="53"/>
      <c r="G13" s="53"/>
      <c r="H13" s="54"/>
      <c r="I13" s="23" t="str">
        <f t="shared" si="0"/>
        <v/>
      </c>
      <c r="J13" s="240"/>
      <c r="K13" s="241"/>
      <c r="L13" s="242"/>
      <c r="M13" s="3" t="str">
        <f>Bilan!A50</f>
        <v>NOM 04</v>
      </c>
      <c r="N13" s="3" t="str">
        <f>Bilan!B50</f>
        <v>Prénom 04</v>
      </c>
      <c r="O13" s="46" t="str">
        <f>Bilan!C50</f>
        <v>NOM 04 Prénom 04</v>
      </c>
      <c r="P13" s="52"/>
      <c r="Q13" s="53"/>
      <c r="R13" s="53"/>
      <c r="S13" s="53"/>
      <c r="T13" s="54"/>
      <c r="U13" s="71" t="str">
        <f t="shared" si="1"/>
        <v/>
      </c>
      <c r="V13" s="240"/>
      <c r="W13" s="241"/>
      <c r="X13" s="242"/>
      <c r="Y13" s="3" t="str">
        <f>Bilan!A89</f>
        <v>NOM 04</v>
      </c>
      <c r="Z13" s="3" t="str">
        <f>Bilan!B89</f>
        <v>Prénom 04</v>
      </c>
      <c r="AA13" s="46" t="str">
        <f>Bilan!C89</f>
        <v>NOM 04 Prénom 04</v>
      </c>
      <c r="AB13" s="52"/>
      <c r="AC13" s="53"/>
      <c r="AD13" s="53"/>
      <c r="AE13" s="53"/>
      <c r="AF13" s="54"/>
      <c r="AG13" s="71" t="str">
        <f t="shared" si="2"/>
        <v/>
      </c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</row>
    <row r="14" spans="1:58" x14ac:dyDescent="0.25">
      <c r="A14" s="3" t="str">
        <f>IF(Bilan!A12="","",Bilan!A12)</f>
        <v>NOM 05</v>
      </c>
      <c r="B14" s="4" t="str">
        <f>IF(Bilan!B12="","",Bilan!B12)</f>
        <v>Prénom 05</v>
      </c>
      <c r="C14" s="7" t="str">
        <f>IF(Bilan!C12="","",Bilan!C12)</f>
        <v>NOM 05 Prénom 05</v>
      </c>
      <c r="D14" s="52"/>
      <c r="E14" s="53"/>
      <c r="F14" s="53"/>
      <c r="G14" s="53"/>
      <c r="H14" s="54"/>
      <c r="I14" s="23" t="str">
        <f t="shared" si="0"/>
        <v/>
      </c>
      <c r="J14" s="240"/>
      <c r="K14" s="241"/>
      <c r="L14" s="242"/>
      <c r="M14" s="3" t="str">
        <f>Bilan!A51</f>
        <v>NOM 05</v>
      </c>
      <c r="N14" s="3" t="str">
        <f>Bilan!B51</f>
        <v>Prénom 05</v>
      </c>
      <c r="O14" s="46" t="str">
        <f>Bilan!C51</f>
        <v>NOM 05 Prénom 05</v>
      </c>
      <c r="P14" s="52"/>
      <c r="Q14" s="53"/>
      <c r="R14" s="53"/>
      <c r="S14" s="53"/>
      <c r="T14" s="54"/>
      <c r="U14" s="71" t="str">
        <f t="shared" si="1"/>
        <v/>
      </c>
      <c r="V14" s="240"/>
      <c r="W14" s="241"/>
      <c r="X14" s="242"/>
      <c r="Y14" s="3" t="str">
        <f>Bilan!A90</f>
        <v>NOM 05</v>
      </c>
      <c r="Z14" s="3" t="str">
        <f>Bilan!B90</f>
        <v>Prénom 05</v>
      </c>
      <c r="AA14" s="46" t="str">
        <f>Bilan!C90</f>
        <v>NOM 05 Prénom 05</v>
      </c>
      <c r="AB14" s="52"/>
      <c r="AC14" s="53"/>
      <c r="AD14" s="53"/>
      <c r="AE14" s="53"/>
      <c r="AF14" s="54"/>
      <c r="AG14" s="71" t="str">
        <f t="shared" si="2"/>
        <v/>
      </c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</row>
    <row r="15" spans="1:58" x14ac:dyDescent="0.25">
      <c r="A15" s="3" t="str">
        <f>IF(Bilan!A13="","",Bilan!A13)</f>
        <v>NOM 06</v>
      </c>
      <c r="B15" s="4" t="str">
        <f>IF(Bilan!B13="","",Bilan!B13)</f>
        <v>Prénom 06</v>
      </c>
      <c r="C15" s="7" t="str">
        <f>IF(Bilan!C13="","",Bilan!C13)</f>
        <v>NOM 06 Prénom 06</v>
      </c>
      <c r="D15" s="52"/>
      <c r="E15" s="53"/>
      <c r="F15" s="53"/>
      <c r="G15" s="53"/>
      <c r="H15" s="54"/>
      <c r="I15" s="23" t="str">
        <f t="shared" si="0"/>
        <v/>
      </c>
      <c r="J15" s="240"/>
      <c r="K15" s="241"/>
      <c r="L15" s="242"/>
      <c r="M15" s="3" t="str">
        <f>Bilan!A52</f>
        <v>NOM 06</v>
      </c>
      <c r="N15" s="3" t="str">
        <f>Bilan!B52</f>
        <v>Prénom 06</v>
      </c>
      <c r="O15" s="46" t="str">
        <f>Bilan!C52</f>
        <v>NOM 06 Prénom 06</v>
      </c>
      <c r="P15" s="52"/>
      <c r="Q15" s="53"/>
      <c r="R15" s="53"/>
      <c r="S15" s="53"/>
      <c r="T15" s="54"/>
      <c r="U15" s="71" t="str">
        <f t="shared" si="1"/>
        <v/>
      </c>
      <c r="V15" s="240"/>
      <c r="W15" s="241"/>
      <c r="X15" s="242"/>
      <c r="Y15" s="3" t="str">
        <f>Bilan!A91</f>
        <v>NOM 06</v>
      </c>
      <c r="Z15" s="3" t="str">
        <f>Bilan!B91</f>
        <v>Prénom 06</v>
      </c>
      <c r="AA15" s="46" t="str">
        <f>Bilan!C91</f>
        <v>NOM 06 Prénom 06</v>
      </c>
      <c r="AB15" s="52"/>
      <c r="AC15" s="53"/>
      <c r="AD15" s="53"/>
      <c r="AE15" s="53"/>
      <c r="AF15" s="54"/>
      <c r="AG15" s="71" t="str">
        <f t="shared" si="2"/>
        <v/>
      </c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</row>
    <row r="16" spans="1:58" x14ac:dyDescent="0.25">
      <c r="A16" s="3" t="str">
        <f>IF(Bilan!A14="","",Bilan!A14)</f>
        <v>NOM 07</v>
      </c>
      <c r="B16" s="4" t="str">
        <f>IF(Bilan!B14="","",Bilan!B14)</f>
        <v>Prénom 07</v>
      </c>
      <c r="C16" s="7" t="str">
        <f>IF(Bilan!C14="","",Bilan!C14)</f>
        <v>NOM 07 Prénom 07</v>
      </c>
      <c r="D16" s="52"/>
      <c r="E16" s="53"/>
      <c r="F16" s="53"/>
      <c r="G16" s="53"/>
      <c r="H16" s="54"/>
      <c r="I16" s="23" t="str">
        <f t="shared" si="0"/>
        <v/>
      </c>
      <c r="J16" s="240"/>
      <c r="K16" s="241"/>
      <c r="L16" s="242"/>
      <c r="M16" s="3" t="str">
        <f>Bilan!A53</f>
        <v>NOM 07</v>
      </c>
      <c r="N16" s="3" t="str">
        <f>Bilan!B53</f>
        <v>Prénom 07</v>
      </c>
      <c r="O16" s="46" t="str">
        <f>Bilan!C53</f>
        <v>NOM 07 Prénom 07</v>
      </c>
      <c r="P16" s="52"/>
      <c r="Q16" s="53"/>
      <c r="R16" s="53"/>
      <c r="S16" s="53"/>
      <c r="T16" s="54"/>
      <c r="U16" s="71" t="str">
        <f t="shared" si="1"/>
        <v/>
      </c>
      <c r="V16" s="240"/>
      <c r="W16" s="241"/>
      <c r="X16" s="242"/>
      <c r="Y16" s="3" t="str">
        <f>Bilan!A92</f>
        <v>NOM 07</v>
      </c>
      <c r="Z16" s="3" t="str">
        <f>Bilan!B92</f>
        <v>Prénom 07</v>
      </c>
      <c r="AA16" s="46" t="str">
        <f>Bilan!C92</f>
        <v>NOM 07 Prénom 07</v>
      </c>
      <c r="AB16" s="52"/>
      <c r="AC16" s="53"/>
      <c r="AD16" s="53"/>
      <c r="AE16" s="53"/>
      <c r="AF16" s="54"/>
      <c r="AG16" s="71" t="str">
        <f t="shared" si="2"/>
        <v/>
      </c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</row>
    <row r="17" spans="1:58" x14ac:dyDescent="0.25">
      <c r="A17" s="3" t="str">
        <f>IF(Bilan!A15="","",Bilan!A15)</f>
        <v>NOM 08</v>
      </c>
      <c r="B17" s="4" t="str">
        <f>IF(Bilan!B15="","",Bilan!B15)</f>
        <v>Prénom 08</v>
      </c>
      <c r="C17" s="7" t="str">
        <f>IF(Bilan!C15="","",Bilan!C15)</f>
        <v>NOM 08 Prénom 08</v>
      </c>
      <c r="D17" s="52"/>
      <c r="E17" s="53"/>
      <c r="F17" s="53"/>
      <c r="G17" s="53"/>
      <c r="H17" s="54"/>
      <c r="I17" s="23" t="str">
        <f t="shared" si="0"/>
        <v/>
      </c>
      <c r="J17" s="240"/>
      <c r="K17" s="241"/>
      <c r="L17" s="242"/>
      <c r="M17" s="3" t="str">
        <f>Bilan!A54</f>
        <v>NOM 08</v>
      </c>
      <c r="N17" s="3" t="str">
        <f>Bilan!B54</f>
        <v>Prénom 08</v>
      </c>
      <c r="O17" s="46" t="str">
        <f>Bilan!C54</f>
        <v>NOM 08 Prénom 08</v>
      </c>
      <c r="P17" s="52"/>
      <c r="Q17" s="53"/>
      <c r="R17" s="53"/>
      <c r="S17" s="53"/>
      <c r="T17" s="54"/>
      <c r="U17" s="71" t="str">
        <f t="shared" si="1"/>
        <v/>
      </c>
      <c r="V17" s="240"/>
      <c r="W17" s="241"/>
      <c r="X17" s="242"/>
      <c r="Y17" s="3" t="str">
        <f>Bilan!A93</f>
        <v>NOM 08</v>
      </c>
      <c r="Z17" s="3" t="str">
        <f>Bilan!B93</f>
        <v>Prénom 08</v>
      </c>
      <c r="AA17" s="46" t="str">
        <f>Bilan!C93</f>
        <v>NOM 08 Prénom 08</v>
      </c>
      <c r="AB17" s="52"/>
      <c r="AC17" s="53"/>
      <c r="AD17" s="53"/>
      <c r="AE17" s="53"/>
      <c r="AF17" s="54"/>
      <c r="AG17" s="71" t="str">
        <f t="shared" si="2"/>
        <v/>
      </c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</row>
    <row r="18" spans="1:58" x14ac:dyDescent="0.25">
      <c r="A18" s="3" t="str">
        <f>IF(Bilan!A16="","",Bilan!A16)</f>
        <v>NOM 09</v>
      </c>
      <c r="B18" s="4" t="str">
        <f>IF(Bilan!B16="","",Bilan!B16)</f>
        <v>Prénom 09</v>
      </c>
      <c r="C18" s="7" t="str">
        <f>IF(Bilan!C16="","",Bilan!C16)</f>
        <v>NOM 09 Prénom 09</v>
      </c>
      <c r="D18" s="52"/>
      <c r="E18" s="53"/>
      <c r="F18" s="53"/>
      <c r="G18" s="53"/>
      <c r="H18" s="54"/>
      <c r="I18" s="23" t="str">
        <f t="shared" si="0"/>
        <v/>
      </c>
      <c r="J18" s="240"/>
      <c r="K18" s="241"/>
      <c r="L18" s="242"/>
      <c r="M18" s="3" t="str">
        <f>Bilan!A55</f>
        <v>NOM 09</v>
      </c>
      <c r="N18" s="3" t="str">
        <f>Bilan!B55</f>
        <v>Prénom 09</v>
      </c>
      <c r="O18" s="46" t="str">
        <f>Bilan!C55</f>
        <v>NOM 09 Prénom 09</v>
      </c>
      <c r="P18" s="52"/>
      <c r="Q18" s="53"/>
      <c r="R18" s="53"/>
      <c r="S18" s="53"/>
      <c r="T18" s="54"/>
      <c r="U18" s="71" t="str">
        <f t="shared" si="1"/>
        <v/>
      </c>
      <c r="V18" s="240"/>
      <c r="W18" s="241"/>
      <c r="X18" s="242"/>
      <c r="Y18" s="3" t="str">
        <f>Bilan!A94</f>
        <v>NOM 09</v>
      </c>
      <c r="Z18" s="3" t="str">
        <f>Bilan!B94</f>
        <v>Prénom 09</v>
      </c>
      <c r="AA18" s="46" t="str">
        <f>Bilan!C94</f>
        <v>NOM 09 Prénom 09</v>
      </c>
      <c r="AB18" s="52"/>
      <c r="AC18" s="53"/>
      <c r="AD18" s="53"/>
      <c r="AE18" s="53"/>
      <c r="AF18" s="54"/>
      <c r="AG18" s="71" t="str">
        <f t="shared" si="2"/>
        <v/>
      </c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</row>
    <row r="19" spans="1:58" x14ac:dyDescent="0.25">
      <c r="A19" s="3" t="str">
        <f>IF(Bilan!A17="","",Bilan!A17)</f>
        <v>NOM 10</v>
      </c>
      <c r="B19" s="4" t="str">
        <f>IF(Bilan!B17="","",Bilan!B17)</f>
        <v>Prénom 10</v>
      </c>
      <c r="C19" s="7" t="str">
        <f>IF(Bilan!C17="","",Bilan!C17)</f>
        <v>NOM 10 Prénom 10</v>
      </c>
      <c r="D19" s="52"/>
      <c r="E19" s="53"/>
      <c r="F19" s="53"/>
      <c r="G19" s="53"/>
      <c r="H19" s="54"/>
      <c r="I19" s="23" t="str">
        <f t="shared" si="0"/>
        <v/>
      </c>
      <c r="J19" s="240"/>
      <c r="K19" s="241"/>
      <c r="L19" s="242"/>
      <c r="M19" s="3" t="str">
        <f>Bilan!A56</f>
        <v>NOM 10</v>
      </c>
      <c r="N19" s="3" t="str">
        <f>Bilan!B56</f>
        <v>Prénom 10</v>
      </c>
      <c r="O19" s="46" t="str">
        <f>Bilan!C56</f>
        <v>NOM 10 Prénom 10</v>
      </c>
      <c r="P19" s="52"/>
      <c r="Q19" s="53"/>
      <c r="R19" s="53"/>
      <c r="S19" s="53"/>
      <c r="T19" s="54"/>
      <c r="U19" s="71" t="str">
        <f t="shared" si="1"/>
        <v/>
      </c>
      <c r="V19" s="240"/>
      <c r="W19" s="241"/>
      <c r="X19" s="242"/>
      <c r="Y19" s="3" t="str">
        <f>Bilan!A95</f>
        <v>NOM 10</v>
      </c>
      <c r="Z19" s="3" t="str">
        <f>Bilan!B95</f>
        <v>Prénom 10</v>
      </c>
      <c r="AA19" s="46" t="str">
        <f>Bilan!C95</f>
        <v>NOM 10 Prénom 10</v>
      </c>
      <c r="AB19" s="52"/>
      <c r="AC19" s="53"/>
      <c r="AD19" s="53"/>
      <c r="AE19" s="53"/>
      <c r="AF19" s="54"/>
      <c r="AG19" s="71" t="str">
        <f t="shared" si="2"/>
        <v/>
      </c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</row>
    <row r="20" spans="1:58" x14ac:dyDescent="0.25">
      <c r="A20" s="3" t="str">
        <f>IF(Bilan!A18="","",Bilan!A18)</f>
        <v>NOM 11</v>
      </c>
      <c r="B20" s="4" t="str">
        <f>IF(Bilan!B18="","",Bilan!B18)</f>
        <v>Prénom 11</v>
      </c>
      <c r="C20" s="7" t="str">
        <f>IF(Bilan!C18="","",Bilan!C18)</f>
        <v>NOM 11 Prénom 11</v>
      </c>
      <c r="D20" s="52"/>
      <c r="E20" s="53"/>
      <c r="F20" s="53"/>
      <c r="G20" s="53"/>
      <c r="H20" s="54"/>
      <c r="I20" s="23" t="str">
        <f t="shared" si="0"/>
        <v/>
      </c>
      <c r="J20" s="240"/>
      <c r="K20" s="241"/>
      <c r="L20" s="242"/>
      <c r="M20" s="3" t="str">
        <f>Bilan!A57</f>
        <v>NOM 11</v>
      </c>
      <c r="N20" s="3" t="str">
        <f>Bilan!B57</f>
        <v>Prénom 11</v>
      </c>
      <c r="O20" s="46" t="str">
        <f>Bilan!C57</f>
        <v>NOM 11 Prénom 11</v>
      </c>
      <c r="P20" s="52"/>
      <c r="Q20" s="53"/>
      <c r="R20" s="53"/>
      <c r="S20" s="53"/>
      <c r="T20" s="54"/>
      <c r="U20" s="71" t="str">
        <f t="shared" si="1"/>
        <v/>
      </c>
      <c r="V20" s="240"/>
      <c r="W20" s="241"/>
      <c r="X20" s="242"/>
      <c r="Y20" s="3" t="str">
        <f>Bilan!A96</f>
        <v>NOM 11</v>
      </c>
      <c r="Z20" s="3" t="str">
        <f>Bilan!B96</f>
        <v>Prénom 11</v>
      </c>
      <c r="AA20" s="46" t="str">
        <f>Bilan!C96</f>
        <v>NOM 11 Prénom 11</v>
      </c>
      <c r="AB20" s="52"/>
      <c r="AC20" s="53"/>
      <c r="AD20" s="53"/>
      <c r="AE20" s="53"/>
      <c r="AF20" s="54"/>
      <c r="AG20" s="71" t="str">
        <f t="shared" si="2"/>
        <v/>
      </c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</row>
    <row r="21" spans="1:58" x14ac:dyDescent="0.25">
      <c r="A21" s="3" t="str">
        <f>IF(Bilan!A19="","",Bilan!A19)</f>
        <v>NOM 12</v>
      </c>
      <c r="B21" s="4" t="str">
        <f>IF(Bilan!B19="","",Bilan!B19)</f>
        <v>Prénom 12</v>
      </c>
      <c r="C21" s="7" t="str">
        <f>IF(Bilan!C19="","",Bilan!C19)</f>
        <v>NOM 12 Prénom 12</v>
      </c>
      <c r="D21" s="52"/>
      <c r="E21" s="53"/>
      <c r="F21" s="53"/>
      <c r="G21" s="53"/>
      <c r="H21" s="54"/>
      <c r="I21" s="23" t="str">
        <f t="shared" si="0"/>
        <v/>
      </c>
      <c r="J21" s="240"/>
      <c r="K21" s="241"/>
      <c r="L21" s="242"/>
      <c r="M21" s="3" t="str">
        <f>Bilan!A58</f>
        <v>NOM 12</v>
      </c>
      <c r="N21" s="3" t="str">
        <f>Bilan!B58</f>
        <v>Prénom 12</v>
      </c>
      <c r="O21" s="46" t="str">
        <f>Bilan!C58</f>
        <v>NOM 12 Prénom 12</v>
      </c>
      <c r="P21" s="52"/>
      <c r="Q21" s="53"/>
      <c r="R21" s="53"/>
      <c r="S21" s="53"/>
      <c r="T21" s="54"/>
      <c r="U21" s="71" t="str">
        <f t="shared" si="1"/>
        <v/>
      </c>
      <c r="V21" s="240"/>
      <c r="W21" s="241"/>
      <c r="X21" s="242"/>
      <c r="Y21" s="3" t="str">
        <f>Bilan!A97</f>
        <v>NOM 12</v>
      </c>
      <c r="Z21" s="3" t="str">
        <f>Bilan!B97</f>
        <v>Prénom 12</v>
      </c>
      <c r="AA21" s="46" t="str">
        <f>Bilan!C97</f>
        <v>NOM 12 Prénom 12</v>
      </c>
      <c r="AB21" s="52"/>
      <c r="AC21" s="53"/>
      <c r="AD21" s="53"/>
      <c r="AE21" s="53"/>
      <c r="AF21" s="54"/>
      <c r="AG21" s="71" t="str">
        <f t="shared" si="2"/>
        <v/>
      </c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</row>
    <row r="22" spans="1:58" x14ac:dyDescent="0.25">
      <c r="A22" s="3" t="str">
        <f>IF(Bilan!A20="","",Bilan!A20)</f>
        <v>NOM 13</v>
      </c>
      <c r="B22" s="4" t="str">
        <f>IF(Bilan!B20="","",Bilan!B20)</f>
        <v>Prénom 13</v>
      </c>
      <c r="C22" s="7" t="str">
        <f>IF(Bilan!C20="","",Bilan!C20)</f>
        <v>NOM 13 Prénom 13</v>
      </c>
      <c r="D22" s="52"/>
      <c r="E22" s="53"/>
      <c r="F22" s="53"/>
      <c r="G22" s="53"/>
      <c r="H22" s="54"/>
      <c r="I22" s="23" t="str">
        <f t="shared" si="0"/>
        <v/>
      </c>
      <c r="J22" s="240"/>
      <c r="K22" s="241"/>
      <c r="L22" s="242"/>
      <c r="M22" s="3" t="str">
        <f>Bilan!A59</f>
        <v>NOM 13</v>
      </c>
      <c r="N22" s="3" t="str">
        <f>Bilan!B59</f>
        <v>Prénom 13</v>
      </c>
      <c r="O22" s="46" t="str">
        <f>Bilan!C59</f>
        <v>NOM 13 Prénom 13</v>
      </c>
      <c r="P22" s="52"/>
      <c r="Q22" s="53"/>
      <c r="R22" s="53"/>
      <c r="S22" s="53"/>
      <c r="T22" s="54"/>
      <c r="U22" s="71" t="str">
        <f t="shared" si="1"/>
        <v/>
      </c>
      <c r="V22" s="240"/>
      <c r="W22" s="241"/>
      <c r="X22" s="242"/>
      <c r="Y22" s="3" t="str">
        <f>Bilan!A98</f>
        <v>NOM 13</v>
      </c>
      <c r="Z22" s="3" t="str">
        <f>Bilan!B98</f>
        <v>Prénom 13</v>
      </c>
      <c r="AA22" s="46" t="str">
        <f>Bilan!C98</f>
        <v>NOM 13 Prénom 13</v>
      </c>
      <c r="AB22" s="52"/>
      <c r="AC22" s="53"/>
      <c r="AD22" s="53"/>
      <c r="AE22" s="53"/>
      <c r="AF22" s="54"/>
      <c r="AG22" s="71" t="str">
        <f t="shared" si="2"/>
        <v/>
      </c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</row>
    <row r="23" spans="1:58" x14ac:dyDescent="0.25">
      <c r="A23" s="3" t="str">
        <f>IF(Bilan!A21="","",Bilan!A21)</f>
        <v>NOM 14</v>
      </c>
      <c r="B23" s="4" t="str">
        <f>IF(Bilan!B21="","",Bilan!B21)</f>
        <v>Prénom 14</v>
      </c>
      <c r="C23" s="7" t="str">
        <f>IF(Bilan!C21="","",Bilan!C21)</f>
        <v>NOM 14 Prénom 14</v>
      </c>
      <c r="D23" s="52"/>
      <c r="E23" s="53"/>
      <c r="F23" s="53"/>
      <c r="G23" s="53"/>
      <c r="H23" s="54"/>
      <c r="I23" s="23" t="str">
        <f t="shared" si="0"/>
        <v/>
      </c>
      <c r="J23" s="240"/>
      <c r="K23" s="241"/>
      <c r="L23" s="242"/>
      <c r="M23" s="3" t="str">
        <f>Bilan!A60</f>
        <v>NOM 14</v>
      </c>
      <c r="N23" s="3" t="str">
        <f>Bilan!B60</f>
        <v>Prénom 14</v>
      </c>
      <c r="O23" s="46" t="str">
        <f>Bilan!C60</f>
        <v>NOM 14 Prénom 14</v>
      </c>
      <c r="P23" s="52"/>
      <c r="Q23" s="53"/>
      <c r="R23" s="53"/>
      <c r="S23" s="53"/>
      <c r="T23" s="54"/>
      <c r="U23" s="71" t="str">
        <f t="shared" si="1"/>
        <v/>
      </c>
      <c r="V23" s="240"/>
      <c r="W23" s="241"/>
      <c r="X23" s="242"/>
      <c r="Y23" s="3" t="str">
        <f>Bilan!A99</f>
        <v>NOM 14</v>
      </c>
      <c r="Z23" s="3" t="str">
        <f>Bilan!B99</f>
        <v>Prénom 14</v>
      </c>
      <c r="AA23" s="46" t="str">
        <f>Bilan!C99</f>
        <v>NOM 14 Prénom 14</v>
      </c>
      <c r="AB23" s="52"/>
      <c r="AC23" s="53"/>
      <c r="AD23" s="53"/>
      <c r="AE23" s="53"/>
      <c r="AF23" s="54"/>
      <c r="AG23" s="71" t="str">
        <f t="shared" si="2"/>
        <v/>
      </c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</row>
    <row r="24" spans="1:58" x14ac:dyDescent="0.25">
      <c r="A24" s="3" t="str">
        <f>IF(Bilan!A22="","",Bilan!A22)</f>
        <v>NOM 15</v>
      </c>
      <c r="B24" s="4" t="str">
        <f>IF(Bilan!B22="","",Bilan!B22)</f>
        <v>Prénom 15</v>
      </c>
      <c r="C24" s="7" t="str">
        <f>IF(Bilan!C22="","",Bilan!C22)</f>
        <v>NOM 15 Prénom 15</v>
      </c>
      <c r="D24" s="52"/>
      <c r="E24" s="53"/>
      <c r="F24" s="53"/>
      <c r="G24" s="53"/>
      <c r="H24" s="54"/>
      <c r="I24" s="23" t="str">
        <f t="shared" si="0"/>
        <v/>
      </c>
      <c r="J24" s="240"/>
      <c r="K24" s="241"/>
      <c r="L24" s="242"/>
      <c r="M24" s="3" t="str">
        <f>Bilan!A61</f>
        <v>NOM 15</v>
      </c>
      <c r="N24" s="3" t="str">
        <f>Bilan!B61</f>
        <v>Prénom 15</v>
      </c>
      <c r="O24" s="46" t="str">
        <f>Bilan!C61</f>
        <v>NOM 15 Prénom 15</v>
      </c>
      <c r="P24" s="52"/>
      <c r="Q24" s="53"/>
      <c r="R24" s="53"/>
      <c r="S24" s="53"/>
      <c r="T24" s="54"/>
      <c r="U24" s="71" t="str">
        <f t="shared" si="1"/>
        <v/>
      </c>
      <c r="V24" s="240"/>
      <c r="W24" s="241"/>
      <c r="X24" s="242"/>
      <c r="Y24" s="3" t="str">
        <f>Bilan!A100</f>
        <v>NOM 15</v>
      </c>
      <c r="Z24" s="3" t="str">
        <f>Bilan!B100</f>
        <v>Prénom 15</v>
      </c>
      <c r="AA24" s="46" t="str">
        <f>Bilan!C100</f>
        <v>NOM 15 Prénom 15</v>
      </c>
      <c r="AB24" s="52"/>
      <c r="AC24" s="53"/>
      <c r="AD24" s="53"/>
      <c r="AE24" s="53"/>
      <c r="AF24" s="54"/>
      <c r="AG24" s="71" t="str">
        <f t="shared" si="2"/>
        <v/>
      </c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</row>
    <row r="25" spans="1:58" x14ac:dyDescent="0.25">
      <c r="A25" s="3" t="str">
        <f>IF(Bilan!A23="","",Bilan!A23)</f>
        <v>NOM 16</v>
      </c>
      <c r="B25" s="4" t="str">
        <f>IF(Bilan!B23="","",Bilan!B23)</f>
        <v>Prénom 16</v>
      </c>
      <c r="C25" s="7" t="str">
        <f>IF(Bilan!C23="","",Bilan!C23)</f>
        <v>NOM 16 Prénom 16</v>
      </c>
      <c r="D25" s="52"/>
      <c r="E25" s="53"/>
      <c r="F25" s="53"/>
      <c r="G25" s="53"/>
      <c r="H25" s="54"/>
      <c r="I25" s="23" t="str">
        <f t="shared" si="0"/>
        <v/>
      </c>
      <c r="J25" s="240"/>
      <c r="K25" s="241"/>
      <c r="L25" s="242"/>
      <c r="M25" s="3" t="str">
        <f>Bilan!A62</f>
        <v>NOM 16</v>
      </c>
      <c r="N25" s="3" t="str">
        <f>Bilan!B62</f>
        <v>Prénom 16</v>
      </c>
      <c r="O25" s="46" t="str">
        <f>Bilan!C62</f>
        <v>NOM 16 Prénom 16</v>
      </c>
      <c r="P25" s="52"/>
      <c r="Q25" s="53"/>
      <c r="R25" s="53"/>
      <c r="S25" s="53"/>
      <c r="T25" s="54"/>
      <c r="U25" s="71" t="str">
        <f t="shared" si="1"/>
        <v/>
      </c>
      <c r="V25" s="240"/>
      <c r="W25" s="241"/>
      <c r="X25" s="242"/>
      <c r="Y25" s="3" t="str">
        <f>Bilan!A101</f>
        <v>NOM 16</v>
      </c>
      <c r="Z25" s="3" t="str">
        <f>Bilan!B101</f>
        <v>Prénom 16</v>
      </c>
      <c r="AA25" s="46" t="str">
        <f>Bilan!C101</f>
        <v>NOM 16 Prénom 16</v>
      </c>
      <c r="AB25" s="52"/>
      <c r="AC25" s="53"/>
      <c r="AD25" s="53"/>
      <c r="AE25" s="53"/>
      <c r="AF25" s="54"/>
      <c r="AG25" s="71" t="str">
        <f t="shared" si="2"/>
        <v/>
      </c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</row>
    <row r="26" spans="1:58" x14ac:dyDescent="0.25">
      <c r="A26" s="3" t="str">
        <f>IF(Bilan!A24="","",Bilan!A24)</f>
        <v>NOM 17</v>
      </c>
      <c r="B26" s="4" t="str">
        <f>IF(Bilan!B24="","",Bilan!B24)</f>
        <v>Prénom 17</v>
      </c>
      <c r="C26" s="7" t="str">
        <f>IF(Bilan!C24="","",Bilan!C24)</f>
        <v>NOM 17 Prénom 17</v>
      </c>
      <c r="D26" s="52"/>
      <c r="E26" s="53"/>
      <c r="F26" s="53"/>
      <c r="G26" s="53"/>
      <c r="H26" s="54"/>
      <c r="I26" s="23" t="str">
        <f t="shared" si="0"/>
        <v/>
      </c>
      <c r="J26" s="240"/>
      <c r="K26" s="241"/>
      <c r="L26" s="242"/>
      <c r="M26" s="3" t="str">
        <f>Bilan!A63</f>
        <v>NOM 17</v>
      </c>
      <c r="N26" s="3" t="str">
        <f>Bilan!B63</f>
        <v>Prénom 17</v>
      </c>
      <c r="O26" s="46" t="str">
        <f>Bilan!C63</f>
        <v>NOM 17 Prénom 17</v>
      </c>
      <c r="P26" s="52"/>
      <c r="Q26" s="53"/>
      <c r="R26" s="53"/>
      <c r="S26" s="53"/>
      <c r="T26" s="54"/>
      <c r="U26" s="71" t="str">
        <f t="shared" si="1"/>
        <v/>
      </c>
      <c r="V26" s="240"/>
      <c r="W26" s="241"/>
      <c r="X26" s="242"/>
      <c r="Y26" s="3" t="str">
        <f>Bilan!A102</f>
        <v>NOM 17</v>
      </c>
      <c r="Z26" s="3" t="str">
        <f>Bilan!B102</f>
        <v>Prénom 17</v>
      </c>
      <c r="AA26" s="46" t="str">
        <f>Bilan!C102</f>
        <v>NOM 17 Prénom 17</v>
      </c>
      <c r="AB26" s="52"/>
      <c r="AC26" s="53"/>
      <c r="AD26" s="53"/>
      <c r="AE26" s="53"/>
      <c r="AF26" s="54"/>
      <c r="AG26" s="71" t="str">
        <f t="shared" si="2"/>
        <v/>
      </c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</row>
    <row r="27" spans="1:58" x14ac:dyDescent="0.25">
      <c r="A27" s="3" t="str">
        <f>IF(Bilan!A25="","",Bilan!A25)</f>
        <v>NOM 18</v>
      </c>
      <c r="B27" s="4" t="str">
        <f>IF(Bilan!B25="","",Bilan!B25)</f>
        <v>Prénom 18</v>
      </c>
      <c r="C27" s="7" t="str">
        <f>IF(Bilan!C25="","",Bilan!C25)</f>
        <v>NOM 18 Prénom 18</v>
      </c>
      <c r="D27" s="52"/>
      <c r="E27" s="53"/>
      <c r="F27" s="53"/>
      <c r="G27" s="53"/>
      <c r="H27" s="54"/>
      <c r="I27" s="23" t="str">
        <f t="shared" si="0"/>
        <v/>
      </c>
      <c r="J27" s="240"/>
      <c r="K27" s="241"/>
      <c r="L27" s="242"/>
      <c r="M27" s="3" t="str">
        <f>Bilan!A64</f>
        <v>NOM 18</v>
      </c>
      <c r="N27" s="3" t="str">
        <f>Bilan!B64</f>
        <v>Prénom 18</v>
      </c>
      <c r="O27" s="46" t="str">
        <f>Bilan!C64</f>
        <v>NOM 18 Prénom 18</v>
      </c>
      <c r="P27" s="52"/>
      <c r="Q27" s="53"/>
      <c r="R27" s="53"/>
      <c r="S27" s="53"/>
      <c r="T27" s="54"/>
      <c r="U27" s="71" t="str">
        <f t="shared" si="1"/>
        <v/>
      </c>
      <c r="V27" s="240"/>
      <c r="W27" s="241"/>
      <c r="X27" s="242"/>
      <c r="Y27" s="3" t="str">
        <f>Bilan!A103</f>
        <v>NOM 18</v>
      </c>
      <c r="Z27" s="3" t="str">
        <f>Bilan!B103</f>
        <v>Prénom 18</v>
      </c>
      <c r="AA27" s="46" t="str">
        <f>Bilan!C103</f>
        <v>NOM 18 Prénom 18</v>
      </c>
      <c r="AB27" s="52"/>
      <c r="AC27" s="53"/>
      <c r="AD27" s="53"/>
      <c r="AE27" s="53"/>
      <c r="AF27" s="54"/>
      <c r="AG27" s="71" t="str">
        <f t="shared" si="2"/>
        <v/>
      </c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</row>
    <row r="28" spans="1:58" x14ac:dyDescent="0.25">
      <c r="A28" s="3" t="str">
        <f>IF(Bilan!A26="","",Bilan!A26)</f>
        <v>NOM 19</v>
      </c>
      <c r="B28" s="4" t="str">
        <f>IF(Bilan!B26="","",Bilan!B26)</f>
        <v>Prénom 19</v>
      </c>
      <c r="C28" s="7" t="str">
        <f>IF(Bilan!C26="","",Bilan!C26)</f>
        <v>NOM 19 Prénom 19</v>
      </c>
      <c r="D28" s="52"/>
      <c r="E28" s="53"/>
      <c r="F28" s="53"/>
      <c r="G28" s="53"/>
      <c r="H28" s="54"/>
      <c r="I28" s="23" t="str">
        <f t="shared" si="0"/>
        <v/>
      </c>
      <c r="J28" s="240"/>
      <c r="K28" s="241"/>
      <c r="L28" s="242"/>
      <c r="M28" s="3" t="str">
        <f>Bilan!A65</f>
        <v>NOM 19</v>
      </c>
      <c r="N28" s="3" t="str">
        <f>Bilan!B65</f>
        <v>Prénom 19</v>
      </c>
      <c r="O28" s="46" t="str">
        <f>Bilan!C65</f>
        <v>NOM 19 Prénom 19</v>
      </c>
      <c r="P28" s="52"/>
      <c r="Q28" s="53"/>
      <c r="R28" s="53"/>
      <c r="S28" s="53"/>
      <c r="T28" s="54"/>
      <c r="U28" s="71" t="str">
        <f t="shared" si="1"/>
        <v/>
      </c>
      <c r="V28" s="240"/>
      <c r="W28" s="241"/>
      <c r="X28" s="242"/>
      <c r="Y28" s="3" t="str">
        <f>Bilan!A104</f>
        <v>NOM 19</v>
      </c>
      <c r="Z28" s="3" t="str">
        <f>Bilan!B104</f>
        <v>Prénom 19</v>
      </c>
      <c r="AA28" s="46" t="str">
        <f>Bilan!C104</f>
        <v>NOM 19 Prénom 19</v>
      </c>
      <c r="AB28" s="52"/>
      <c r="AC28" s="53"/>
      <c r="AD28" s="53"/>
      <c r="AE28" s="53"/>
      <c r="AF28" s="54"/>
      <c r="AG28" s="71" t="str">
        <f t="shared" si="2"/>
        <v/>
      </c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</row>
    <row r="29" spans="1:58" x14ac:dyDescent="0.25">
      <c r="A29" s="3" t="str">
        <f>IF(Bilan!A27="","",Bilan!A27)</f>
        <v>NOM 20</v>
      </c>
      <c r="B29" s="4" t="str">
        <f>IF(Bilan!B27="","",Bilan!B27)</f>
        <v>Prénom 20</v>
      </c>
      <c r="C29" s="7" t="str">
        <f>IF(Bilan!C27="","",Bilan!C27)</f>
        <v>NOM 20 Prénom 20</v>
      </c>
      <c r="D29" s="52"/>
      <c r="E29" s="53"/>
      <c r="F29" s="53"/>
      <c r="G29" s="53"/>
      <c r="H29" s="54"/>
      <c r="I29" s="23" t="str">
        <f t="shared" si="0"/>
        <v/>
      </c>
      <c r="J29" s="240"/>
      <c r="K29" s="241"/>
      <c r="L29" s="242"/>
      <c r="M29" s="3" t="str">
        <f>Bilan!A66</f>
        <v>NOM 20</v>
      </c>
      <c r="N29" s="3" t="str">
        <f>Bilan!B66</f>
        <v>Prénom 20</v>
      </c>
      <c r="O29" s="46" t="str">
        <f>Bilan!C66</f>
        <v>NOM 20 Prénom 20</v>
      </c>
      <c r="P29" s="52"/>
      <c r="Q29" s="53"/>
      <c r="R29" s="53"/>
      <c r="S29" s="53"/>
      <c r="T29" s="54"/>
      <c r="U29" s="71" t="str">
        <f t="shared" si="1"/>
        <v/>
      </c>
      <c r="V29" s="240"/>
      <c r="W29" s="241"/>
      <c r="X29" s="242"/>
      <c r="Y29" s="3" t="str">
        <f>Bilan!A105</f>
        <v>NOM 20</v>
      </c>
      <c r="Z29" s="3" t="str">
        <f>Bilan!B105</f>
        <v>Prénom 20</v>
      </c>
      <c r="AA29" s="46" t="str">
        <f>Bilan!C105</f>
        <v>NOM 20 Prénom 20</v>
      </c>
      <c r="AB29" s="52"/>
      <c r="AC29" s="53"/>
      <c r="AD29" s="53"/>
      <c r="AE29" s="53"/>
      <c r="AF29" s="54"/>
      <c r="AG29" s="71" t="str">
        <f t="shared" si="2"/>
        <v/>
      </c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</row>
    <row r="30" spans="1:58" x14ac:dyDescent="0.25">
      <c r="A30" s="3" t="str">
        <f>IF(Bilan!A28="","",Bilan!A28)</f>
        <v>NOM 21</v>
      </c>
      <c r="B30" s="4" t="str">
        <f>IF(Bilan!B28="","",Bilan!B28)</f>
        <v>Prénom 21</v>
      </c>
      <c r="C30" s="7" t="str">
        <f>IF(Bilan!C28="","",Bilan!C28)</f>
        <v>NOM 21 Prénom 21</v>
      </c>
      <c r="D30" s="52"/>
      <c r="E30" s="53"/>
      <c r="F30" s="53"/>
      <c r="G30" s="53"/>
      <c r="H30" s="54"/>
      <c r="I30" s="23" t="str">
        <f t="shared" si="0"/>
        <v/>
      </c>
      <c r="J30" s="240"/>
      <c r="K30" s="241"/>
      <c r="L30" s="242"/>
      <c r="M30" s="3" t="str">
        <f>Bilan!A67</f>
        <v>NOM 21</v>
      </c>
      <c r="N30" s="3" t="str">
        <f>Bilan!B67</f>
        <v>Prénom 21</v>
      </c>
      <c r="O30" s="46" t="str">
        <f>Bilan!C67</f>
        <v>NOM 21 Prénom 21</v>
      </c>
      <c r="P30" s="52"/>
      <c r="Q30" s="53"/>
      <c r="R30" s="53"/>
      <c r="S30" s="53"/>
      <c r="T30" s="54"/>
      <c r="U30" s="71" t="str">
        <f t="shared" si="1"/>
        <v/>
      </c>
      <c r="V30" s="240"/>
      <c r="W30" s="241"/>
      <c r="X30" s="242"/>
      <c r="Y30" s="3" t="str">
        <f>Bilan!A106</f>
        <v>NOM 21</v>
      </c>
      <c r="Z30" s="3" t="str">
        <f>Bilan!B106</f>
        <v>Prénom 21</v>
      </c>
      <c r="AA30" s="46" t="str">
        <f>Bilan!C106</f>
        <v>NOM 21 Prénom 21</v>
      </c>
      <c r="AB30" s="52"/>
      <c r="AC30" s="53"/>
      <c r="AD30" s="53"/>
      <c r="AE30" s="53"/>
      <c r="AF30" s="54"/>
      <c r="AG30" s="71" t="str">
        <f t="shared" si="2"/>
        <v/>
      </c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</row>
    <row r="31" spans="1:58" x14ac:dyDescent="0.25">
      <c r="A31" s="3" t="str">
        <f>IF(Bilan!A29="","",Bilan!A29)</f>
        <v>NOM 22</v>
      </c>
      <c r="B31" s="4" t="str">
        <f>IF(Bilan!B29="","",Bilan!B29)</f>
        <v>Prénom 22</v>
      </c>
      <c r="C31" s="7" t="str">
        <f>IF(Bilan!C29="","",Bilan!C29)</f>
        <v>NOM 22 Prénom 22</v>
      </c>
      <c r="D31" s="52"/>
      <c r="E31" s="53"/>
      <c r="F31" s="53"/>
      <c r="G31" s="53"/>
      <c r="H31" s="54"/>
      <c r="I31" s="23" t="str">
        <f t="shared" si="0"/>
        <v/>
      </c>
      <c r="J31" s="240"/>
      <c r="K31" s="241"/>
      <c r="L31" s="242"/>
      <c r="M31" s="3" t="str">
        <f>Bilan!A68</f>
        <v>NOM 22</v>
      </c>
      <c r="N31" s="3" t="str">
        <f>Bilan!B68</f>
        <v>Prénom 22</v>
      </c>
      <c r="O31" s="46" t="str">
        <f>Bilan!C68</f>
        <v>NOM 22 Prénom 22</v>
      </c>
      <c r="P31" s="52"/>
      <c r="Q31" s="53"/>
      <c r="R31" s="53"/>
      <c r="S31" s="53"/>
      <c r="T31" s="54"/>
      <c r="U31" s="71" t="str">
        <f t="shared" si="1"/>
        <v/>
      </c>
      <c r="V31" s="240"/>
      <c r="W31" s="241"/>
      <c r="X31" s="242"/>
      <c r="Y31" s="3" t="str">
        <f>Bilan!A107</f>
        <v>NOM 22</v>
      </c>
      <c r="Z31" s="3" t="str">
        <f>Bilan!B107</f>
        <v>Prénom 22</v>
      </c>
      <c r="AA31" s="46" t="str">
        <f>Bilan!C107</f>
        <v>NOM 22 Prénom 22</v>
      </c>
      <c r="AB31" s="52"/>
      <c r="AC31" s="53"/>
      <c r="AD31" s="53"/>
      <c r="AE31" s="53"/>
      <c r="AF31" s="54"/>
      <c r="AG31" s="71" t="str">
        <f t="shared" si="2"/>
        <v/>
      </c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</row>
    <row r="32" spans="1:58" x14ac:dyDescent="0.25">
      <c r="A32" s="3" t="str">
        <f>IF(Bilan!A30="","",Bilan!A30)</f>
        <v>NOM 23</v>
      </c>
      <c r="B32" s="4" t="str">
        <f>IF(Bilan!B30="","",Bilan!B30)</f>
        <v>Prénom 23</v>
      </c>
      <c r="C32" s="7" t="str">
        <f>IF(Bilan!C30="","",Bilan!C30)</f>
        <v>NOM 23 Prénom 23</v>
      </c>
      <c r="D32" s="52"/>
      <c r="E32" s="53"/>
      <c r="F32" s="53"/>
      <c r="G32" s="53"/>
      <c r="H32" s="54"/>
      <c r="I32" s="23" t="str">
        <f t="shared" si="0"/>
        <v/>
      </c>
      <c r="J32" s="240"/>
      <c r="K32" s="241"/>
      <c r="L32" s="242"/>
      <c r="M32" s="3" t="str">
        <f>Bilan!A69</f>
        <v>NOM 23</v>
      </c>
      <c r="N32" s="3" t="str">
        <f>Bilan!B69</f>
        <v>Prénom 23</v>
      </c>
      <c r="O32" s="46" t="str">
        <f>Bilan!C69</f>
        <v>NOM 23 Prénom 23</v>
      </c>
      <c r="P32" s="52"/>
      <c r="Q32" s="53"/>
      <c r="R32" s="53"/>
      <c r="S32" s="53"/>
      <c r="T32" s="54"/>
      <c r="U32" s="71" t="str">
        <f t="shared" si="1"/>
        <v/>
      </c>
      <c r="V32" s="240"/>
      <c r="W32" s="241"/>
      <c r="X32" s="242"/>
      <c r="Y32" s="3" t="str">
        <f>Bilan!A108</f>
        <v>NOM 23</v>
      </c>
      <c r="Z32" s="3" t="str">
        <f>Bilan!B108</f>
        <v>Prénom 23</v>
      </c>
      <c r="AA32" s="46" t="str">
        <f>Bilan!C108</f>
        <v>NOM 23 Prénom 23</v>
      </c>
      <c r="AB32" s="52"/>
      <c r="AC32" s="53"/>
      <c r="AD32" s="53"/>
      <c r="AE32" s="53"/>
      <c r="AF32" s="54"/>
      <c r="AG32" s="71" t="str">
        <f t="shared" si="2"/>
        <v/>
      </c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</row>
    <row r="33" spans="1:58" x14ac:dyDescent="0.25">
      <c r="A33" s="3" t="str">
        <f>IF(Bilan!A31="","",Bilan!A31)</f>
        <v>NOM 24</v>
      </c>
      <c r="B33" s="4" t="str">
        <f>IF(Bilan!B31="","",Bilan!B31)</f>
        <v>Prénom 24</v>
      </c>
      <c r="C33" s="7" t="str">
        <f>IF(Bilan!C31="","",Bilan!C31)</f>
        <v>NOM 24 Prénom 24</v>
      </c>
      <c r="D33" s="52"/>
      <c r="E33" s="53"/>
      <c r="F33" s="53"/>
      <c r="G33" s="53"/>
      <c r="H33" s="54"/>
      <c r="I33" s="23" t="str">
        <f t="shared" si="0"/>
        <v/>
      </c>
      <c r="J33" s="240"/>
      <c r="K33" s="241"/>
      <c r="L33" s="242"/>
      <c r="M33" s="3" t="str">
        <f>Bilan!A70</f>
        <v>NOM 24</v>
      </c>
      <c r="N33" s="3" t="str">
        <f>Bilan!B70</f>
        <v>Prénom 24</v>
      </c>
      <c r="O33" s="46" t="str">
        <f>Bilan!C70</f>
        <v>NOM 24 Prénom 24</v>
      </c>
      <c r="P33" s="52"/>
      <c r="Q33" s="53"/>
      <c r="R33" s="53"/>
      <c r="S33" s="53"/>
      <c r="T33" s="54"/>
      <c r="U33" s="71" t="str">
        <f t="shared" si="1"/>
        <v/>
      </c>
      <c r="V33" s="240"/>
      <c r="W33" s="241"/>
      <c r="X33" s="242"/>
      <c r="Y33" s="3" t="str">
        <f>Bilan!A109</f>
        <v>NOM 24</v>
      </c>
      <c r="Z33" s="3" t="str">
        <f>Bilan!B109</f>
        <v>Prénom 24</v>
      </c>
      <c r="AA33" s="46" t="str">
        <f>Bilan!C109</f>
        <v>NOM 24 Prénom 24</v>
      </c>
      <c r="AB33" s="52"/>
      <c r="AC33" s="53"/>
      <c r="AD33" s="53"/>
      <c r="AE33" s="53"/>
      <c r="AF33" s="54"/>
      <c r="AG33" s="71" t="str">
        <f t="shared" si="2"/>
        <v/>
      </c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</row>
    <row r="34" spans="1:58" x14ac:dyDescent="0.25">
      <c r="A34" s="3" t="str">
        <f>IF(Bilan!A32="","",Bilan!A32)</f>
        <v>NOM 25</v>
      </c>
      <c r="B34" s="4" t="str">
        <f>IF(Bilan!B32="","",Bilan!B32)</f>
        <v>Prénom 25</v>
      </c>
      <c r="C34" s="7" t="str">
        <f>IF(Bilan!C32="","",Bilan!C32)</f>
        <v>NOM 25 Prénom 25</v>
      </c>
      <c r="D34" s="52"/>
      <c r="E34" s="53"/>
      <c r="F34" s="53"/>
      <c r="G34" s="53"/>
      <c r="H34" s="54"/>
      <c r="I34" s="23" t="str">
        <f t="shared" si="0"/>
        <v/>
      </c>
      <c r="J34" s="240"/>
      <c r="K34" s="241"/>
      <c r="L34" s="242"/>
      <c r="M34" s="3" t="str">
        <f>Bilan!A71</f>
        <v>NOM 25</v>
      </c>
      <c r="N34" s="3" t="str">
        <f>Bilan!B71</f>
        <v>Prénom 25</v>
      </c>
      <c r="O34" s="46" t="str">
        <f>Bilan!C71</f>
        <v>NOM 25 Prénom 25</v>
      </c>
      <c r="P34" s="52"/>
      <c r="Q34" s="53"/>
      <c r="R34" s="53"/>
      <c r="S34" s="53"/>
      <c r="T34" s="54"/>
      <c r="U34" s="71" t="str">
        <f t="shared" si="1"/>
        <v/>
      </c>
      <c r="V34" s="240"/>
      <c r="W34" s="241"/>
      <c r="X34" s="242"/>
      <c r="Y34" s="3" t="str">
        <f>Bilan!A110</f>
        <v>NOM 25</v>
      </c>
      <c r="Z34" s="3" t="str">
        <f>Bilan!B110</f>
        <v>Prénom 25</v>
      </c>
      <c r="AA34" s="46" t="str">
        <f>Bilan!C110</f>
        <v>NOM 25 Prénom 25</v>
      </c>
      <c r="AB34" s="52"/>
      <c r="AC34" s="53"/>
      <c r="AD34" s="53"/>
      <c r="AE34" s="53"/>
      <c r="AF34" s="54"/>
      <c r="AG34" s="71" t="str">
        <f t="shared" si="2"/>
        <v/>
      </c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</row>
    <row r="35" spans="1:58" x14ac:dyDescent="0.25">
      <c r="A35" s="3" t="str">
        <f>IF(Bilan!A33="","",Bilan!A33)</f>
        <v>NOM 26</v>
      </c>
      <c r="B35" s="4" t="str">
        <f>IF(Bilan!B33="","",Bilan!B33)</f>
        <v>Prénom 26</v>
      </c>
      <c r="C35" s="7" t="str">
        <f>IF(Bilan!C33="","",Bilan!C33)</f>
        <v>NOM 26 Prénom 26</v>
      </c>
      <c r="D35" s="52"/>
      <c r="E35" s="53"/>
      <c r="F35" s="53"/>
      <c r="G35" s="53"/>
      <c r="H35" s="54"/>
      <c r="I35" s="23" t="str">
        <f t="shared" si="0"/>
        <v/>
      </c>
      <c r="J35" s="240"/>
      <c r="K35" s="241"/>
      <c r="L35" s="242"/>
      <c r="M35" s="3" t="str">
        <f>Bilan!A72</f>
        <v>NOM 26</v>
      </c>
      <c r="N35" s="3" t="str">
        <f>Bilan!B72</f>
        <v>Prénom 26</v>
      </c>
      <c r="O35" s="46" t="str">
        <f>Bilan!C72</f>
        <v>NOM 26 Prénom 26</v>
      </c>
      <c r="P35" s="52"/>
      <c r="Q35" s="53"/>
      <c r="R35" s="53"/>
      <c r="S35" s="53"/>
      <c r="T35" s="54"/>
      <c r="U35" s="71" t="str">
        <f t="shared" si="1"/>
        <v/>
      </c>
      <c r="V35" s="240"/>
      <c r="W35" s="241"/>
      <c r="X35" s="242"/>
      <c r="Y35" s="3" t="str">
        <f>Bilan!A111</f>
        <v>NOM 26</v>
      </c>
      <c r="Z35" s="3" t="str">
        <f>Bilan!B111</f>
        <v>Prénom 26</v>
      </c>
      <c r="AA35" s="46" t="str">
        <f>Bilan!C111</f>
        <v>NOM 26 Prénom 26</v>
      </c>
      <c r="AB35" s="52"/>
      <c r="AC35" s="53"/>
      <c r="AD35" s="53"/>
      <c r="AE35" s="53"/>
      <c r="AF35" s="54"/>
      <c r="AG35" s="71" t="str">
        <f t="shared" si="2"/>
        <v/>
      </c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</row>
    <row r="36" spans="1:58" x14ac:dyDescent="0.25">
      <c r="A36" s="3" t="str">
        <f>IF(Bilan!A34="","",Bilan!A34)</f>
        <v>NOM 27</v>
      </c>
      <c r="B36" s="4" t="str">
        <f>IF(Bilan!B34="","",Bilan!B34)</f>
        <v>Prénom 27</v>
      </c>
      <c r="C36" s="7" t="str">
        <f>IF(Bilan!C34="","",Bilan!C34)</f>
        <v>NOM 27 Prénom 27</v>
      </c>
      <c r="D36" s="52"/>
      <c r="E36" s="53"/>
      <c r="F36" s="53"/>
      <c r="G36" s="53"/>
      <c r="H36" s="54"/>
      <c r="I36" s="23" t="str">
        <f t="shared" si="0"/>
        <v/>
      </c>
      <c r="J36" s="240"/>
      <c r="K36" s="241"/>
      <c r="L36" s="242"/>
      <c r="M36" s="3" t="str">
        <f>Bilan!A73</f>
        <v>NOM 27</v>
      </c>
      <c r="N36" s="3" t="str">
        <f>Bilan!B73</f>
        <v>Prénom 27</v>
      </c>
      <c r="O36" s="46" t="str">
        <f>Bilan!C73</f>
        <v>NOM 27 Prénom 27</v>
      </c>
      <c r="P36" s="52"/>
      <c r="Q36" s="53"/>
      <c r="R36" s="53"/>
      <c r="S36" s="53"/>
      <c r="T36" s="54"/>
      <c r="U36" s="71" t="str">
        <f t="shared" si="1"/>
        <v/>
      </c>
      <c r="V36" s="240"/>
      <c r="W36" s="241"/>
      <c r="X36" s="242"/>
      <c r="Y36" s="3" t="str">
        <f>Bilan!A112</f>
        <v>NOM 27</v>
      </c>
      <c r="Z36" s="3" t="str">
        <f>Bilan!B112</f>
        <v>Prénom 27</v>
      </c>
      <c r="AA36" s="46" t="str">
        <f>Bilan!C112</f>
        <v>NOM 27 Prénom 27</v>
      </c>
      <c r="AB36" s="52"/>
      <c r="AC36" s="53"/>
      <c r="AD36" s="53"/>
      <c r="AE36" s="53"/>
      <c r="AF36" s="54"/>
      <c r="AG36" s="71" t="str">
        <f t="shared" si="2"/>
        <v/>
      </c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</row>
    <row r="37" spans="1:58" x14ac:dyDescent="0.25">
      <c r="A37" s="3" t="str">
        <f>IF(Bilan!A35="","",Bilan!A35)</f>
        <v>NOM 28</v>
      </c>
      <c r="B37" s="4" t="str">
        <f>IF(Bilan!B35="","",Bilan!B35)</f>
        <v>Prénom 28</v>
      </c>
      <c r="C37" s="7" t="str">
        <f>IF(Bilan!C35="","",Bilan!C35)</f>
        <v>NOM 28 Prénom 28</v>
      </c>
      <c r="D37" s="52"/>
      <c r="E37" s="53"/>
      <c r="F37" s="53"/>
      <c r="G37" s="53"/>
      <c r="H37" s="54"/>
      <c r="I37" s="23" t="str">
        <f t="shared" si="0"/>
        <v/>
      </c>
      <c r="J37" s="15"/>
      <c r="K37" s="15"/>
      <c r="L37" s="15"/>
      <c r="M37" s="3" t="str">
        <f>Bilan!A74</f>
        <v>NOM 28</v>
      </c>
      <c r="N37" s="3" t="str">
        <f>Bilan!B74</f>
        <v>Prénom 28</v>
      </c>
      <c r="O37" s="46" t="str">
        <f>Bilan!C74</f>
        <v>NOM 28 Prénom 28</v>
      </c>
      <c r="P37" s="52"/>
      <c r="Q37" s="53"/>
      <c r="R37" s="53"/>
      <c r="S37" s="53"/>
      <c r="T37" s="54"/>
      <c r="U37" s="71" t="str">
        <f t="shared" si="1"/>
        <v/>
      </c>
      <c r="V37" s="15"/>
      <c r="W37" s="15"/>
      <c r="X37" s="15"/>
      <c r="Y37" s="3" t="str">
        <f>Bilan!A113</f>
        <v>NOM 28</v>
      </c>
      <c r="Z37" s="3" t="str">
        <f>Bilan!B113</f>
        <v>Prénom 28</v>
      </c>
      <c r="AA37" s="46" t="str">
        <f>Bilan!C113</f>
        <v>NOM 28 Prénom 28</v>
      </c>
      <c r="AB37" s="52"/>
      <c r="AC37" s="53"/>
      <c r="AD37" s="53"/>
      <c r="AE37" s="53"/>
      <c r="AF37" s="54"/>
      <c r="AG37" s="71" t="str">
        <f t="shared" si="2"/>
        <v/>
      </c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</row>
    <row r="38" spans="1:58" x14ac:dyDescent="0.25">
      <c r="A38" s="3" t="str">
        <f>IF(Bilan!A36="","",Bilan!A36)</f>
        <v>NOM 29</v>
      </c>
      <c r="B38" s="4" t="str">
        <f>IF(Bilan!B36="","",Bilan!B36)</f>
        <v>Prénom 29</v>
      </c>
      <c r="C38" s="7" t="str">
        <f>IF(Bilan!C36="","",Bilan!C36)</f>
        <v>NOM 29 Prénom 29</v>
      </c>
      <c r="D38" s="52"/>
      <c r="E38" s="53"/>
      <c r="F38" s="53"/>
      <c r="G38" s="53"/>
      <c r="H38" s="54"/>
      <c r="I38" s="23" t="str">
        <f t="shared" si="0"/>
        <v/>
      </c>
      <c r="J38" s="15"/>
      <c r="K38" s="15"/>
      <c r="L38" s="15"/>
      <c r="M38" s="3" t="str">
        <f>Bilan!A75</f>
        <v>NOM 29</v>
      </c>
      <c r="N38" s="3" t="str">
        <f>Bilan!B75</f>
        <v>Prénom 29</v>
      </c>
      <c r="O38" s="46" t="str">
        <f>Bilan!C75</f>
        <v>NOM 29 Prénom 29</v>
      </c>
      <c r="P38" s="52"/>
      <c r="Q38" s="53"/>
      <c r="R38" s="53"/>
      <c r="S38" s="53"/>
      <c r="T38" s="54"/>
      <c r="U38" s="71" t="str">
        <f t="shared" si="1"/>
        <v/>
      </c>
      <c r="V38" s="15"/>
      <c r="W38" s="15"/>
      <c r="X38" s="15"/>
      <c r="Y38" s="3" t="str">
        <f>Bilan!A114</f>
        <v>NOM 29</v>
      </c>
      <c r="Z38" s="3" t="str">
        <f>Bilan!B114</f>
        <v>Prénom 29</v>
      </c>
      <c r="AA38" s="46" t="str">
        <f>Bilan!C114</f>
        <v>NOM 29 Prénom 29</v>
      </c>
      <c r="AB38" s="52"/>
      <c r="AC38" s="53"/>
      <c r="AD38" s="53"/>
      <c r="AE38" s="53"/>
      <c r="AF38" s="54"/>
      <c r="AG38" s="71" t="str">
        <f t="shared" si="2"/>
        <v/>
      </c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</row>
    <row r="39" spans="1:58" ht="15.75" thickBot="1" x14ac:dyDescent="0.3">
      <c r="A39" s="5" t="str">
        <f>IF(Bilan!A37="","",Bilan!A37)</f>
        <v>NOM 30</v>
      </c>
      <c r="B39" s="6" t="str">
        <f>IF(Bilan!B37="","",Bilan!B37)</f>
        <v>Prénom 30</v>
      </c>
      <c r="C39" s="8" t="str">
        <f>IF(Bilan!C37="","",Bilan!C37)</f>
        <v>NOM 30 Prénom 30</v>
      </c>
      <c r="D39" s="55"/>
      <c r="E39" s="56"/>
      <c r="F39" s="56"/>
      <c r="G39" s="56"/>
      <c r="H39" s="57"/>
      <c r="I39" s="24" t="str">
        <f t="shared" si="0"/>
        <v/>
      </c>
      <c r="J39" s="15"/>
      <c r="K39" s="15"/>
      <c r="L39" s="15"/>
      <c r="M39" s="5" t="str">
        <f>Bilan!A76</f>
        <v>NOM 30</v>
      </c>
      <c r="N39" s="5" t="str">
        <f>Bilan!B76</f>
        <v>Prénom 30</v>
      </c>
      <c r="O39" s="47" t="str">
        <f>Bilan!C76</f>
        <v>NOM 30 Prénom 30</v>
      </c>
      <c r="P39" s="55"/>
      <c r="Q39" s="56"/>
      <c r="R39" s="56"/>
      <c r="S39" s="56"/>
      <c r="T39" s="57"/>
      <c r="U39" s="72" t="str">
        <f t="shared" si="1"/>
        <v/>
      </c>
      <c r="V39" s="15"/>
      <c r="W39" s="15"/>
      <c r="X39" s="15"/>
      <c r="Y39" s="5" t="str">
        <f>Bilan!A115</f>
        <v>NOM 30</v>
      </c>
      <c r="Z39" s="5" t="str">
        <f>Bilan!B115</f>
        <v>Prénom 30</v>
      </c>
      <c r="AA39" s="47" t="str">
        <f>Bilan!C115</f>
        <v>NOM 30 Prénom 30</v>
      </c>
      <c r="AB39" s="55"/>
      <c r="AC39" s="56"/>
      <c r="AD39" s="56"/>
      <c r="AE39" s="56"/>
      <c r="AF39" s="57"/>
      <c r="AG39" s="72" t="str">
        <f t="shared" si="2"/>
        <v/>
      </c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</row>
    <row r="40" spans="1:58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</row>
    <row r="41" spans="1:58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</row>
    <row r="42" spans="1:58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</row>
    <row r="43" spans="1:58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</row>
    <row r="44" spans="1:58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</row>
    <row r="45" spans="1:58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</row>
    <row r="46" spans="1:58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</row>
    <row r="47" spans="1:58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</row>
    <row r="48" spans="1:58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</row>
    <row r="49" spans="1:58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</row>
    <row r="50" spans="1:58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</row>
    <row r="51" spans="1:58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</row>
    <row r="52" spans="1:58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</row>
    <row r="53" spans="1:58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</row>
    <row r="54" spans="1:58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</row>
    <row r="55" spans="1:58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</row>
    <row r="56" spans="1:58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</row>
    <row r="57" spans="1:58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</row>
    <row r="58" spans="1:58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</row>
    <row r="59" spans="1:58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</row>
    <row r="60" spans="1:58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</row>
    <row r="61" spans="1:58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</row>
    <row r="62" spans="1:58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</row>
    <row r="63" spans="1:58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</row>
    <row r="64" spans="1:58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</row>
    <row r="65" spans="1:58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</row>
    <row r="66" spans="1:58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</row>
    <row r="67" spans="1:58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</row>
    <row r="68" spans="1:58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</row>
    <row r="69" spans="1:58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</row>
    <row r="70" spans="1:58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</row>
    <row r="71" spans="1:58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</row>
    <row r="72" spans="1:58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</row>
    <row r="73" spans="1:58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</row>
    <row r="74" spans="1:58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</row>
    <row r="75" spans="1:58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</row>
    <row r="76" spans="1:58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</row>
    <row r="77" spans="1:58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</row>
    <row r="78" spans="1:58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</row>
  </sheetData>
  <sheetProtection sheet="1" objects="1" scenarios="1"/>
  <mergeCells count="29">
    <mergeCell ref="Y1:AA4"/>
    <mergeCell ref="AC1:AI4"/>
    <mergeCell ref="Y6:AA7"/>
    <mergeCell ref="AB6:AB9"/>
    <mergeCell ref="AC6:AC9"/>
    <mergeCell ref="AD6:AD9"/>
    <mergeCell ref="AE6:AE9"/>
    <mergeCell ref="AF6:AF9"/>
    <mergeCell ref="AG6:AG9"/>
    <mergeCell ref="M1:O4"/>
    <mergeCell ref="Q1:W4"/>
    <mergeCell ref="M6:O7"/>
    <mergeCell ref="P6:P9"/>
    <mergeCell ref="Q6:Q9"/>
    <mergeCell ref="R6:R9"/>
    <mergeCell ref="S6:S9"/>
    <mergeCell ref="T6:T9"/>
    <mergeCell ref="U6:U9"/>
    <mergeCell ref="V9:X36"/>
    <mergeCell ref="A1:C4"/>
    <mergeCell ref="E1:K4"/>
    <mergeCell ref="A6:C7"/>
    <mergeCell ref="D6:D9"/>
    <mergeCell ref="E6:E9"/>
    <mergeCell ref="F6:F9"/>
    <mergeCell ref="G6:G9"/>
    <mergeCell ref="H6:H9"/>
    <mergeCell ref="I6:I9"/>
    <mergeCell ref="J9:L36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PZ78"/>
  <sheetViews>
    <sheetView workbookViewId="0">
      <selection sqref="A1:C4"/>
    </sheetView>
  </sheetViews>
  <sheetFormatPr baseColWidth="10" defaultRowHeight="15" x14ac:dyDescent="0.25"/>
  <cols>
    <col min="1" max="1" width="20.7109375" style="2" customWidth="1"/>
    <col min="2" max="2" width="15.7109375" style="2" customWidth="1"/>
    <col min="3" max="3" width="35.7109375" style="2" customWidth="1"/>
    <col min="4" max="11" width="6.7109375" style="2" customWidth="1"/>
    <col min="12" max="12" width="1.7109375" style="2" customWidth="1"/>
    <col min="13" max="13" width="20.7109375" style="2" customWidth="1"/>
    <col min="14" max="14" width="15.7109375" style="2" customWidth="1"/>
    <col min="15" max="15" width="35.7109375" style="2" customWidth="1"/>
    <col min="16" max="23" width="6.7109375" style="2" customWidth="1"/>
    <col min="24" max="24" width="1.7109375" style="2" customWidth="1"/>
    <col min="25" max="25" width="20.7109375" style="2" customWidth="1"/>
    <col min="26" max="26" width="15.7109375" style="2" customWidth="1"/>
    <col min="27" max="27" width="35.7109375" style="2" customWidth="1"/>
    <col min="28" max="35" width="6.7109375" style="2" customWidth="1"/>
    <col min="36" max="442" width="11.42578125" style="2"/>
  </cols>
  <sheetData>
    <row r="1" spans="1:58" x14ac:dyDescent="0.25">
      <c r="A1" s="204" t="str">
        <f>Bilan!A1</f>
        <v>NOM DE LA CLASSE</v>
      </c>
      <c r="B1" s="205"/>
      <c r="C1" s="206"/>
      <c r="D1" s="15"/>
      <c r="E1" s="213" t="str">
        <f>Bilan!E1</f>
        <v>TRIMESTRE 01 - 2017/2018</v>
      </c>
      <c r="F1" s="214"/>
      <c r="G1" s="214"/>
      <c r="H1" s="214"/>
      <c r="I1" s="214"/>
      <c r="J1" s="214"/>
      <c r="K1" s="215"/>
      <c r="L1" s="15"/>
      <c r="M1" s="204" t="str">
        <f>Bilan!A40</f>
        <v>NOM DE LA CLASSE</v>
      </c>
      <c r="N1" s="205"/>
      <c r="O1" s="206"/>
      <c r="P1" s="15"/>
      <c r="Q1" s="213" t="str">
        <f>Bilan!E40</f>
        <v>TRIMESTRE 02 - 2017/2018</v>
      </c>
      <c r="R1" s="214"/>
      <c r="S1" s="214"/>
      <c r="T1" s="214"/>
      <c r="U1" s="214"/>
      <c r="V1" s="214"/>
      <c r="W1" s="215"/>
      <c r="X1" s="15"/>
      <c r="Y1" s="204" t="str">
        <f>Bilan!A79</f>
        <v>NOM DE LA CLASSE</v>
      </c>
      <c r="Z1" s="205"/>
      <c r="AA1" s="206"/>
      <c r="AB1" s="15"/>
      <c r="AC1" s="213" t="str">
        <f>Bilan!E79</f>
        <v>TRIMESTRE 03 - 2017/2018</v>
      </c>
      <c r="AD1" s="214"/>
      <c r="AE1" s="214"/>
      <c r="AF1" s="214"/>
      <c r="AG1" s="214"/>
      <c r="AH1" s="214"/>
      <c r="AI1" s="2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</row>
    <row r="2" spans="1:58" x14ac:dyDescent="0.25">
      <c r="A2" s="207"/>
      <c r="B2" s="208"/>
      <c r="C2" s="209"/>
      <c r="D2" s="15"/>
      <c r="E2" s="216"/>
      <c r="F2" s="217"/>
      <c r="G2" s="217"/>
      <c r="H2" s="217"/>
      <c r="I2" s="217"/>
      <c r="J2" s="217"/>
      <c r="K2" s="218"/>
      <c r="L2" s="15"/>
      <c r="M2" s="207"/>
      <c r="N2" s="208"/>
      <c r="O2" s="209"/>
      <c r="P2" s="15"/>
      <c r="Q2" s="216"/>
      <c r="R2" s="217"/>
      <c r="S2" s="217"/>
      <c r="T2" s="217"/>
      <c r="U2" s="217"/>
      <c r="V2" s="217"/>
      <c r="W2" s="218"/>
      <c r="X2" s="15"/>
      <c r="Y2" s="207"/>
      <c r="Z2" s="208"/>
      <c r="AA2" s="209"/>
      <c r="AB2" s="15"/>
      <c r="AC2" s="216"/>
      <c r="AD2" s="217"/>
      <c r="AE2" s="217"/>
      <c r="AF2" s="217"/>
      <c r="AG2" s="217"/>
      <c r="AH2" s="217"/>
      <c r="AI2" s="218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</row>
    <row r="3" spans="1:58" x14ac:dyDescent="0.25">
      <c r="A3" s="207"/>
      <c r="B3" s="208"/>
      <c r="C3" s="209"/>
      <c r="D3" s="15"/>
      <c r="E3" s="216"/>
      <c r="F3" s="217"/>
      <c r="G3" s="217"/>
      <c r="H3" s="217"/>
      <c r="I3" s="217"/>
      <c r="J3" s="217"/>
      <c r="K3" s="218"/>
      <c r="L3" s="15"/>
      <c r="M3" s="207"/>
      <c r="N3" s="208"/>
      <c r="O3" s="209"/>
      <c r="P3" s="15"/>
      <c r="Q3" s="216"/>
      <c r="R3" s="217"/>
      <c r="S3" s="217"/>
      <c r="T3" s="217"/>
      <c r="U3" s="217"/>
      <c r="V3" s="217"/>
      <c r="W3" s="218"/>
      <c r="X3" s="15"/>
      <c r="Y3" s="207"/>
      <c r="Z3" s="208"/>
      <c r="AA3" s="209"/>
      <c r="AB3" s="15"/>
      <c r="AC3" s="216"/>
      <c r="AD3" s="217"/>
      <c r="AE3" s="217"/>
      <c r="AF3" s="217"/>
      <c r="AG3" s="217"/>
      <c r="AH3" s="217"/>
      <c r="AI3" s="218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</row>
    <row r="4" spans="1:58" ht="15.75" thickBot="1" x14ac:dyDescent="0.3">
      <c r="A4" s="210"/>
      <c r="B4" s="211"/>
      <c r="C4" s="212"/>
      <c r="D4" s="15"/>
      <c r="E4" s="219"/>
      <c r="F4" s="220"/>
      <c r="G4" s="220"/>
      <c r="H4" s="220"/>
      <c r="I4" s="220"/>
      <c r="J4" s="220"/>
      <c r="K4" s="221"/>
      <c r="L4" s="15"/>
      <c r="M4" s="210"/>
      <c r="N4" s="211"/>
      <c r="O4" s="212"/>
      <c r="P4" s="15"/>
      <c r="Q4" s="219"/>
      <c r="R4" s="220"/>
      <c r="S4" s="220"/>
      <c r="T4" s="220"/>
      <c r="U4" s="220"/>
      <c r="V4" s="220"/>
      <c r="W4" s="221"/>
      <c r="X4" s="15"/>
      <c r="Y4" s="210"/>
      <c r="Z4" s="211"/>
      <c r="AA4" s="212"/>
      <c r="AB4" s="15"/>
      <c r="AC4" s="219"/>
      <c r="AD4" s="220"/>
      <c r="AE4" s="220"/>
      <c r="AF4" s="220"/>
      <c r="AG4" s="220"/>
      <c r="AH4" s="220"/>
      <c r="AI4" s="221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</row>
    <row r="5" spans="1:58" ht="15.75" thickBot="1" x14ac:dyDescent="0.3">
      <c r="A5" s="15"/>
      <c r="B5" s="15"/>
      <c r="C5" s="15"/>
      <c r="D5" s="20"/>
      <c r="E5" s="21"/>
      <c r="F5" s="21"/>
      <c r="G5" s="21"/>
      <c r="H5" s="21"/>
      <c r="I5" s="21"/>
      <c r="J5" s="15"/>
      <c r="K5" s="15"/>
      <c r="L5" s="15"/>
      <c r="M5" s="15"/>
      <c r="N5" s="15"/>
      <c r="O5" s="15"/>
      <c r="P5" s="20"/>
      <c r="Q5" s="21"/>
      <c r="R5" s="21"/>
      <c r="S5" s="21"/>
      <c r="T5" s="21"/>
      <c r="U5" s="21"/>
      <c r="V5" s="15"/>
      <c r="W5" s="15"/>
      <c r="X5" s="15"/>
      <c r="Y5" s="15"/>
      <c r="Z5" s="15"/>
      <c r="AA5" s="15"/>
      <c r="AB5" s="20"/>
      <c r="AC5" s="21"/>
      <c r="AD5" s="21"/>
      <c r="AE5" s="21"/>
      <c r="AF5" s="21"/>
      <c r="AG5" s="21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</row>
    <row r="6" spans="1:58" x14ac:dyDescent="0.25">
      <c r="A6" s="234" t="s">
        <v>84</v>
      </c>
      <c r="B6" s="235"/>
      <c r="C6" s="236"/>
      <c r="D6" s="222" t="s">
        <v>96</v>
      </c>
      <c r="E6" s="225" t="s">
        <v>97</v>
      </c>
      <c r="F6" s="225" t="s">
        <v>98</v>
      </c>
      <c r="G6" s="225" t="s">
        <v>99</v>
      </c>
      <c r="H6" s="228" t="s">
        <v>100</v>
      </c>
      <c r="I6" s="231" t="s">
        <v>101</v>
      </c>
      <c r="J6" s="15"/>
      <c r="K6" s="15"/>
      <c r="L6" s="15"/>
      <c r="M6" s="234" t="s">
        <v>84</v>
      </c>
      <c r="N6" s="235"/>
      <c r="O6" s="236"/>
      <c r="P6" s="222" t="s">
        <v>96</v>
      </c>
      <c r="Q6" s="225" t="s">
        <v>97</v>
      </c>
      <c r="R6" s="225" t="s">
        <v>98</v>
      </c>
      <c r="S6" s="225" t="s">
        <v>99</v>
      </c>
      <c r="T6" s="228" t="s">
        <v>100</v>
      </c>
      <c r="U6" s="231" t="s">
        <v>101</v>
      </c>
      <c r="V6" s="15"/>
      <c r="W6" s="15"/>
      <c r="X6" s="15"/>
      <c r="Y6" s="234" t="s">
        <v>84</v>
      </c>
      <c r="Z6" s="235"/>
      <c r="AA6" s="236"/>
      <c r="AB6" s="222" t="s">
        <v>96</v>
      </c>
      <c r="AC6" s="225" t="s">
        <v>97</v>
      </c>
      <c r="AD6" s="225" t="s">
        <v>98</v>
      </c>
      <c r="AE6" s="225" t="s">
        <v>99</v>
      </c>
      <c r="AF6" s="228" t="s">
        <v>100</v>
      </c>
      <c r="AG6" s="231" t="s">
        <v>101</v>
      </c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</row>
    <row r="7" spans="1:58" ht="15.75" thickBot="1" x14ac:dyDescent="0.3">
      <c r="A7" s="237"/>
      <c r="B7" s="238"/>
      <c r="C7" s="239"/>
      <c r="D7" s="223"/>
      <c r="E7" s="226"/>
      <c r="F7" s="226"/>
      <c r="G7" s="226"/>
      <c r="H7" s="229"/>
      <c r="I7" s="232"/>
      <c r="J7" s="15"/>
      <c r="K7" s="15"/>
      <c r="L7" s="15"/>
      <c r="M7" s="237"/>
      <c r="N7" s="238"/>
      <c r="O7" s="239"/>
      <c r="P7" s="223"/>
      <c r="Q7" s="226"/>
      <c r="R7" s="226"/>
      <c r="S7" s="226"/>
      <c r="T7" s="229"/>
      <c r="U7" s="232"/>
      <c r="V7" s="15"/>
      <c r="W7" s="15"/>
      <c r="X7" s="15"/>
      <c r="Y7" s="237"/>
      <c r="Z7" s="238"/>
      <c r="AA7" s="239"/>
      <c r="AB7" s="223"/>
      <c r="AC7" s="226"/>
      <c r="AD7" s="226"/>
      <c r="AE7" s="226"/>
      <c r="AF7" s="229"/>
      <c r="AG7" s="232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</row>
    <row r="8" spans="1:58" ht="15.75" thickBot="1" x14ac:dyDescent="0.3">
      <c r="A8" s="15"/>
      <c r="B8" s="15"/>
      <c r="C8" s="15"/>
      <c r="D8" s="223"/>
      <c r="E8" s="226"/>
      <c r="F8" s="226"/>
      <c r="G8" s="226"/>
      <c r="H8" s="229"/>
      <c r="I8" s="232"/>
      <c r="J8" s="15"/>
      <c r="K8" s="15"/>
      <c r="L8" s="15"/>
      <c r="M8" s="15"/>
      <c r="N8" s="15"/>
      <c r="O8" s="15"/>
      <c r="P8" s="223"/>
      <c r="Q8" s="226"/>
      <c r="R8" s="226"/>
      <c r="S8" s="226"/>
      <c r="T8" s="229"/>
      <c r="U8" s="232"/>
      <c r="V8" s="15"/>
      <c r="W8" s="15"/>
      <c r="X8" s="15"/>
      <c r="Y8" s="15"/>
      <c r="Z8" s="15"/>
      <c r="AA8" s="15"/>
      <c r="AB8" s="223"/>
      <c r="AC8" s="226"/>
      <c r="AD8" s="226"/>
      <c r="AE8" s="226"/>
      <c r="AF8" s="229"/>
      <c r="AG8" s="232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</row>
    <row r="9" spans="1:58" ht="15.75" thickBot="1" x14ac:dyDescent="0.3">
      <c r="A9" s="27" t="s">
        <v>13</v>
      </c>
      <c r="B9" s="28" t="s">
        <v>14</v>
      </c>
      <c r="C9" s="29" t="s">
        <v>102</v>
      </c>
      <c r="D9" s="224"/>
      <c r="E9" s="227"/>
      <c r="F9" s="227"/>
      <c r="G9" s="227"/>
      <c r="H9" s="230"/>
      <c r="I9" s="233"/>
      <c r="J9" s="240"/>
      <c r="K9" s="241"/>
      <c r="L9" s="242"/>
      <c r="M9" s="27" t="s">
        <v>13</v>
      </c>
      <c r="N9" s="28" t="s">
        <v>14</v>
      </c>
      <c r="O9" s="29" t="s">
        <v>102</v>
      </c>
      <c r="P9" s="224"/>
      <c r="Q9" s="227"/>
      <c r="R9" s="227"/>
      <c r="S9" s="227"/>
      <c r="T9" s="230"/>
      <c r="U9" s="233"/>
      <c r="V9" s="240"/>
      <c r="W9" s="241"/>
      <c r="X9" s="242"/>
      <c r="Y9" s="27" t="s">
        <v>13</v>
      </c>
      <c r="Z9" s="28" t="s">
        <v>14</v>
      </c>
      <c r="AA9" s="29" t="s">
        <v>102</v>
      </c>
      <c r="AB9" s="224"/>
      <c r="AC9" s="227"/>
      <c r="AD9" s="227"/>
      <c r="AE9" s="227"/>
      <c r="AF9" s="230"/>
      <c r="AG9" s="233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</row>
    <row r="10" spans="1:58" x14ac:dyDescent="0.25">
      <c r="A10" s="17" t="str">
        <f>IF(Bilan!A8="","",Bilan!A8)</f>
        <v>NOM 01</v>
      </c>
      <c r="B10" s="18" t="str">
        <f>IF(Bilan!B8="","",Bilan!B8)</f>
        <v>Prénom 01</v>
      </c>
      <c r="C10" s="19" t="str">
        <f>IF(Bilan!C8="","",Bilan!C8)</f>
        <v>NOM 01 Prénom 01</v>
      </c>
      <c r="D10" s="49"/>
      <c r="E10" s="50"/>
      <c r="F10" s="50"/>
      <c r="G10" s="50"/>
      <c r="H10" s="51"/>
      <c r="I10" s="22" t="str">
        <f>IF(COUNT(D10:H10)&gt;0,AVERAGE(D10:H10),"")</f>
        <v/>
      </c>
      <c r="J10" s="240"/>
      <c r="K10" s="241"/>
      <c r="L10" s="242"/>
      <c r="M10" s="45" t="str">
        <f>Bilan!A47</f>
        <v>NOM 01</v>
      </c>
      <c r="N10" s="45" t="str">
        <f>Bilan!B47</f>
        <v>Prénom 01</v>
      </c>
      <c r="O10" s="45" t="str">
        <f>Bilan!C47</f>
        <v>NOM 01 Prénom 01</v>
      </c>
      <c r="P10" s="49"/>
      <c r="Q10" s="50"/>
      <c r="R10" s="50"/>
      <c r="S10" s="50"/>
      <c r="T10" s="51"/>
      <c r="U10" s="70" t="str">
        <f>IF(COUNT(P10:T10)&gt;0,AVERAGE(P10:T10),"")</f>
        <v/>
      </c>
      <c r="V10" s="240"/>
      <c r="W10" s="241"/>
      <c r="X10" s="242"/>
      <c r="Y10" s="45" t="str">
        <f>Bilan!A86</f>
        <v>NOM 01</v>
      </c>
      <c r="Z10" s="45" t="str">
        <f>Bilan!B86</f>
        <v>Prénom 01</v>
      </c>
      <c r="AA10" s="45" t="str">
        <f>Bilan!C86</f>
        <v>NOM 01 Prénom 01</v>
      </c>
      <c r="AB10" s="49"/>
      <c r="AC10" s="50"/>
      <c r="AD10" s="50"/>
      <c r="AE10" s="50"/>
      <c r="AF10" s="51"/>
      <c r="AG10" s="70" t="str">
        <f>IF(COUNT(AB10:AF10)&gt;0,AVERAGE(AB10:AF10),"")</f>
        <v/>
      </c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</row>
    <row r="11" spans="1:58" x14ac:dyDescent="0.25">
      <c r="A11" s="3" t="str">
        <f>IF(Bilan!A9="","",Bilan!A9)</f>
        <v>NOM 02</v>
      </c>
      <c r="B11" s="4" t="str">
        <f>IF(Bilan!B9="","",Bilan!B9)</f>
        <v>Prénom 02</v>
      </c>
      <c r="C11" s="7" t="str">
        <f>IF(Bilan!C9="","",Bilan!C9)</f>
        <v>NOM 02 Prénom 02</v>
      </c>
      <c r="D11" s="52"/>
      <c r="E11" s="53"/>
      <c r="F11" s="53"/>
      <c r="G11" s="53"/>
      <c r="H11" s="54"/>
      <c r="I11" s="23" t="str">
        <f t="shared" ref="I11:I39" si="0">IF(COUNT(D11:H11)&gt;0,AVERAGE(D11:H11),"")</f>
        <v/>
      </c>
      <c r="J11" s="240"/>
      <c r="K11" s="241"/>
      <c r="L11" s="242"/>
      <c r="M11" s="3" t="str">
        <f>Bilan!A48</f>
        <v>NOM 02</v>
      </c>
      <c r="N11" s="3" t="str">
        <f>Bilan!B48</f>
        <v>Prénom 02</v>
      </c>
      <c r="O11" s="46" t="str">
        <f>Bilan!C48</f>
        <v>NOM 02 Prénom 02</v>
      </c>
      <c r="P11" s="52"/>
      <c r="Q11" s="53"/>
      <c r="R11" s="53"/>
      <c r="S11" s="53"/>
      <c r="T11" s="54"/>
      <c r="U11" s="71" t="str">
        <f t="shared" ref="U11:U39" si="1">IF(COUNT(P11:T11)&gt;0,AVERAGE(P11:T11),"")</f>
        <v/>
      </c>
      <c r="V11" s="240"/>
      <c r="W11" s="241"/>
      <c r="X11" s="242"/>
      <c r="Y11" s="3" t="str">
        <f>Bilan!A87</f>
        <v>NOM 02</v>
      </c>
      <c r="Z11" s="3" t="str">
        <f>Bilan!B87</f>
        <v>Prénom 02</v>
      </c>
      <c r="AA11" s="46" t="str">
        <f>Bilan!C87</f>
        <v>NOM 02 Prénom 02</v>
      </c>
      <c r="AB11" s="52"/>
      <c r="AC11" s="53"/>
      <c r="AD11" s="53"/>
      <c r="AE11" s="53"/>
      <c r="AF11" s="54"/>
      <c r="AG11" s="71" t="str">
        <f t="shared" ref="AG11:AG39" si="2">IF(COUNT(AB11:AF11)&gt;0,AVERAGE(AB11:AF11),"")</f>
        <v/>
      </c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</row>
    <row r="12" spans="1:58" x14ac:dyDescent="0.25">
      <c r="A12" s="3" t="str">
        <f>IF(Bilan!A10="","",Bilan!A10)</f>
        <v>NOM 03</v>
      </c>
      <c r="B12" s="4" t="str">
        <f>IF(Bilan!B10="","",Bilan!B10)</f>
        <v>Prénom 03</v>
      </c>
      <c r="C12" s="7" t="str">
        <f>IF(Bilan!C10="","",Bilan!C10)</f>
        <v>NOM 03 Prénom 03</v>
      </c>
      <c r="D12" s="52"/>
      <c r="E12" s="53"/>
      <c r="F12" s="53"/>
      <c r="G12" s="53"/>
      <c r="H12" s="54"/>
      <c r="I12" s="23" t="str">
        <f t="shared" si="0"/>
        <v/>
      </c>
      <c r="J12" s="240"/>
      <c r="K12" s="241"/>
      <c r="L12" s="242"/>
      <c r="M12" s="3" t="str">
        <f>Bilan!A49</f>
        <v>NOM 03</v>
      </c>
      <c r="N12" s="3" t="str">
        <f>Bilan!B49</f>
        <v>Prénom 03</v>
      </c>
      <c r="O12" s="46" t="str">
        <f>Bilan!C49</f>
        <v>NOM 03 Prénom 03</v>
      </c>
      <c r="P12" s="52"/>
      <c r="Q12" s="53"/>
      <c r="R12" s="53"/>
      <c r="S12" s="53"/>
      <c r="T12" s="54"/>
      <c r="U12" s="71" t="str">
        <f t="shared" si="1"/>
        <v/>
      </c>
      <c r="V12" s="240"/>
      <c r="W12" s="241"/>
      <c r="X12" s="242"/>
      <c r="Y12" s="3" t="str">
        <f>Bilan!A88</f>
        <v>NOM 03</v>
      </c>
      <c r="Z12" s="3" t="str">
        <f>Bilan!B88</f>
        <v>Prénom 03</v>
      </c>
      <c r="AA12" s="46" t="str">
        <f>Bilan!C88</f>
        <v>NOM 03 Prénom 03</v>
      </c>
      <c r="AB12" s="52"/>
      <c r="AC12" s="53"/>
      <c r="AD12" s="53"/>
      <c r="AE12" s="53"/>
      <c r="AF12" s="54"/>
      <c r="AG12" s="71" t="str">
        <f t="shared" si="2"/>
        <v/>
      </c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</row>
    <row r="13" spans="1:58" x14ac:dyDescent="0.25">
      <c r="A13" s="3" t="str">
        <f>IF(Bilan!A11="","",Bilan!A11)</f>
        <v>NOM 04</v>
      </c>
      <c r="B13" s="4" t="str">
        <f>IF(Bilan!B11="","",Bilan!B11)</f>
        <v>Prénom 04</v>
      </c>
      <c r="C13" s="7" t="str">
        <f>IF(Bilan!C11="","",Bilan!C11)</f>
        <v>NOM 04 Prénom 04</v>
      </c>
      <c r="D13" s="52"/>
      <c r="E13" s="53"/>
      <c r="F13" s="53"/>
      <c r="G13" s="53"/>
      <c r="H13" s="54"/>
      <c r="I13" s="23" t="str">
        <f t="shared" si="0"/>
        <v/>
      </c>
      <c r="J13" s="240"/>
      <c r="K13" s="241"/>
      <c r="L13" s="242"/>
      <c r="M13" s="3" t="str">
        <f>Bilan!A50</f>
        <v>NOM 04</v>
      </c>
      <c r="N13" s="3" t="str">
        <f>Bilan!B50</f>
        <v>Prénom 04</v>
      </c>
      <c r="O13" s="46" t="str">
        <f>Bilan!C50</f>
        <v>NOM 04 Prénom 04</v>
      </c>
      <c r="P13" s="52"/>
      <c r="Q13" s="53"/>
      <c r="R13" s="53"/>
      <c r="S13" s="53"/>
      <c r="T13" s="54"/>
      <c r="U13" s="71" t="str">
        <f t="shared" si="1"/>
        <v/>
      </c>
      <c r="V13" s="240"/>
      <c r="W13" s="241"/>
      <c r="X13" s="242"/>
      <c r="Y13" s="3" t="str">
        <f>Bilan!A89</f>
        <v>NOM 04</v>
      </c>
      <c r="Z13" s="3" t="str">
        <f>Bilan!B89</f>
        <v>Prénom 04</v>
      </c>
      <c r="AA13" s="46" t="str">
        <f>Bilan!C89</f>
        <v>NOM 04 Prénom 04</v>
      </c>
      <c r="AB13" s="52"/>
      <c r="AC13" s="53"/>
      <c r="AD13" s="53"/>
      <c r="AE13" s="53"/>
      <c r="AF13" s="54"/>
      <c r="AG13" s="71" t="str">
        <f t="shared" si="2"/>
        <v/>
      </c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</row>
    <row r="14" spans="1:58" x14ac:dyDescent="0.25">
      <c r="A14" s="3" t="str">
        <f>IF(Bilan!A12="","",Bilan!A12)</f>
        <v>NOM 05</v>
      </c>
      <c r="B14" s="4" t="str">
        <f>IF(Bilan!B12="","",Bilan!B12)</f>
        <v>Prénom 05</v>
      </c>
      <c r="C14" s="7" t="str">
        <f>IF(Bilan!C12="","",Bilan!C12)</f>
        <v>NOM 05 Prénom 05</v>
      </c>
      <c r="D14" s="52"/>
      <c r="E14" s="53"/>
      <c r="F14" s="53"/>
      <c r="G14" s="53"/>
      <c r="H14" s="54"/>
      <c r="I14" s="23" t="str">
        <f t="shared" si="0"/>
        <v/>
      </c>
      <c r="J14" s="240"/>
      <c r="K14" s="241"/>
      <c r="L14" s="242"/>
      <c r="M14" s="3" t="str">
        <f>Bilan!A51</f>
        <v>NOM 05</v>
      </c>
      <c r="N14" s="3" t="str">
        <f>Bilan!B51</f>
        <v>Prénom 05</v>
      </c>
      <c r="O14" s="46" t="str">
        <f>Bilan!C51</f>
        <v>NOM 05 Prénom 05</v>
      </c>
      <c r="P14" s="52"/>
      <c r="Q14" s="53"/>
      <c r="R14" s="53"/>
      <c r="S14" s="53"/>
      <c r="T14" s="54"/>
      <c r="U14" s="71" t="str">
        <f t="shared" si="1"/>
        <v/>
      </c>
      <c r="V14" s="240"/>
      <c r="W14" s="241"/>
      <c r="X14" s="242"/>
      <c r="Y14" s="3" t="str">
        <f>Bilan!A90</f>
        <v>NOM 05</v>
      </c>
      <c r="Z14" s="3" t="str">
        <f>Bilan!B90</f>
        <v>Prénom 05</v>
      </c>
      <c r="AA14" s="46" t="str">
        <f>Bilan!C90</f>
        <v>NOM 05 Prénom 05</v>
      </c>
      <c r="AB14" s="52"/>
      <c r="AC14" s="53"/>
      <c r="AD14" s="53"/>
      <c r="AE14" s="53"/>
      <c r="AF14" s="54"/>
      <c r="AG14" s="71" t="str">
        <f t="shared" si="2"/>
        <v/>
      </c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</row>
    <row r="15" spans="1:58" x14ac:dyDescent="0.25">
      <c r="A15" s="3" t="str">
        <f>IF(Bilan!A13="","",Bilan!A13)</f>
        <v>NOM 06</v>
      </c>
      <c r="B15" s="4" t="str">
        <f>IF(Bilan!B13="","",Bilan!B13)</f>
        <v>Prénom 06</v>
      </c>
      <c r="C15" s="7" t="str">
        <f>IF(Bilan!C13="","",Bilan!C13)</f>
        <v>NOM 06 Prénom 06</v>
      </c>
      <c r="D15" s="52"/>
      <c r="E15" s="53"/>
      <c r="F15" s="53"/>
      <c r="G15" s="53"/>
      <c r="H15" s="54"/>
      <c r="I15" s="23" t="str">
        <f t="shared" si="0"/>
        <v/>
      </c>
      <c r="J15" s="240"/>
      <c r="K15" s="241"/>
      <c r="L15" s="242"/>
      <c r="M15" s="3" t="str">
        <f>Bilan!A52</f>
        <v>NOM 06</v>
      </c>
      <c r="N15" s="3" t="str">
        <f>Bilan!B52</f>
        <v>Prénom 06</v>
      </c>
      <c r="O15" s="46" t="str">
        <f>Bilan!C52</f>
        <v>NOM 06 Prénom 06</v>
      </c>
      <c r="P15" s="52"/>
      <c r="Q15" s="53"/>
      <c r="R15" s="53"/>
      <c r="S15" s="53"/>
      <c r="T15" s="54"/>
      <c r="U15" s="71" t="str">
        <f t="shared" si="1"/>
        <v/>
      </c>
      <c r="V15" s="240"/>
      <c r="W15" s="241"/>
      <c r="X15" s="242"/>
      <c r="Y15" s="3" t="str">
        <f>Bilan!A91</f>
        <v>NOM 06</v>
      </c>
      <c r="Z15" s="3" t="str">
        <f>Bilan!B91</f>
        <v>Prénom 06</v>
      </c>
      <c r="AA15" s="46" t="str">
        <f>Bilan!C91</f>
        <v>NOM 06 Prénom 06</v>
      </c>
      <c r="AB15" s="52"/>
      <c r="AC15" s="53"/>
      <c r="AD15" s="53"/>
      <c r="AE15" s="53"/>
      <c r="AF15" s="54"/>
      <c r="AG15" s="71" t="str">
        <f t="shared" si="2"/>
        <v/>
      </c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</row>
    <row r="16" spans="1:58" x14ac:dyDescent="0.25">
      <c r="A16" s="3" t="str">
        <f>IF(Bilan!A14="","",Bilan!A14)</f>
        <v>NOM 07</v>
      </c>
      <c r="B16" s="4" t="str">
        <f>IF(Bilan!B14="","",Bilan!B14)</f>
        <v>Prénom 07</v>
      </c>
      <c r="C16" s="7" t="str">
        <f>IF(Bilan!C14="","",Bilan!C14)</f>
        <v>NOM 07 Prénom 07</v>
      </c>
      <c r="D16" s="52"/>
      <c r="E16" s="53"/>
      <c r="F16" s="53"/>
      <c r="G16" s="53"/>
      <c r="H16" s="54"/>
      <c r="I16" s="23" t="str">
        <f t="shared" si="0"/>
        <v/>
      </c>
      <c r="J16" s="240"/>
      <c r="K16" s="241"/>
      <c r="L16" s="242"/>
      <c r="M16" s="3" t="str">
        <f>Bilan!A53</f>
        <v>NOM 07</v>
      </c>
      <c r="N16" s="3" t="str">
        <f>Bilan!B53</f>
        <v>Prénom 07</v>
      </c>
      <c r="O16" s="46" t="str">
        <f>Bilan!C53</f>
        <v>NOM 07 Prénom 07</v>
      </c>
      <c r="P16" s="52"/>
      <c r="Q16" s="53"/>
      <c r="R16" s="53"/>
      <c r="S16" s="53"/>
      <c r="T16" s="54"/>
      <c r="U16" s="71" t="str">
        <f t="shared" si="1"/>
        <v/>
      </c>
      <c r="V16" s="240"/>
      <c r="W16" s="241"/>
      <c r="X16" s="242"/>
      <c r="Y16" s="3" t="str">
        <f>Bilan!A92</f>
        <v>NOM 07</v>
      </c>
      <c r="Z16" s="3" t="str">
        <f>Bilan!B92</f>
        <v>Prénom 07</v>
      </c>
      <c r="AA16" s="46" t="str">
        <f>Bilan!C92</f>
        <v>NOM 07 Prénom 07</v>
      </c>
      <c r="AB16" s="52"/>
      <c r="AC16" s="53"/>
      <c r="AD16" s="53"/>
      <c r="AE16" s="53"/>
      <c r="AF16" s="54"/>
      <c r="AG16" s="71" t="str">
        <f t="shared" si="2"/>
        <v/>
      </c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</row>
    <row r="17" spans="1:58" x14ac:dyDescent="0.25">
      <c r="A17" s="3" t="str">
        <f>IF(Bilan!A15="","",Bilan!A15)</f>
        <v>NOM 08</v>
      </c>
      <c r="B17" s="4" t="str">
        <f>IF(Bilan!B15="","",Bilan!B15)</f>
        <v>Prénom 08</v>
      </c>
      <c r="C17" s="7" t="str">
        <f>IF(Bilan!C15="","",Bilan!C15)</f>
        <v>NOM 08 Prénom 08</v>
      </c>
      <c r="D17" s="52"/>
      <c r="E17" s="53"/>
      <c r="F17" s="53"/>
      <c r="G17" s="53"/>
      <c r="H17" s="54"/>
      <c r="I17" s="23" t="str">
        <f t="shared" si="0"/>
        <v/>
      </c>
      <c r="J17" s="240"/>
      <c r="K17" s="241"/>
      <c r="L17" s="242"/>
      <c r="M17" s="3" t="str">
        <f>Bilan!A54</f>
        <v>NOM 08</v>
      </c>
      <c r="N17" s="3" t="str">
        <f>Bilan!B54</f>
        <v>Prénom 08</v>
      </c>
      <c r="O17" s="46" t="str">
        <f>Bilan!C54</f>
        <v>NOM 08 Prénom 08</v>
      </c>
      <c r="P17" s="52"/>
      <c r="Q17" s="53"/>
      <c r="R17" s="53"/>
      <c r="S17" s="53"/>
      <c r="T17" s="54"/>
      <c r="U17" s="71" t="str">
        <f t="shared" si="1"/>
        <v/>
      </c>
      <c r="V17" s="240"/>
      <c r="W17" s="241"/>
      <c r="X17" s="242"/>
      <c r="Y17" s="3" t="str">
        <f>Bilan!A93</f>
        <v>NOM 08</v>
      </c>
      <c r="Z17" s="3" t="str">
        <f>Bilan!B93</f>
        <v>Prénom 08</v>
      </c>
      <c r="AA17" s="46" t="str">
        <f>Bilan!C93</f>
        <v>NOM 08 Prénom 08</v>
      </c>
      <c r="AB17" s="52"/>
      <c r="AC17" s="53"/>
      <c r="AD17" s="53"/>
      <c r="AE17" s="53"/>
      <c r="AF17" s="54"/>
      <c r="AG17" s="71" t="str">
        <f t="shared" si="2"/>
        <v/>
      </c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</row>
    <row r="18" spans="1:58" x14ac:dyDescent="0.25">
      <c r="A18" s="3" t="str">
        <f>IF(Bilan!A16="","",Bilan!A16)</f>
        <v>NOM 09</v>
      </c>
      <c r="B18" s="4" t="str">
        <f>IF(Bilan!B16="","",Bilan!B16)</f>
        <v>Prénom 09</v>
      </c>
      <c r="C18" s="7" t="str">
        <f>IF(Bilan!C16="","",Bilan!C16)</f>
        <v>NOM 09 Prénom 09</v>
      </c>
      <c r="D18" s="52"/>
      <c r="E18" s="53"/>
      <c r="F18" s="53"/>
      <c r="G18" s="53"/>
      <c r="H18" s="54"/>
      <c r="I18" s="23" t="str">
        <f t="shared" si="0"/>
        <v/>
      </c>
      <c r="J18" s="240"/>
      <c r="K18" s="241"/>
      <c r="L18" s="242"/>
      <c r="M18" s="3" t="str">
        <f>Bilan!A55</f>
        <v>NOM 09</v>
      </c>
      <c r="N18" s="3" t="str">
        <f>Bilan!B55</f>
        <v>Prénom 09</v>
      </c>
      <c r="O18" s="46" t="str">
        <f>Bilan!C55</f>
        <v>NOM 09 Prénom 09</v>
      </c>
      <c r="P18" s="52"/>
      <c r="Q18" s="53"/>
      <c r="R18" s="53"/>
      <c r="S18" s="53"/>
      <c r="T18" s="54"/>
      <c r="U18" s="71" t="str">
        <f t="shared" si="1"/>
        <v/>
      </c>
      <c r="V18" s="240"/>
      <c r="W18" s="241"/>
      <c r="X18" s="242"/>
      <c r="Y18" s="3" t="str">
        <f>Bilan!A94</f>
        <v>NOM 09</v>
      </c>
      <c r="Z18" s="3" t="str">
        <f>Bilan!B94</f>
        <v>Prénom 09</v>
      </c>
      <c r="AA18" s="46" t="str">
        <f>Bilan!C94</f>
        <v>NOM 09 Prénom 09</v>
      </c>
      <c r="AB18" s="52"/>
      <c r="AC18" s="53"/>
      <c r="AD18" s="53"/>
      <c r="AE18" s="53"/>
      <c r="AF18" s="54"/>
      <c r="AG18" s="71" t="str">
        <f t="shared" si="2"/>
        <v/>
      </c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</row>
    <row r="19" spans="1:58" x14ac:dyDescent="0.25">
      <c r="A19" s="3" t="str">
        <f>IF(Bilan!A17="","",Bilan!A17)</f>
        <v>NOM 10</v>
      </c>
      <c r="B19" s="4" t="str">
        <f>IF(Bilan!B17="","",Bilan!B17)</f>
        <v>Prénom 10</v>
      </c>
      <c r="C19" s="7" t="str">
        <f>IF(Bilan!C17="","",Bilan!C17)</f>
        <v>NOM 10 Prénom 10</v>
      </c>
      <c r="D19" s="52"/>
      <c r="E19" s="53"/>
      <c r="F19" s="53"/>
      <c r="G19" s="53"/>
      <c r="H19" s="54"/>
      <c r="I19" s="23" t="str">
        <f t="shared" si="0"/>
        <v/>
      </c>
      <c r="J19" s="240"/>
      <c r="K19" s="241"/>
      <c r="L19" s="242"/>
      <c r="M19" s="3" t="str">
        <f>Bilan!A56</f>
        <v>NOM 10</v>
      </c>
      <c r="N19" s="3" t="str">
        <f>Bilan!B56</f>
        <v>Prénom 10</v>
      </c>
      <c r="O19" s="46" t="str">
        <f>Bilan!C56</f>
        <v>NOM 10 Prénom 10</v>
      </c>
      <c r="P19" s="52"/>
      <c r="Q19" s="53"/>
      <c r="R19" s="53"/>
      <c r="S19" s="53"/>
      <c r="T19" s="54"/>
      <c r="U19" s="71" t="str">
        <f t="shared" si="1"/>
        <v/>
      </c>
      <c r="V19" s="240"/>
      <c r="W19" s="241"/>
      <c r="X19" s="242"/>
      <c r="Y19" s="3" t="str">
        <f>Bilan!A95</f>
        <v>NOM 10</v>
      </c>
      <c r="Z19" s="3" t="str">
        <f>Bilan!B95</f>
        <v>Prénom 10</v>
      </c>
      <c r="AA19" s="46" t="str">
        <f>Bilan!C95</f>
        <v>NOM 10 Prénom 10</v>
      </c>
      <c r="AB19" s="52"/>
      <c r="AC19" s="53"/>
      <c r="AD19" s="53"/>
      <c r="AE19" s="53"/>
      <c r="AF19" s="54"/>
      <c r="AG19" s="71" t="str">
        <f t="shared" si="2"/>
        <v/>
      </c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</row>
    <row r="20" spans="1:58" x14ac:dyDescent="0.25">
      <c r="A20" s="3" t="str">
        <f>IF(Bilan!A18="","",Bilan!A18)</f>
        <v>NOM 11</v>
      </c>
      <c r="B20" s="4" t="str">
        <f>IF(Bilan!B18="","",Bilan!B18)</f>
        <v>Prénom 11</v>
      </c>
      <c r="C20" s="7" t="str">
        <f>IF(Bilan!C18="","",Bilan!C18)</f>
        <v>NOM 11 Prénom 11</v>
      </c>
      <c r="D20" s="52"/>
      <c r="E20" s="53"/>
      <c r="F20" s="53"/>
      <c r="G20" s="53"/>
      <c r="H20" s="54"/>
      <c r="I20" s="23" t="str">
        <f t="shared" si="0"/>
        <v/>
      </c>
      <c r="J20" s="240"/>
      <c r="K20" s="241"/>
      <c r="L20" s="242"/>
      <c r="M20" s="3" t="str">
        <f>Bilan!A57</f>
        <v>NOM 11</v>
      </c>
      <c r="N20" s="3" t="str">
        <f>Bilan!B57</f>
        <v>Prénom 11</v>
      </c>
      <c r="O20" s="46" t="str">
        <f>Bilan!C57</f>
        <v>NOM 11 Prénom 11</v>
      </c>
      <c r="P20" s="52"/>
      <c r="Q20" s="53"/>
      <c r="R20" s="53"/>
      <c r="S20" s="53"/>
      <c r="T20" s="54"/>
      <c r="U20" s="71" t="str">
        <f t="shared" si="1"/>
        <v/>
      </c>
      <c r="V20" s="240"/>
      <c r="W20" s="241"/>
      <c r="X20" s="242"/>
      <c r="Y20" s="3" t="str">
        <f>Bilan!A96</f>
        <v>NOM 11</v>
      </c>
      <c r="Z20" s="3" t="str">
        <f>Bilan!B96</f>
        <v>Prénom 11</v>
      </c>
      <c r="AA20" s="46" t="str">
        <f>Bilan!C96</f>
        <v>NOM 11 Prénom 11</v>
      </c>
      <c r="AB20" s="52"/>
      <c r="AC20" s="53"/>
      <c r="AD20" s="53"/>
      <c r="AE20" s="53"/>
      <c r="AF20" s="54"/>
      <c r="AG20" s="71" t="str">
        <f t="shared" si="2"/>
        <v/>
      </c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</row>
    <row r="21" spans="1:58" x14ac:dyDescent="0.25">
      <c r="A21" s="3" t="str">
        <f>IF(Bilan!A19="","",Bilan!A19)</f>
        <v>NOM 12</v>
      </c>
      <c r="B21" s="4" t="str">
        <f>IF(Bilan!B19="","",Bilan!B19)</f>
        <v>Prénom 12</v>
      </c>
      <c r="C21" s="7" t="str">
        <f>IF(Bilan!C19="","",Bilan!C19)</f>
        <v>NOM 12 Prénom 12</v>
      </c>
      <c r="D21" s="52"/>
      <c r="E21" s="53"/>
      <c r="F21" s="53"/>
      <c r="G21" s="53"/>
      <c r="H21" s="54"/>
      <c r="I21" s="23" t="str">
        <f t="shared" si="0"/>
        <v/>
      </c>
      <c r="J21" s="240"/>
      <c r="K21" s="241"/>
      <c r="L21" s="242"/>
      <c r="M21" s="3" t="str">
        <f>Bilan!A58</f>
        <v>NOM 12</v>
      </c>
      <c r="N21" s="3" t="str">
        <f>Bilan!B58</f>
        <v>Prénom 12</v>
      </c>
      <c r="O21" s="46" t="str">
        <f>Bilan!C58</f>
        <v>NOM 12 Prénom 12</v>
      </c>
      <c r="P21" s="52"/>
      <c r="Q21" s="53"/>
      <c r="R21" s="53"/>
      <c r="S21" s="53"/>
      <c r="T21" s="54"/>
      <c r="U21" s="71" t="str">
        <f t="shared" si="1"/>
        <v/>
      </c>
      <c r="V21" s="240"/>
      <c r="W21" s="241"/>
      <c r="X21" s="242"/>
      <c r="Y21" s="3" t="str">
        <f>Bilan!A97</f>
        <v>NOM 12</v>
      </c>
      <c r="Z21" s="3" t="str">
        <f>Bilan!B97</f>
        <v>Prénom 12</v>
      </c>
      <c r="AA21" s="46" t="str">
        <f>Bilan!C97</f>
        <v>NOM 12 Prénom 12</v>
      </c>
      <c r="AB21" s="52"/>
      <c r="AC21" s="53"/>
      <c r="AD21" s="53"/>
      <c r="AE21" s="53"/>
      <c r="AF21" s="54"/>
      <c r="AG21" s="71" t="str">
        <f t="shared" si="2"/>
        <v/>
      </c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</row>
    <row r="22" spans="1:58" x14ac:dyDescent="0.25">
      <c r="A22" s="3" t="str">
        <f>IF(Bilan!A20="","",Bilan!A20)</f>
        <v>NOM 13</v>
      </c>
      <c r="B22" s="4" t="str">
        <f>IF(Bilan!B20="","",Bilan!B20)</f>
        <v>Prénom 13</v>
      </c>
      <c r="C22" s="7" t="str">
        <f>IF(Bilan!C20="","",Bilan!C20)</f>
        <v>NOM 13 Prénom 13</v>
      </c>
      <c r="D22" s="52"/>
      <c r="E22" s="53"/>
      <c r="F22" s="53"/>
      <c r="G22" s="53"/>
      <c r="H22" s="54"/>
      <c r="I22" s="23" t="str">
        <f t="shared" si="0"/>
        <v/>
      </c>
      <c r="J22" s="240"/>
      <c r="K22" s="241"/>
      <c r="L22" s="242"/>
      <c r="M22" s="3" t="str">
        <f>Bilan!A59</f>
        <v>NOM 13</v>
      </c>
      <c r="N22" s="3" t="str">
        <f>Bilan!B59</f>
        <v>Prénom 13</v>
      </c>
      <c r="O22" s="46" t="str">
        <f>Bilan!C59</f>
        <v>NOM 13 Prénom 13</v>
      </c>
      <c r="P22" s="52"/>
      <c r="Q22" s="53"/>
      <c r="R22" s="53"/>
      <c r="S22" s="53"/>
      <c r="T22" s="54"/>
      <c r="U22" s="71" t="str">
        <f t="shared" si="1"/>
        <v/>
      </c>
      <c r="V22" s="240"/>
      <c r="W22" s="241"/>
      <c r="X22" s="242"/>
      <c r="Y22" s="3" t="str">
        <f>Bilan!A98</f>
        <v>NOM 13</v>
      </c>
      <c r="Z22" s="3" t="str">
        <f>Bilan!B98</f>
        <v>Prénom 13</v>
      </c>
      <c r="AA22" s="46" t="str">
        <f>Bilan!C98</f>
        <v>NOM 13 Prénom 13</v>
      </c>
      <c r="AB22" s="52"/>
      <c r="AC22" s="53"/>
      <c r="AD22" s="53"/>
      <c r="AE22" s="53"/>
      <c r="AF22" s="54"/>
      <c r="AG22" s="71" t="str">
        <f t="shared" si="2"/>
        <v/>
      </c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</row>
    <row r="23" spans="1:58" x14ac:dyDescent="0.25">
      <c r="A23" s="3" t="str">
        <f>IF(Bilan!A21="","",Bilan!A21)</f>
        <v>NOM 14</v>
      </c>
      <c r="B23" s="4" t="str">
        <f>IF(Bilan!B21="","",Bilan!B21)</f>
        <v>Prénom 14</v>
      </c>
      <c r="C23" s="7" t="str">
        <f>IF(Bilan!C21="","",Bilan!C21)</f>
        <v>NOM 14 Prénom 14</v>
      </c>
      <c r="D23" s="52"/>
      <c r="E23" s="53"/>
      <c r="F23" s="53"/>
      <c r="G23" s="53"/>
      <c r="H23" s="54"/>
      <c r="I23" s="23" t="str">
        <f t="shared" si="0"/>
        <v/>
      </c>
      <c r="J23" s="240"/>
      <c r="K23" s="241"/>
      <c r="L23" s="242"/>
      <c r="M23" s="3" t="str">
        <f>Bilan!A60</f>
        <v>NOM 14</v>
      </c>
      <c r="N23" s="3" t="str">
        <f>Bilan!B60</f>
        <v>Prénom 14</v>
      </c>
      <c r="O23" s="46" t="str">
        <f>Bilan!C60</f>
        <v>NOM 14 Prénom 14</v>
      </c>
      <c r="P23" s="52"/>
      <c r="Q23" s="53"/>
      <c r="R23" s="53"/>
      <c r="S23" s="53"/>
      <c r="T23" s="54"/>
      <c r="U23" s="71" t="str">
        <f t="shared" si="1"/>
        <v/>
      </c>
      <c r="V23" s="240"/>
      <c r="W23" s="241"/>
      <c r="X23" s="242"/>
      <c r="Y23" s="3" t="str">
        <f>Bilan!A99</f>
        <v>NOM 14</v>
      </c>
      <c r="Z23" s="3" t="str">
        <f>Bilan!B99</f>
        <v>Prénom 14</v>
      </c>
      <c r="AA23" s="46" t="str">
        <f>Bilan!C99</f>
        <v>NOM 14 Prénom 14</v>
      </c>
      <c r="AB23" s="52"/>
      <c r="AC23" s="53"/>
      <c r="AD23" s="53"/>
      <c r="AE23" s="53"/>
      <c r="AF23" s="54"/>
      <c r="AG23" s="71" t="str">
        <f t="shared" si="2"/>
        <v/>
      </c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</row>
    <row r="24" spans="1:58" x14ac:dyDescent="0.25">
      <c r="A24" s="3" t="str">
        <f>IF(Bilan!A22="","",Bilan!A22)</f>
        <v>NOM 15</v>
      </c>
      <c r="B24" s="4" t="str">
        <f>IF(Bilan!B22="","",Bilan!B22)</f>
        <v>Prénom 15</v>
      </c>
      <c r="C24" s="7" t="str">
        <f>IF(Bilan!C22="","",Bilan!C22)</f>
        <v>NOM 15 Prénom 15</v>
      </c>
      <c r="D24" s="52"/>
      <c r="E24" s="53"/>
      <c r="F24" s="53"/>
      <c r="G24" s="53"/>
      <c r="H24" s="54"/>
      <c r="I24" s="23" t="str">
        <f t="shared" si="0"/>
        <v/>
      </c>
      <c r="J24" s="240"/>
      <c r="K24" s="241"/>
      <c r="L24" s="242"/>
      <c r="M24" s="3" t="str">
        <f>Bilan!A61</f>
        <v>NOM 15</v>
      </c>
      <c r="N24" s="3" t="str">
        <f>Bilan!B61</f>
        <v>Prénom 15</v>
      </c>
      <c r="O24" s="46" t="str">
        <f>Bilan!C61</f>
        <v>NOM 15 Prénom 15</v>
      </c>
      <c r="P24" s="52"/>
      <c r="Q24" s="53"/>
      <c r="R24" s="53"/>
      <c r="S24" s="53"/>
      <c r="T24" s="54"/>
      <c r="U24" s="71" t="str">
        <f t="shared" si="1"/>
        <v/>
      </c>
      <c r="V24" s="240"/>
      <c r="W24" s="241"/>
      <c r="X24" s="242"/>
      <c r="Y24" s="3" t="str">
        <f>Bilan!A100</f>
        <v>NOM 15</v>
      </c>
      <c r="Z24" s="3" t="str">
        <f>Bilan!B100</f>
        <v>Prénom 15</v>
      </c>
      <c r="AA24" s="46" t="str">
        <f>Bilan!C100</f>
        <v>NOM 15 Prénom 15</v>
      </c>
      <c r="AB24" s="52"/>
      <c r="AC24" s="53"/>
      <c r="AD24" s="53"/>
      <c r="AE24" s="53"/>
      <c r="AF24" s="54"/>
      <c r="AG24" s="71" t="str">
        <f t="shared" si="2"/>
        <v/>
      </c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</row>
    <row r="25" spans="1:58" x14ac:dyDescent="0.25">
      <c r="A25" s="3" t="str">
        <f>IF(Bilan!A23="","",Bilan!A23)</f>
        <v>NOM 16</v>
      </c>
      <c r="B25" s="4" t="str">
        <f>IF(Bilan!B23="","",Bilan!B23)</f>
        <v>Prénom 16</v>
      </c>
      <c r="C25" s="7" t="str">
        <f>IF(Bilan!C23="","",Bilan!C23)</f>
        <v>NOM 16 Prénom 16</v>
      </c>
      <c r="D25" s="52"/>
      <c r="E25" s="53"/>
      <c r="F25" s="53"/>
      <c r="G25" s="53"/>
      <c r="H25" s="54"/>
      <c r="I25" s="23" t="str">
        <f t="shared" si="0"/>
        <v/>
      </c>
      <c r="J25" s="240"/>
      <c r="K25" s="241"/>
      <c r="L25" s="242"/>
      <c r="M25" s="3" t="str">
        <f>Bilan!A62</f>
        <v>NOM 16</v>
      </c>
      <c r="N25" s="3" t="str">
        <f>Bilan!B62</f>
        <v>Prénom 16</v>
      </c>
      <c r="O25" s="46" t="str">
        <f>Bilan!C62</f>
        <v>NOM 16 Prénom 16</v>
      </c>
      <c r="P25" s="52"/>
      <c r="Q25" s="53"/>
      <c r="R25" s="53"/>
      <c r="S25" s="53"/>
      <c r="T25" s="54"/>
      <c r="U25" s="71" t="str">
        <f t="shared" si="1"/>
        <v/>
      </c>
      <c r="V25" s="240"/>
      <c r="W25" s="241"/>
      <c r="X25" s="242"/>
      <c r="Y25" s="3" t="str">
        <f>Bilan!A101</f>
        <v>NOM 16</v>
      </c>
      <c r="Z25" s="3" t="str">
        <f>Bilan!B101</f>
        <v>Prénom 16</v>
      </c>
      <c r="AA25" s="46" t="str">
        <f>Bilan!C101</f>
        <v>NOM 16 Prénom 16</v>
      </c>
      <c r="AB25" s="52"/>
      <c r="AC25" s="53"/>
      <c r="AD25" s="53"/>
      <c r="AE25" s="53"/>
      <c r="AF25" s="54"/>
      <c r="AG25" s="71" t="str">
        <f t="shared" si="2"/>
        <v/>
      </c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</row>
    <row r="26" spans="1:58" x14ac:dyDescent="0.25">
      <c r="A26" s="3" t="str">
        <f>IF(Bilan!A24="","",Bilan!A24)</f>
        <v>NOM 17</v>
      </c>
      <c r="B26" s="4" t="str">
        <f>IF(Bilan!B24="","",Bilan!B24)</f>
        <v>Prénom 17</v>
      </c>
      <c r="C26" s="7" t="str">
        <f>IF(Bilan!C24="","",Bilan!C24)</f>
        <v>NOM 17 Prénom 17</v>
      </c>
      <c r="D26" s="52"/>
      <c r="E26" s="53"/>
      <c r="F26" s="53"/>
      <c r="G26" s="53"/>
      <c r="H26" s="54"/>
      <c r="I26" s="23" t="str">
        <f t="shared" si="0"/>
        <v/>
      </c>
      <c r="J26" s="240"/>
      <c r="K26" s="241"/>
      <c r="L26" s="242"/>
      <c r="M26" s="3" t="str">
        <f>Bilan!A63</f>
        <v>NOM 17</v>
      </c>
      <c r="N26" s="3" t="str">
        <f>Bilan!B63</f>
        <v>Prénom 17</v>
      </c>
      <c r="O26" s="46" t="str">
        <f>Bilan!C63</f>
        <v>NOM 17 Prénom 17</v>
      </c>
      <c r="P26" s="52"/>
      <c r="Q26" s="53"/>
      <c r="R26" s="53"/>
      <c r="S26" s="53"/>
      <c r="T26" s="54"/>
      <c r="U26" s="71" t="str">
        <f t="shared" si="1"/>
        <v/>
      </c>
      <c r="V26" s="240"/>
      <c r="W26" s="241"/>
      <c r="X26" s="242"/>
      <c r="Y26" s="3" t="str">
        <f>Bilan!A102</f>
        <v>NOM 17</v>
      </c>
      <c r="Z26" s="3" t="str">
        <f>Bilan!B102</f>
        <v>Prénom 17</v>
      </c>
      <c r="AA26" s="46" t="str">
        <f>Bilan!C102</f>
        <v>NOM 17 Prénom 17</v>
      </c>
      <c r="AB26" s="52"/>
      <c r="AC26" s="53"/>
      <c r="AD26" s="53"/>
      <c r="AE26" s="53"/>
      <c r="AF26" s="54"/>
      <c r="AG26" s="71" t="str">
        <f t="shared" si="2"/>
        <v/>
      </c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</row>
    <row r="27" spans="1:58" x14ac:dyDescent="0.25">
      <c r="A27" s="3" t="str">
        <f>IF(Bilan!A25="","",Bilan!A25)</f>
        <v>NOM 18</v>
      </c>
      <c r="B27" s="4" t="str">
        <f>IF(Bilan!B25="","",Bilan!B25)</f>
        <v>Prénom 18</v>
      </c>
      <c r="C27" s="7" t="str">
        <f>IF(Bilan!C25="","",Bilan!C25)</f>
        <v>NOM 18 Prénom 18</v>
      </c>
      <c r="D27" s="52"/>
      <c r="E27" s="53"/>
      <c r="F27" s="53"/>
      <c r="G27" s="53"/>
      <c r="H27" s="54"/>
      <c r="I27" s="23" t="str">
        <f t="shared" si="0"/>
        <v/>
      </c>
      <c r="J27" s="240"/>
      <c r="K27" s="241"/>
      <c r="L27" s="242"/>
      <c r="M27" s="3" t="str">
        <f>Bilan!A64</f>
        <v>NOM 18</v>
      </c>
      <c r="N27" s="3" t="str">
        <f>Bilan!B64</f>
        <v>Prénom 18</v>
      </c>
      <c r="O27" s="46" t="str">
        <f>Bilan!C64</f>
        <v>NOM 18 Prénom 18</v>
      </c>
      <c r="P27" s="52"/>
      <c r="Q27" s="53"/>
      <c r="R27" s="53"/>
      <c r="S27" s="53"/>
      <c r="T27" s="54"/>
      <c r="U27" s="71" t="str">
        <f t="shared" si="1"/>
        <v/>
      </c>
      <c r="V27" s="240"/>
      <c r="W27" s="241"/>
      <c r="X27" s="242"/>
      <c r="Y27" s="3" t="str">
        <f>Bilan!A103</f>
        <v>NOM 18</v>
      </c>
      <c r="Z27" s="3" t="str">
        <f>Bilan!B103</f>
        <v>Prénom 18</v>
      </c>
      <c r="AA27" s="46" t="str">
        <f>Bilan!C103</f>
        <v>NOM 18 Prénom 18</v>
      </c>
      <c r="AB27" s="52"/>
      <c r="AC27" s="53"/>
      <c r="AD27" s="53"/>
      <c r="AE27" s="53"/>
      <c r="AF27" s="54"/>
      <c r="AG27" s="71" t="str">
        <f t="shared" si="2"/>
        <v/>
      </c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</row>
    <row r="28" spans="1:58" x14ac:dyDescent="0.25">
      <c r="A28" s="3" t="str">
        <f>IF(Bilan!A26="","",Bilan!A26)</f>
        <v>NOM 19</v>
      </c>
      <c r="B28" s="4" t="str">
        <f>IF(Bilan!B26="","",Bilan!B26)</f>
        <v>Prénom 19</v>
      </c>
      <c r="C28" s="7" t="str">
        <f>IF(Bilan!C26="","",Bilan!C26)</f>
        <v>NOM 19 Prénom 19</v>
      </c>
      <c r="D28" s="52"/>
      <c r="E28" s="53"/>
      <c r="F28" s="53"/>
      <c r="G28" s="53"/>
      <c r="H28" s="54"/>
      <c r="I28" s="23" t="str">
        <f t="shared" si="0"/>
        <v/>
      </c>
      <c r="J28" s="240"/>
      <c r="K28" s="241"/>
      <c r="L28" s="242"/>
      <c r="M28" s="3" t="str">
        <f>Bilan!A65</f>
        <v>NOM 19</v>
      </c>
      <c r="N28" s="3" t="str">
        <f>Bilan!B65</f>
        <v>Prénom 19</v>
      </c>
      <c r="O28" s="46" t="str">
        <f>Bilan!C65</f>
        <v>NOM 19 Prénom 19</v>
      </c>
      <c r="P28" s="52"/>
      <c r="Q28" s="53"/>
      <c r="R28" s="53"/>
      <c r="S28" s="53"/>
      <c r="T28" s="54"/>
      <c r="U28" s="71" t="str">
        <f t="shared" si="1"/>
        <v/>
      </c>
      <c r="V28" s="240"/>
      <c r="W28" s="241"/>
      <c r="X28" s="242"/>
      <c r="Y28" s="3" t="str">
        <f>Bilan!A104</f>
        <v>NOM 19</v>
      </c>
      <c r="Z28" s="3" t="str">
        <f>Bilan!B104</f>
        <v>Prénom 19</v>
      </c>
      <c r="AA28" s="46" t="str">
        <f>Bilan!C104</f>
        <v>NOM 19 Prénom 19</v>
      </c>
      <c r="AB28" s="52"/>
      <c r="AC28" s="53"/>
      <c r="AD28" s="53"/>
      <c r="AE28" s="53"/>
      <c r="AF28" s="54"/>
      <c r="AG28" s="71" t="str">
        <f t="shared" si="2"/>
        <v/>
      </c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</row>
    <row r="29" spans="1:58" x14ac:dyDescent="0.25">
      <c r="A29" s="3" t="str">
        <f>IF(Bilan!A27="","",Bilan!A27)</f>
        <v>NOM 20</v>
      </c>
      <c r="B29" s="4" t="str">
        <f>IF(Bilan!B27="","",Bilan!B27)</f>
        <v>Prénom 20</v>
      </c>
      <c r="C29" s="7" t="str">
        <f>IF(Bilan!C27="","",Bilan!C27)</f>
        <v>NOM 20 Prénom 20</v>
      </c>
      <c r="D29" s="52"/>
      <c r="E29" s="53"/>
      <c r="F29" s="53"/>
      <c r="G29" s="53"/>
      <c r="H29" s="54"/>
      <c r="I29" s="23" t="str">
        <f t="shared" si="0"/>
        <v/>
      </c>
      <c r="J29" s="240"/>
      <c r="K29" s="241"/>
      <c r="L29" s="242"/>
      <c r="M29" s="3" t="str">
        <f>Bilan!A66</f>
        <v>NOM 20</v>
      </c>
      <c r="N29" s="3" t="str">
        <f>Bilan!B66</f>
        <v>Prénom 20</v>
      </c>
      <c r="O29" s="46" t="str">
        <f>Bilan!C66</f>
        <v>NOM 20 Prénom 20</v>
      </c>
      <c r="P29" s="52"/>
      <c r="Q29" s="53"/>
      <c r="R29" s="53"/>
      <c r="S29" s="53"/>
      <c r="T29" s="54"/>
      <c r="U29" s="71" t="str">
        <f t="shared" si="1"/>
        <v/>
      </c>
      <c r="V29" s="240"/>
      <c r="W29" s="241"/>
      <c r="X29" s="242"/>
      <c r="Y29" s="3" t="str">
        <f>Bilan!A105</f>
        <v>NOM 20</v>
      </c>
      <c r="Z29" s="3" t="str">
        <f>Bilan!B105</f>
        <v>Prénom 20</v>
      </c>
      <c r="AA29" s="46" t="str">
        <f>Bilan!C105</f>
        <v>NOM 20 Prénom 20</v>
      </c>
      <c r="AB29" s="52"/>
      <c r="AC29" s="53"/>
      <c r="AD29" s="53"/>
      <c r="AE29" s="53"/>
      <c r="AF29" s="54"/>
      <c r="AG29" s="71" t="str">
        <f t="shared" si="2"/>
        <v/>
      </c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</row>
    <row r="30" spans="1:58" x14ac:dyDescent="0.25">
      <c r="A30" s="3" t="str">
        <f>IF(Bilan!A28="","",Bilan!A28)</f>
        <v>NOM 21</v>
      </c>
      <c r="B30" s="4" t="str">
        <f>IF(Bilan!B28="","",Bilan!B28)</f>
        <v>Prénom 21</v>
      </c>
      <c r="C30" s="7" t="str">
        <f>IF(Bilan!C28="","",Bilan!C28)</f>
        <v>NOM 21 Prénom 21</v>
      </c>
      <c r="D30" s="52"/>
      <c r="E30" s="53"/>
      <c r="F30" s="53"/>
      <c r="G30" s="53"/>
      <c r="H30" s="54"/>
      <c r="I30" s="23" t="str">
        <f t="shared" si="0"/>
        <v/>
      </c>
      <c r="J30" s="240"/>
      <c r="K30" s="241"/>
      <c r="L30" s="242"/>
      <c r="M30" s="3" t="str">
        <f>Bilan!A67</f>
        <v>NOM 21</v>
      </c>
      <c r="N30" s="3" t="str">
        <f>Bilan!B67</f>
        <v>Prénom 21</v>
      </c>
      <c r="O30" s="46" t="str">
        <f>Bilan!C67</f>
        <v>NOM 21 Prénom 21</v>
      </c>
      <c r="P30" s="52"/>
      <c r="Q30" s="53"/>
      <c r="R30" s="53"/>
      <c r="S30" s="53"/>
      <c r="T30" s="54"/>
      <c r="U30" s="71" t="str">
        <f t="shared" si="1"/>
        <v/>
      </c>
      <c r="V30" s="240"/>
      <c r="W30" s="241"/>
      <c r="X30" s="242"/>
      <c r="Y30" s="3" t="str">
        <f>Bilan!A106</f>
        <v>NOM 21</v>
      </c>
      <c r="Z30" s="3" t="str">
        <f>Bilan!B106</f>
        <v>Prénom 21</v>
      </c>
      <c r="AA30" s="46" t="str">
        <f>Bilan!C106</f>
        <v>NOM 21 Prénom 21</v>
      </c>
      <c r="AB30" s="52"/>
      <c r="AC30" s="53"/>
      <c r="AD30" s="53"/>
      <c r="AE30" s="53"/>
      <c r="AF30" s="54"/>
      <c r="AG30" s="71" t="str">
        <f t="shared" si="2"/>
        <v/>
      </c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</row>
    <row r="31" spans="1:58" x14ac:dyDescent="0.25">
      <c r="A31" s="3" t="str">
        <f>IF(Bilan!A29="","",Bilan!A29)</f>
        <v>NOM 22</v>
      </c>
      <c r="B31" s="4" t="str">
        <f>IF(Bilan!B29="","",Bilan!B29)</f>
        <v>Prénom 22</v>
      </c>
      <c r="C31" s="7" t="str">
        <f>IF(Bilan!C29="","",Bilan!C29)</f>
        <v>NOM 22 Prénom 22</v>
      </c>
      <c r="D31" s="52"/>
      <c r="E31" s="53"/>
      <c r="F31" s="53"/>
      <c r="G31" s="53"/>
      <c r="H31" s="54"/>
      <c r="I31" s="23" t="str">
        <f t="shared" si="0"/>
        <v/>
      </c>
      <c r="J31" s="240"/>
      <c r="K31" s="241"/>
      <c r="L31" s="242"/>
      <c r="M31" s="3" t="str">
        <f>Bilan!A68</f>
        <v>NOM 22</v>
      </c>
      <c r="N31" s="3" t="str">
        <f>Bilan!B68</f>
        <v>Prénom 22</v>
      </c>
      <c r="O31" s="46" t="str">
        <f>Bilan!C68</f>
        <v>NOM 22 Prénom 22</v>
      </c>
      <c r="P31" s="52"/>
      <c r="Q31" s="53"/>
      <c r="R31" s="53"/>
      <c r="S31" s="53"/>
      <c r="T31" s="54"/>
      <c r="U31" s="71" t="str">
        <f t="shared" si="1"/>
        <v/>
      </c>
      <c r="V31" s="240"/>
      <c r="W31" s="241"/>
      <c r="X31" s="242"/>
      <c r="Y31" s="3" t="str">
        <f>Bilan!A107</f>
        <v>NOM 22</v>
      </c>
      <c r="Z31" s="3" t="str">
        <f>Bilan!B107</f>
        <v>Prénom 22</v>
      </c>
      <c r="AA31" s="46" t="str">
        <f>Bilan!C107</f>
        <v>NOM 22 Prénom 22</v>
      </c>
      <c r="AB31" s="52"/>
      <c r="AC31" s="53"/>
      <c r="AD31" s="53"/>
      <c r="AE31" s="53"/>
      <c r="AF31" s="54"/>
      <c r="AG31" s="71" t="str">
        <f t="shared" si="2"/>
        <v/>
      </c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</row>
    <row r="32" spans="1:58" x14ac:dyDescent="0.25">
      <c r="A32" s="3" t="str">
        <f>IF(Bilan!A30="","",Bilan!A30)</f>
        <v>NOM 23</v>
      </c>
      <c r="B32" s="4" t="str">
        <f>IF(Bilan!B30="","",Bilan!B30)</f>
        <v>Prénom 23</v>
      </c>
      <c r="C32" s="7" t="str">
        <f>IF(Bilan!C30="","",Bilan!C30)</f>
        <v>NOM 23 Prénom 23</v>
      </c>
      <c r="D32" s="52"/>
      <c r="E32" s="53"/>
      <c r="F32" s="53"/>
      <c r="G32" s="53"/>
      <c r="H32" s="54"/>
      <c r="I32" s="23" t="str">
        <f t="shared" si="0"/>
        <v/>
      </c>
      <c r="J32" s="240"/>
      <c r="K32" s="241"/>
      <c r="L32" s="242"/>
      <c r="M32" s="3" t="str">
        <f>Bilan!A69</f>
        <v>NOM 23</v>
      </c>
      <c r="N32" s="3" t="str">
        <f>Bilan!B69</f>
        <v>Prénom 23</v>
      </c>
      <c r="O32" s="46" t="str">
        <f>Bilan!C69</f>
        <v>NOM 23 Prénom 23</v>
      </c>
      <c r="P32" s="52"/>
      <c r="Q32" s="53"/>
      <c r="R32" s="53"/>
      <c r="S32" s="53"/>
      <c r="T32" s="54"/>
      <c r="U32" s="71" t="str">
        <f t="shared" si="1"/>
        <v/>
      </c>
      <c r="V32" s="240"/>
      <c r="W32" s="241"/>
      <c r="X32" s="242"/>
      <c r="Y32" s="3" t="str">
        <f>Bilan!A108</f>
        <v>NOM 23</v>
      </c>
      <c r="Z32" s="3" t="str">
        <f>Bilan!B108</f>
        <v>Prénom 23</v>
      </c>
      <c r="AA32" s="46" t="str">
        <f>Bilan!C108</f>
        <v>NOM 23 Prénom 23</v>
      </c>
      <c r="AB32" s="52"/>
      <c r="AC32" s="53"/>
      <c r="AD32" s="53"/>
      <c r="AE32" s="53"/>
      <c r="AF32" s="54"/>
      <c r="AG32" s="71" t="str">
        <f t="shared" si="2"/>
        <v/>
      </c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</row>
    <row r="33" spans="1:58" x14ac:dyDescent="0.25">
      <c r="A33" s="3" t="str">
        <f>IF(Bilan!A31="","",Bilan!A31)</f>
        <v>NOM 24</v>
      </c>
      <c r="B33" s="4" t="str">
        <f>IF(Bilan!B31="","",Bilan!B31)</f>
        <v>Prénom 24</v>
      </c>
      <c r="C33" s="7" t="str">
        <f>IF(Bilan!C31="","",Bilan!C31)</f>
        <v>NOM 24 Prénom 24</v>
      </c>
      <c r="D33" s="52"/>
      <c r="E33" s="53"/>
      <c r="F33" s="53"/>
      <c r="G33" s="53"/>
      <c r="H33" s="54"/>
      <c r="I33" s="23" t="str">
        <f t="shared" si="0"/>
        <v/>
      </c>
      <c r="J33" s="240"/>
      <c r="K33" s="241"/>
      <c r="L33" s="242"/>
      <c r="M33" s="3" t="str">
        <f>Bilan!A70</f>
        <v>NOM 24</v>
      </c>
      <c r="N33" s="3" t="str">
        <f>Bilan!B70</f>
        <v>Prénom 24</v>
      </c>
      <c r="O33" s="46" t="str">
        <f>Bilan!C70</f>
        <v>NOM 24 Prénom 24</v>
      </c>
      <c r="P33" s="52"/>
      <c r="Q33" s="53"/>
      <c r="R33" s="53"/>
      <c r="S33" s="53"/>
      <c r="T33" s="54"/>
      <c r="U33" s="71" t="str">
        <f t="shared" si="1"/>
        <v/>
      </c>
      <c r="V33" s="240"/>
      <c r="W33" s="241"/>
      <c r="X33" s="242"/>
      <c r="Y33" s="3" t="str">
        <f>Bilan!A109</f>
        <v>NOM 24</v>
      </c>
      <c r="Z33" s="3" t="str">
        <f>Bilan!B109</f>
        <v>Prénom 24</v>
      </c>
      <c r="AA33" s="46" t="str">
        <f>Bilan!C109</f>
        <v>NOM 24 Prénom 24</v>
      </c>
      <c r="AB33" s="52"/>
      <c r="AC33" s="53"/>
      <c r="AD33" s="53"/>
      <c r="AE33" s="53"/>
      <c r="AF33" s="54"/>
      <c r="AG33" s="71" t="str">
        <f t="shared" si="2"/>
        <v/>
      </c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</row>
    <row r="34" spans="1:58" x14ac:dyDescent="0.25">
      <c r="A34" s="3" t="str">
        <f>IF(Bilan!A32="","",Bilan!A32)</f>
        <v>NOM 25</v>
      </c>
      <c r="B34" s="4" t="str">
        <f>IF(Bilan!B32="","",Bilan!B32)</f>
        <v>Prénom 25</v>
      </c>
      <c r="C34" s="7" t="str">
        <f>IF(Bilan!C32="","",Bilan!C32)</f>
        <v>NOM 25 Prénom 25</v>
      </c>
      <c r="D34" s="52"/>
      <c r="E34" s="53"/>
      <c r="F34" s="53"/>
      <c r="G34" s="53"/>
      <c r="H34" s="54"/>
      <c r="I34" s="23" t="str">
        <f t="shared" si="0"/>
        <v/>
      </c>
      <c r="J34" s="240"/>
      <c r="K34" s="241"/>
      <c r="L34" s="242"/>
      <c r="M34" s="3" t="str">
        <f>Bilan!A71</f>
        <v>NOM 25</v>
      </c>
      <c r="N34" s="3" t="str">
        <f>Bilan!B71</f>
        <v>Prénom 25</v>
      </c>
      <c r="O34" s="46" t="str">
        <f>Bilan!C71</f>
        <v>NOM 25 Prénom 25</v>
      </c>
      <c r="P34" s="52"/>
      <c r="Q34" s="53"/>
      <c r="R34" s="53"/>
      <c r="S34" s="53"/>
      <c r="T34" s="54"/>
      <c r="U34" s="71" t="str">
        <f t="shared" si="1"/>
        <v/>
      </c>
      <c r="V34" s="240"/>
      <c r="W34" s="241"/>
      <c r="X34" s="242"/>
      <c r="Y34" s="3" t="str">
        <f>Bilan!A110</f>
        <v>NOM 25</v>
      </c>
      <c r="Z34" s="3" t="str">
        <f>Bilan!B110</f>
        <v>Prénom 25</v>
      </c>
      <c r="AA34" s="46" t="str">
        <f>Bilan!C110</f>
        <v>NOM 25 Prénom 25</v>
      </c>
      <c r="AB34" s="52"/>
      <c r="AC34" s="53"/>
      <c r="AD34" s="53"/>
      <c r="AE34" s="53"/>
      <c r="AF34" s="54"/>
      <c r="AG34" s="71" t="str">
        <f t="shared" si="2"/>
        <v/>
      </c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</row>
    <row r="35" spans="1:58" x14ac:dyDescent="0.25">
      <c r="A35" s="3" t="str">
        <f>IF(Bilan!A33="","",Bilan!A33)</f>
        <v>NOM 26</v>
      </c>
      <c r="B35" s="4" t="str">
        <f>IF(Bilan!B33="","",Bilan!B33)</f>
        <v>Prénom 26</v>
      </c>
      <c r="C35" s="7" t="str">
        <f>IF(Bilan!C33="","",Bilan!C33)</f>
        <v>NOM 26 Prénom 26</v>
      </c>
      <c r="D35" s="52"/>
      <c r="E35" s="53"/>
      <c r="F35" s="53"/>
      <c r="G35" s="53"/>
      <c r="H35" s="54"/>
      <c r="I35" s="23" t="str">
        <f t="shared" si="0"/>
        <v/>
      </c>
      <c r="J35" s="240"/>
      <c r="K35" s="241"/>
      <c r="L35" s="242"/>
      <c r="M35" s="3" t="str">
        <f>Bilan!A72</f>
        <v>NOM 26</v>
      </c>
      <c r="N35" s="3" t="str">
        <f>Bilan!B72</f>
        <v>Prénom 26</v>
      </c>
      <c r="O35" s="46" t="str">
        <f>Bilan!C72</f>
        <v>NOM 26 Prénom 26</v>
      </c>
      <c r="P35" s="52"/>
      <c r="Q35" s="53"/>
      <c r="R35" s="53"/>
      <c r="S35" s="53"/>
      <c r="T35" s="54"/>
      <c r="U35" s="71" t="str">
        <f t="shared" si="1"/>
        <v/>
      </c>
      <c r="V35" s="240"/>
      <c r="W35" s="241"/>
      <c r="X35" s="242"/>
      <c r="Y35" s="3" t="str">
        <f>Bilan!A111</f>
        <v>NOM 26</v>
      </c>
      <c r="Z35" s="3" t="str">
        <f>Bilan!B111</f>
        <v>Prénom 26</v>
      </c>
      <c r="AA35" s="46" t="str">
        <f>Bilan!C111</f>
        <v>NOM 26 Prénom 26</v>
      </c>
      <c r="AB35" s="52"/>
      <c r="AC35" s="53"/>
      <c r="AD35" s="53"/>
      <c r="AE35" s="53"/>
      <c r="AF35" s="54"/>
      <c r="AG35" s="71" t="str">
        <f t="shared" si="2"/>
        <v/>
      </c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</row>
    <row r="36" spans="1:58" x14ac:dyDescent="0.25">
      <c r="A36" s="3" t="str">
        <f>IF(Bilan!A34="","",Bilan!A34)</f>
        <v>NOM 27</v>
      </c>
      <c r="B36" s="4" t="str">
        <f>IF(Bilan!B34="","",Bilan!B34)</f>
        <v>Prénom 27</v>
      </c>
      <c r="C36" s="7" t="str">
        <f>IF(Bilan!C34="","",Bilan!C34)</f>
        <v>NOM 27 Prénom 27</v>
      </c>
      <c r="D36" s="52"/>
      <c r="E36" s="53"/>
      <c r="F36" s="53"/>
      <c r="G36" s="53"/>
      <c r="H36" s="54"/>
      <c r="I36" s="23" t="str">
        <f t="shared" si="0"/>
        <v/>
      </c>
      <c r="J36" s="240"/>
      <c r="K36" s="241"/>
      <c r="L36" s="242"/>
      <c r="M36" s="3" t="str">
        <f>Bilan!A73</f>
        <v>NOM 27</v>
      </c>
      <c r="N36" s="3" t="str">
        <f>Bilan!B73</f>
        <v>Prénom 27</v>
      </c>
      <c r="O36" s="46" t="str">
        <f>Bilan!C73</f>
        <v>NOM 27 Prénom 27</v>
      </c>
      <c r="P36" s="52"/>
      <c r="Q36" s="53"/>
      <c r="R36" s="53"/>
      <c r="S36" s="53"/>
      <c r="T36" s="54"/>
      <c r="U36" s="71" t="str">
        <f t="shared" si="1"/>
        <v/>
      </c>
      <c r="V36" s="240"/>
      <c r="W36" s="241"/>
      <c r="X36" s="242"/>
      <c r="Y36" s="3" t="str">
        <f>Bilan!A112</f>
        <v>NOM 27</v>
      </c>
      <c r="Z36" s="3" t="str">
        <f>Bilan!B112</f>
        <v>Prénom 27</v>
      </c>
      <c r="AA36" s="46" t="str">
        <f>Bilan!C112</f>
        <v>NOM 27 Prénom 27</v>
      </c>
      <c r="AB36" s="52"/>
      <c r="AC36" s="53"/>
      <c r="AD36" s="53"/>
      <c r="AE36" s="53"/>
      <c r="AF36" s="54"/>
      <c r="AG36" s="71" t="str">
        <f t="shared" si="2"/>
        <v/>
      </c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</row>
    <row r="37" spans="1:58" x14ac:dyDescent="0.25">
      <c r="A37" s="3" t="str">
        <f>IF(Bilan!A35="","",Bilan!A35)</f>
        <v>NOM 28</v>
      </c>
      <c r="B37" s="4" t="str">
        <f>IF(Bilan!B35="","",Bilan!B35)</f>
        <v>Prénom 28</v>
      </c>
      <c r="C37" s="7" t="str">
        <f>IF(Bilan!C35="","",Bilan!C35)</f>
        <v>NOM 28 Prénom 28</v>
      </c>
      <c r="D37" s="52"/>
      <c r="E37" s="53"/>
      <c r="F37" s="53"/>
      <c r="G37" s="53"/>
      <c r="H37" s="54"/>
      <c r="I37" s="23" t="str">
        <f t="shared" si="0"/>
        <v/>
      </c>
      <c r="J37" s="15"/>
      <c r="K37" s="15"/>
      <c r="L37" s="15"/>
      <c r="M37" s="3" t="str">
        <f>Bilan!A74</f>
        <v>NOM 28</v>
      </c>
      <c r="N37" s="3" t="str">
        <f>Bilan!B74</f>
        <v>Prénom 28</v>
      </c>
      <c r="O37" s="46" t="str">
        <f>Bilan!C74</f>
        <v>NOM 28 Prénom 28</v>
      </c>
      <c r="P37" s="52"/>
      <c r="Q37" s="53"/>
      <c r="R37" s="53"/>
      <c r="S37" s="53"/>
      <c r="T37" s="54"/>
      <c r="U37" s="71" t="str">
        <f t="shared" si="1"/>
        <v/>
      </c>
      <c r="V37" s="15"/>
      <c r="W37" s="15"/>
      <c r="X37" s="15"/>
      <c r="Y37" s="3" t="str">
        <f>Bilan!A113</f>
        <v>NOM 28</v>
      </c>
      <c r="Z37" s="3" t="str">
        <f>Bilan!B113</f>
        <v>Prénom 28</v>
      </c>
      <c r="AA37" s="46" t="str">
        <f>Bilan!C113</f>
        <v>NOM 28 Prénom 28</v>
      </c>
      <c r="AB37" s="52"/>
      <c r="AC37" s="53"/>
      <c r="AD37" s="53"/>
      <c r="AE37" s="53"/>
      <c r="AF37" s="54"/>
      <c r="AG37" s="71" t="str">
        <f t="shared" si="2"/>
        <v/>
      </c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</row>
    <row r="38" spans="1:58" x14ac:dyDescent="0.25">
      <c r="A38" s="3" t="str">
        <f>IF(Bilan!A36="","",Bilan!A36)</f>
        <v>NOM 29</v>
      </c>
      <c r="B38" s="4" t="str">
        <f>IF(Bilan!B36="","",Bilan!B36)</f>
        <v>Prénom 29</v>
      </c>
      <c r="C38" s="7" t="str">
        <f>IF(Bilan!C36="","",Bilan!C36)</f>
        <v>NOM 29 Prénom 29</v>
      </c>
      <c r="D38" s="52"/>
      <c r="E38" s="53"/>
      <c r="F38" s="53"/>
      <c r="G38" s="53"/>
      <c r="H38" s="54"/>
      <c r="I38" s="23" t="str">
        <f t="shared" si="0"/>
        <v/>
      </c>
      <c r="J38" s="15"/>
      <c r="K38" s="15"/>
      <c r="L38" s="15"/>
      <c r="M38" s="3" t="str">
        <f>Bilan!A75</f>
        <v>NOM 29</v>
      </c>
      <c r="N38" s="3" t="str">
        <f>Bilan!B75</f>
        <v>Prénom 29</v>
      </c>
      <c r="O38" s="46" t="str">
        <f>Bilan!C75</f>
        <v>NOM 29 Prénom 29</v>
      </c>
      <c r="P38" s="52"/>
      <c r="Q38" s="53"/>
      <c r="R38" s="53"/>
      <c r="S38" s="53"/>
      <c r="T38" s="54"/>
      <c r="U38" s="71" t="str">
        <f t="shared" si="1"/>
        <v/>
      </c>
      <c r="V38" s="15"/>
      <c r="W38" s="15"/>
      <c r="X38" s="15"/>
      <c r="Y38" s="3" t="str">
        <f>Bilan!A114</f>
        <v>NOM 29</v>
      </c>
      <c r="Z38" s="3" t="str">
        <f>Bilan!B114</f>
        <v>Prénom 29</v>
      </c>
      <c r="AA38" s="46" t="str">
        <f>Bilan!C114</f>
        <v>NOM 29 Prénom 29</v>
      </c>
      <c r="AB38" s="52"/>
      <c r="AC38" s="53"/>
      <c r="AD38" s="53"/>
      <c r="AE38" s="53"/>
      <c r="AF38" s="54"/>
      <c r="AG38" s="71" t="str">
        <f t="shared" si="2"/>
        <v/>
      </c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</row>
    <row r="39" spans="1:58" ht="15.75" thickBot="1" x14ac:dyDescent="0.3">
      <c r="A39" s="5" t="str">
        <f>IF(Bilan!A37="","",Bilan!A37)</f>
        <v>NOM 30</v>
      </c>
      <c r="B39" s="6" t="str">
        <f>IF(Bilan!B37="","",Bilan!B37)</f>
        <v>Prénom 30</v>
      </c>
      <c r="C39" s="8" t="str">
        <f>IF(Bilan!C37="","",Bilan!C37)</f>
        <v>NOM 30 Prénom 30</v>
      </c>
      <c r="D39" s="55"/>
      <c r="E39" s="56"/>
      <c r="F39" s="56"/>
      <c r="G39" s="56"/>
      <c r="H39" s="57"/>
      <c r="I39" s="24" t="str">
        <f t="shared" si="0"/>
        <v/>
      </c>
      <c r="J39" s="15"/>
      <c r="K39" s="15"/>
      <c r="L39" s="15"/>
      <c r="M39" s="5" t="str">
        <f>Bilan!A76</f>
        <v>NOM 30</v>
      </c>
      <c r="N39" s="5" t="str">
        <f>Bilan!B76</f>
        <v>Prénom 30</v>
      </c>
      <c r="O39" s="47" t="str">
        <f>Bilan!C76</f>
        <v>NOM 30 Prénom 30</v>
      </c>
      <c r="P39" s="55"/>
      <c r="Q39" s="56"/>
      <c r="R39" s="56"/>
      <c r="S39" s="56"/>
      <c r="T39" s="57"/>
      <c r="U39" s="72" t="str">
        <f t="shared" si="1"/>
        <v/>
      </c>
      <c r="V39" s="15"/>
      <c r="W39" s="15"/>
      <c r="X39" s="15"/>
      <c r="Y39" s="5" t="str">
        <f>Bilan!A115</f>
        <v>NOM 30</v>
      </c>
      <c r="Z39" s="5" t="str">
        <f>Bilan!B115</f>
        <v>Prénom 30</v>
      </c>
      <c r="AA39" s="47" t="str">
        <f>Bilan!C115</f>
        <v>NOM 30 Prénom 30</v>
      </c>
      <c r="AB39" s="55"/>
      <c r="AC39" s="56"/>
      <c r="AD39" s="56"/>
      <c r="AE39" s="56"/>
      <c r="AF39" s="57"/>
      <c r="AG39" s="72" t="str">
        <f t="shared" si="2"/>
        <v/>
      </c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</row>
    <row r="40" spans="1:58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</row>
    <row r="41" spans="1:58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</row>
    <row r="42" spans="1:58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</row>
    <row r="43" spans="1:58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</row>
    <row r="44" spans="1:58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</row>
    <row r="45" spans="1:58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</row>
    <row r="46" spans="1:58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</row>
    <row r="47" spans="1:58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</row>
    <row r="48" spans="1:58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</row>
    <row r="49" spans="1:58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</row>
    <row r="50" spans="1:58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</row>
    <row r="51" spans="1:58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</row>
    <row r="52" spans="1:58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</row>
    <row r="53" spans="1:58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</row>
    <row r="54" spans="1:58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</row>
    <row r="55" spans="1:58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</row>
    <row r="56" spans="1:58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</row>
    <row r="57" spans="1:58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</row>
    <row r="58" spans="1:58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</row>
    <row r="59" spans="1:58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</row>
    <row r="60" spans="1:58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</row>
    <row r="61" spans="1:58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</row>
    <row r="62" spans="1:58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</row>
    <row r="63" spans="1:58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</row>
    <row r="64" spans="1:58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</row>
    <row r="65" spans="1:58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</row>
    <row r="66" spans="1:58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</row>
    <row r="67" spans="1:58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</row>
    <row r="68" spans="1:58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</row>
    <row r="69" spans="1:58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</row>
    <row r="70" spans="1:58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</row>
    <row r="71" spans="1:58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</row>
    <row r="72" spans="1:58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</row>
    <row r="73" spans="1:58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</row>
    <row r="74" spans="1:58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</row>
    <row r="75" spans="1:58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</row>
    <row r="76" spans="1:58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</row>
    <row r="77" spans="1:58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</row>
    <row r="78" spans="1:58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</row>
  </sheetData>
  <sheetProtection sheet="1" objects="1" scenarios="1"/>
  <mergeCells count="29">
    <mergeCell ref="Y1:AA4"/>
    <mergeCell ref="AC1:AI4"/>
    <mergeCell ref="Y6:AA7"/>
    <mergeCell ref="AB6:AB9"/>
    <mergeCell ref="AC6:AC9"/>
    <mergeCell ref="AD6:AD9"/>
    <mergeCell ref="AE6:AE9"/>
    <mergeCell ref="AF6:AF9"/>
    <mergeCell ref="AG6:AG9"/>
    <mergeCell ref="M1:O4"/>
    <mergeCell ref="Q1:W4"/>
    <mergeCell ref="M6:O7"/>
    <mergeCell ref="P6:P9"/>
    <mergeCell ref="Q6:Q9"/>
    <mergeCell ref="R6:R9"/>
    <mergeCell ref="S6:S9"/>
    <mergeCell ref="T6:T9"/>
    <mergeCell ref="U6:U9"/>
    <mergeCell ref="V9:X36"/>
    <mergeCell ref="A1:C4"/>
    <mergeCell ref="E1:K4"/>
    <mergeCell ref="A6:C7"/>
    <mergeCell ref="D6:D9"/>
    <mergeCell ref="E6:E9"/>
    <mergeCell ref="F6:F9"/>
    <mergeCell ref="G6:G9"/>
    <mergeCell ref="H6:H9"/>
    <mergeCell ref="I6:I9"/>
    <mergeCell ref="J9:L36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PZ78"/>
  <sheetViews>
    <sheetView workbookViewId="0">
      <selection sqref="A1:C4"/>
    </sheetView>
  </sheetViews>
  <sheetFormatPr baseColWidth="10" defaultRowHeight="15" x14ac:dyDescent="0.25"/>
  <cols>
    <col min="1" max="1" width="20.7109375" style="2" customWidth="1"/>
    <col min="2" max="2" width="15.7109375" style="2" customWidth="1"/>
    <col min="3" max="3" width="35.7109375" style="2" customWidth="1"/>
    <col min="4" max="11" width="6.7109375" style="2" customWidth="1"/>
    <col min="12" max="12" width="1.7109375" style="2" customWidth="1"/>
    <col min="13" max="13" width="20.7109375" style="2" customWidth="1"/>
    <col min="14" max="14" width="15.7109375" style="2" customWidth="1"/>
    <col min="15" max="15" width="35.7109375" style="2" customWidth="1"/>
    <col min="16" max="23" width="6.7109375" style="2" customWidth="1"/>
    <col min="24" max="24" width="1.7109375" style="2" customWidth="1"/>
    <col min="25" max="25" width="20.7109375" style="2" customWidth="1"/>
    <col min="26" max="26" width="15.7109375" style="2" customWidth="1"/>
    <col min="27" max="27" width="35.7109375" style="2" customWidth="1"/>
    <col min="28" max="35" width="6.7109375" style="2" customWidth="1"/>
    <col min="36" max="442" width="11.42578125" style="2"/>
  </cols>
  <sheetData>
    <row r="1" spans="1:58" x14ac:dyDescent="0.25">
      <c r="A1" s="204" t="str">
        <f>Bilan!A1</f>
        <v>NOM DE LA CLASSE</v>
      </c>
      <c r="B1" s="205"/>
      <c r="C1" s="206"/>
      <c r="D1" s="15"/>
      <c r="E1" s="213" t="str">
        <f>Bilan!E1</f>
        <v>TRIMESTRE 01 - 2017/2018</v>
      </c>
      <c r="F1" s="214"/>
      <c r="G1" s="214"/>
      <c r="H1" s="214"/>
      <c r="I1" s="214"/>
      <c r="J1" s="214"/>
      <c r="K1" s="215"/>
      <c r="L1" s="15"/>
      <c r="M1" s="204" t="str">
        <f>Bilan!A40</f>
        <v>NOM DE LA CLASSE</v>
      </c>
      <c r="N1" s="205"/>
      <c r="O1" s="206"/>
      <c r="P1" s="15"/>
      <c r="Q1" s="213" t="str">
        <f>Bilan!E40</f>
        <v>TRIMESTRE 02 - 2017/2018</v>
      </c>
      <c r="R1" s="214"/>
      <c r="S1" s="214"/>
      <c r="T1" s="214"/>
      <c r="U1" s="214"/>
      <c r="V1" s="214"/>
      <c r="W1" s="215"/>
      <c r="X1" s="15"/>
      <c r="Y1" s="204" t="str">
        <f>Bilan!A79</f>
        <v>NOM DE LA CLASSE</v>
      </c>
      <c r="Z1" s="205"/>
      <c r="AA1" s="206"/>
      <c r="AB1" s="15"/>
      <c r="AC1" s="213" t="str">
        <f>Bilan!E79</f>
        <v>TRIMESTRE 03 - 2017/2018</v>
      </c>
      <c r="AD1" s="214"/>
      <c r="AE1" s="214"/>
      <c r="AF1" s="214"/>
      <c r="AG1" s="214"/>
      <c r="AH1" s="214"/>
      <c r="AI1" s="2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</row>
    <row r="2" spans="1:58" x14ac:dyDescent="0.25">
      <c r="A2" s="207"/>
      <c r="B2" s="208"/>
      <c r="C2" s="209"/>
      <c r="D2" s="15"/>
      <c r="E2" s="216"/>
      <c r="F2" s="217"/>
      <c r="G2" s="217"/>
      <c r="H2" s="217"/>
      <c r="I2" s="217"/>
      <c r="J2" s="217"/>
      <c r="K2" s="218"/>
      <c r="L2" s="15"/>
      <c r="M2" s="207"/>
      <c r="N2" s="208"/>
      <c r="O2" s="209"/>
      <c r="P2" s="15"/>
      <c r="Q2" s="216"/>
      <c r="R2" s="217"/>
      <c r="S2" s="217"/>
      <c r="T2" s="217"/>
      <c r="U2" s="217"/>
      <c r="V2" s="217"/>
      <c r="W2" s="218"/>
      <c r="X2" s="15"/>
      <c r="Y2" s="207"/>
      <c r="Z2" s="208"/>
      <c r="AA2" s="209"/>
      <c r="AB2" s="15"/>
      <c r="AC2" s="216"/>
      <c r="AD2" s="217"/>
      <c r="AE2" s="217"/>
      <c r="AF2" s="217"/>
      <c r="AG2" s="217"/>
      <c r="AH2" s="217"/>
      <c r="AI2" s="218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</row>
    <row r="3" spans="1:58" x14ac:dyDescent="0.25">
      <c r="A3" s="207"/>
      <c r="B3" s="208"/>
      <c r="C3" s="209"/>
      <c r="D3" s="15"/>
      <c r="E3" s="216"/>
      <c r="F3" s="217"/>
      <c r="G3" s="217"/>
      <c r="H3" s="217"/>
      <c r="I3" s="217"/>
      <c r="J3" s="217"/>
      <c r="K3" s="218"/>
      <c r="L3" s="15"/>
      <c r="M3" s="207"/>
      <c r="N3" s="208"/>
      <c r="O3" s="209"/>
      <c r="P3" s="15"/>
      <c r="Q3" s="216"/>
      <c r="R3" s="217"/>
      <c r="S3" s="217"/>
      <c r="T3" s="217"/>
      <c r="U3" s="217"/>
      <c r="V3" s="217"/>
      <c r="W3" s="218"/>
      <c r="X3" s="15"/>
      <c r="Y3" s="207"/>
      <c r="Z3" s="208"/>
      <c r="AA3" s="209"/>
      <c r="AB3" s="15"/>
      <c r="AC3" s="216"/>
      <c r="AD3" s="217"/>
      <c r="AE3" s="217"/>
      <c r="AF3" s="217"/>
      <c r="AG3" s="217"/>
      <c r="AH3" s="217"/>
      <c r="AI3" s="218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</row>
    <row r="4" spans="1:58" ht="15.75" thickBot="1" x14ac:dyDescent="0.3">
      <c r="A4" s="210"/>
      <c r="B4" s="211"/>
      <c r="C4" s="212"/>
      <c r="D4" s="15"/>
      <c r="E4" s="219"/>
      <c r="F4" s="220"/>
      <c r="G4" s="220"/>
      <c r="H4" s="220"/>
      <c r="I4" s="220"/>
      <c r="J4" s="220"/>
      <c r="K4" s="221"/>
      <c r="L4" s="15"/>
      <c r="M4" s="210"/>
      <c r="N4" s="211"/>
      <c r="O4" s="212"/>
      <c r="P4" s="15"/>
      <c r="Q4" s="219"/>
      <c r="R4" s="220"/>
      <c r="S4" s="220"/>
      <c r="T4" s="220"/>
      <c r="U4" s="220"/>
      <c r="V4" s="220"/>
      <c r="W4" s="221"/>
      <c r="X4" s="15"/>
      <c r="Y4" s="210"/>
      <c r="Z4" s="211"/>
      <c r="AA4" s="212"/>
      <c r="AB4" s="15"/>
      <c r="AC4" s="219"/>
      <c r="AD4" s="220"/>
      <c r="AE4" s="220"/>
      <c r="AF4" s="220"/>
      <c r="AG4" s="220"/>
      <c r="AH4" s="220"/>
      <c r="AI4" s="221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</row>
    <row r="5" spans="1:58" ht="15.75" thickBot="1" x14ac:dyDescent="0.3">
      <c r="A5" s="15"/>
      <c r="B5" s="15"/>
      <c r="C5" s="15"/>
      <c r="D5" s="20"/>
      <c r="E5" s="21"/>
      <c r="F5" s="21"/>
      <c r="G5" s="21"/>
      <c r="H5" s="21"/>
      <c r="I5" s="21"/>
      <c r="J5" s="15"/>
      <c r="K5" s="15"/>
      <c r="L5" s="15"/>
      <c r="M5" s="15"/>
      <c r="N5" s="15"/>
      <c r="O5" s="15"/>
      <c r="P5" s="20"/>
      <c r="Q5" s="21"/>
      <c r="R5" s="21"/>
      <c r="S5" s="21"/>
      <c r="T5" s="21"/>
      <c r="U5" s="21"/>
      <c r="V5" s="15"/>
      <c r="W5" s="15"/>
      <c r="X5" s="15"/>
      <c r="Y5" s="15"/>
      <c r="Z5" s="15"/>
      <c r="AA5" s="15"/>
      <c r="AB5" s="20"/>
      <c r="AC5" s="21"/>
      <c r="AD5" s="21"/>
      <c r="AE5" s="21"/>
      <c r="AF5" s="21"/>
      <c r="AG5" s="21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</row>
    <row r="6" spans="1:58" x14ac:dyDescent="0.25">
      <c r="A6" s="234" t="s">
        <v>85</v>
      </c>
      <c r="B6" s="235"/>
      <c r="C6" s="236"/>
      <c r="D6" s="222" t="s">
        <v>96</v>
      </c>
      <c r="E6" s="225" t="s">
        <v>97</v>
      </c>
      <c r="F6" s="225" t="s">
        <v>98</v>
      </c>
      <c r="G6" s="225" t="s">
        <v>99</v>
      </c>
      <c r="H6" s="228" t="s">
        <v>100</v>
      </c>
      <c r="I6" s="231" t="s">
        <v>101</v>
      </c>
      <c r="J6" s="15"/>
      <c r="K6" s="15"/>
      <c r="L6" s="15"/>
      <c r="M6" s="234" t="s">
        <v>85</v>
      </c>
      <c r="N6" s="235"/>
      <c r="O6" s="236"/>
      <c r="P6" s="222" t="s">
        <v>96</v>
      </c>
      <c r="Q6" s="225" t="s">
        <v>97</v>
      </c>
      <c r="R6" s="225" t="s">
        <v>98</v>
      </c>
      <c r="S6" s="225" t="s">
        <v>99</v>
      </c>
      <c r="T6" s="228" t="s">
        <v>100</v>
      </c>
      <c r="U6" s="231" t="s">
        <v>101</v>
      </c>
      <c r="V6" s="15"/>
      <c r="W6" s="15"/>
      <c r="X6" s="15"/>
      <c r="Y6" s="234" t="s">
        <v>85</v>
      </c>
      <c r="Z6" s="235"/>
      <c r="AA6" s="236"/>
      <c r="AB6" s="222" t="s">
        <v>96</v>
      </c>
      <c r="AC6" s="225" t="s">
        <v>97</v>
      </c>
      <c r="AD6" s="225" t="s">
        <v>98</v>
      </c>
      <c r="AE6" s="225" t="s">
        <v>99</v>
      </c>
      <c r="AF6" s="228" t="s">
        <v>100</v>
      </c>
      <c r="AG6" s="231" t="s">
        <v>101</v>
      </c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</row>
    <row r="7" spans="1:58" ht="15.75" thickBot="1" x14ac:dyDescent="0.3">
      <c r="A7" s="237"/>
      <c r="B7" s="238"/>
      <c r="C7" s="239"/>
      <c r="D7" s="223"/>
      <c r="E7" s="226"/>
      <c r="F7" s="226"/>
      <c r="G7" s="226"/>
      <c r="H7" s="229"/>
      <c r="I7" s="232"/>
      <c r="J7" s="15"/>
      <c r="K7" s="15"/>
      <c r="L7" s="15"/>
      <c r="M7" s="237"/>
      <c r="N7" s="238"/>
      <c r="O7" s="239"/>
      <c r="P7" s="223"/>
      <c r="Q7" s="226"/>
      <c r="R7" s="226"/>
      <c r="S7" s="226"/>
      <c r="T7" s="229"/>
      <c r="U7" s="232"/>
      <c r="V7" s="15"/>
      <c r="W7" s="15"/>
      <c r="X7" s="15"/>
      <c r="Y7" s="237"/>
      <c r="Z7" s="238"/>
      <c r="AA7" s="239"/>
      <c r="AB7" s="223"/>
      <c r="AC7" s="226"/>
      <c r="AD7" s="226"/>
      <c r="AE7" s="226"/>
      <c r="AF7" s="229"/>
      <c r="AG7" s="232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</row>
    <row r="8" spans="1:58" ht="15.75" thickBot="1" x14ac:dyDescent="0.3">
      <c r="A8" s="15"/>
      <c r="B8" s="15"/>
      <c r="C8" s="15"/>
      <c r="D8" s="223"/>
      <c r="E8" s="226"/>
      <c r="F8" s="226"/>
      <c r="G8" s="226"/>
      <c r="H8" s="229"/>
      <c r="I8" s="232"/>
      <c r="J8" s="15"/>
      <c r="K8" s="15"/>
      <c r="L8" s="15"/>
      <c r="M8" s="15"/>
      <c r="N8" s="15"/>
      <c r="O8" s="15"/>
      <c r="P8" s="223"/>
      <c r="Q8" s="226"/>
      <c r="R8" s="226"/>
      <c r="S8" s="226"/>
      <c r="T8" s="229"/>
      <c r="U8" s="232"/>
      <c r="V8" s="15"/>
      <c r="W8" s="15"/>
      <c r="X8" s="15"/>
      <c r="Y8" s="15"/>
      <c r="Z8" s="15"/>
      <c r="AA8" s="15"/>
      <c r="AB8" s="223"/>
      <c r="AC8" s="226"/>
      <c r="AD8" s="226"/>
      <c r="AE8" s="226"/>
      <c r="AF8" s="229"/>
      <c r="AG8" s="232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</row>
    <row r="9" spans="1:58" ht="15.75" thickBot="1" x14ac:dyDescent="0.3">
      <c r="A9" s="27" t="s">
        <v>13</v>
      </c>
      <c r="B9" s="28" t="s">
        <v>14</v>
      </c>
      <c r="C9" s="29" t="s">
        <v>102</v>
      </c>
      <c r="D9" s="224"/>
      <c r="E9" s="227"/>
      <c r="F9" s="227"/>
      <c r="G9" s="227"/>
      <c r="H9" s="230"/>
      <c r="I9" s="233"/>
      <c r="J9" s="240"/>
      <c r="K9" s="241"/>
      <c r="L9" s="242"/>
      <c r="M9" s="27" t="s">
        <v>13</v>
      </c>
      <c r="N9" s="28" t="s">
        <v>14</v>
      </c>
      <c r="O9" s="29" t="s">
        <v>102</v>
      </c>
      <c r="P9" s="224"/>
      <c r="Q9" s="227"/>
      <c r="R9" s="227"/>
      <c r="S9" s="227"/>
      <c r="T9" s="230"/>
      <c r="U9" s="233"/>
      <c r="V9" s="240"/>
      <c r="W9" s="241"/>
      <c r="X9" s="242"/>
      <c r="Y9" s="27" t="s">
        <v>13</v>
      </c>
      <c r="Z9" s="28" t="s">
        <v>14</v>
      </c>
      <c r="AA9" s="29" t="s">
        <v>102</v>
      </c>
      <c r="AB9" s="224"/>
      <c r="AC9" s="227"/>
      <c r="AD9" s="227"/>
      <c r="AE9" s="227"/>
      <c r="AF9" s="230"/>
      <c r="AG9" s="233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</row>
    <row r="10" spans="1:58" x14ac:dyDescent="0.25">
      <c r="A10" s="17" t="str">
        <f>IF(Bilan!A8="","",Bilan!A8)</f>
        <v>NOM 01</v>
      </c>
      <c r="B10" s="18" t="str">
        <f>IF(Bilan!B8="","",Bilan!B8)</f>
        <v>Prénom 01</v>
      </c>
      <c r="C10" s="19" t="str">
        <f>IF(Bilan!C8="","",Bilan!C8)</f>
        <v>NOM 01 Prénom 01</v>
      </c>
      <c r="D10" s="49"/>
      <c r="E10" s="50"/>
      <c r="F10" s="50"/>
      <c r="G10" s="50"/>
      <c r="H10" s="51"/>
      <c r="I10" s="22" t="str">
        <f>IF(COUNT(D10:H10)&gt;0,AVERAGE(D10:H10),"")</f>
        <v/>
      </c>
      <c r="J10" s="240"/>
      <c r="K10" s="241"/>
      <c r="L10" s="242"/>
      <c r="M10" s="45" t="str">
        <f>Bilan!A47</f>
        <v>NOM 01</v>
      </c>
      <c r="N10" s="45" t="str">
        <f>Bilan!B47</f>
        <v>Prénom 01</v>
      </c>
      <c r="O10" s="45" t="str">
        <f>Bilan!C47</f>
        <v>NOM 01 Prénom 01</v>
      </c>
      <c r="P10" s="49"/>
      <c r="Q10" s="50"/>
      <c r="R10" s="50"/>
      <c r="S10" s="50"/>
      <c r="T10" s="51"/>
      <c r="U10" s="70" t="str">
        <f>IF(COUNT(P10:T10)&gt;0,AVERAGE(P10:T10),"")</f>
        <v/>
      </c>
      <c r="V10" s="240"/>
      <c r="W10" s="241"/>
      <c r="X10" s="242"/>
      <c r="Y10" s="45" t="str">
        <f>Bilan!A86</f>
        <v>NOM 01</v>
      </c>
      <c r="Z10" s="45" t="str">
        <f>Bilan!B86</f>
        <v>Prénom 01</v>
      </c>
      <c r="AA10" s="45" t="str">
        <f>Bilan!C86</f>
        <v>NOM 01 Prénom 01</v>
      </c>
      <c r="AB10" s="49"/>
      <c r="AC10" s="50"/>
      <c r="AD10" s="50"/>
      <c r="AE10" s="50"/>
      <c r="AF10" s="51"/>
      <c r="AG10" s="70" t="str">
        <f>IF(COUNT(AB10:AF10)&gt;0,AVERAGE(AB10:AF10),"")</f>
        <v/>
      </c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</row>
    <row r="11" spans="1:58" x14ac:dyDescent="0.25">
      <c r="A11" s="3" t="str">
        <f>IF(Bilan!A9="","",Bilan!A9)</f>
        <v>NOM 02</v>
      </c>
      <c r="B11" s="4" t="str">
        <f>IF(Bilan!B9="","",Bilan!B9)</f>
        <v>Prénom 02</v>
      </c>
      <c r="C11" s="7" t="str">
        <f>IF(Bilan!C9="","",Bilan!C9)</f>
        <v>NOM 02 Prénom 02</v>
      </c>
      <c r="D11" s="52"/>
      <c r="E11" s="53"/>
      <c r="F11" s="53"/>
      <c r="G11" s="53"/>
      <c r="H11" s="54"/>
      <c r="I11" s="23" t="str">
        <f t="shared" ref="I11:I39" si="0">IF(COUNT(D11:H11)&gt;0,AVERAGE(D11:H11),"")</f>
        <v/>
      </c>
      <c r="J11" s="240"/>
      <c r="K11" s="241"/>
      <c r="L11" s="242"/>
      <c r="M11" s="3" t="str">
        <f>Bilan!A48</f>
        <v>NOM 02</v>
      </c>
      <c r="N11" s="3" t="str">
        <f>Bilan!B48</f>
        <v>Prénom 02</v>
      </c>
      <c r="O11" s="46" t="str">
        <f>Bilan!C48</f>
        <v>NOM 02 Prénom 02</v>
      </c>
      <c r="P11" s="52"/>
      <c r="Q11" s="53"/>
      <c r="R11" s="53"/>
      <c r="S11" s="53"/>
      <c r="T11" s="54"/>
      <c r="U11" s="71" t="str">
        <f t="shared" ref="U11:U39" si="1">IF(COUNT(P11:T11)&gt;0,AVERAGE(P11:T11),"")</f>
        <v/>
      </c>
      <c r="V11" s="240"/>
      <c r="W11" s="241"/>
      <c r="X11" s="242"/>
      <c r="Y11" s="3" t="str">
        <f>Bilan!A87</f>
        <v>NOM 02</v>
      </c>
      <c r="Z11" s="3" t="str">
        <f>Bilan!B87</f>
        <v>Prénom 02</v>
      </c>
      <c r="AA11" s="46" t="str">
        <f>Bilan!C87</f>
        <v>NOM 02 Prénom 02</v>
      </c>
      <c r="AB11" s="52"/>
      <c r="AC11" s="53"/>
      <c r="AD11" s="53"/>
      <c r="AE11" s="53"/>
      <c r="AF11" s="54"/>
      <c r="AG11" s="71" t="str">
        <f t="shared" ref="AG11:AG39" si="2">IF(COUNT(AB11:AF11)&gt;0,AVERAGE(AB11:AF11),"")</f>
        <v/>
      </c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</row>
    <row r="12" spans="1:58" x14ac:dyDescent="0.25">
      <c r="A12" s="3" t="str">
        <f>IF(Bilan!A10="","",Bilan!A10)</f>
        <v>NOM 03</v>
      </c>
      <c r="B12" s="4" t="str">
        <f>IF(Bilan!B10="","",Bilan!B10)</f>
        <v>Prénom 03</v>
      </c>
      <c r="C12" s="7" t="str">
        <f>IF(Bilan!C10="","",Bilan!C10)</f>
        <v>NOM 03 Prénom 03</v>
      </c>
      <c r="D12" s="52"/>
      <c r="E12" s="53"/>
      <c r="F12" s="53"/>
      <c r="G12" s="53"/>
      <c r="H12" s="54"/>
      <c r="I12" s="23" t="str">
        <f t="shared" si="0"/>
        <v/>
      </c>
      <c r="J12" s="240"/>
      <c r="K12" s="241"/>
      <c r="L12" s="242"/>
      <c r="M12" s="3" t="str">
        <f>Bilan!A49</f>
        <v>NOM 03</v>
      </c>
      <c r="N12" s="3" t="str">
        <f>Bilan!B49</f>
        <v>Prénom 03</v>
      </c>
      <c r="O12" s="46" t="str">
        <f>Bilan!C49</f>
        <v>NOM 03 Prénom 03</v>
      </c>
      <c r="P12" s="52"/>
      <c r="Q12" s="53"/>
      <c r="R12" s="53"/>
      <c r="S12" s="53"/>
      <c r="T12" s="54"/>
      <c r="U12" s="71" t="str">
        <f t="shared" si="1"/>
        <v/>
      </c>
      <c r="V12" s="240"/>
      <c r="W12" s="241"/>
      <c r="X12" s="242"/>
      <c r="Y12" s="3" t="str">
        <f>Bilan!A88</f>
        <v>NOM 03</v>
      </c>
      <c r="Z12" s="3" t="str">
        <f>Bilan!B88</f>
        <v>Prénom 03</v>
      </c>
      <c r="AA12" s="46" t="str">
        <f>Bilan!C88</f>
        <v>NOM 03 Prénom 03</v>
      </c>
      <c r="AB12" s="52"/>
      <c r="AC12" s="53"/>
      <c r="AD12" s="53"/>
      <c r="AE12" s="53"/>
      <c r="AF12" s="54"/>
      <c r="AG12" s="71" t="str">
        <f t="shared" si="2"/>
        <v/>
      </c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</row>
    <row r="13" spans="1:58" x14ac:dyDescent="0.25">
      <c r="A13" s="3" t="str">
        <f>IF(Bilan!A11="","",Bilan!A11)</f>
        <v>NOM 04</v>
      </c>
      <c r="B13" s="4" t="str">
        <f>IF(Bilan!B11="","",Bilan!B11)</f>
        <v>Prénom 04</v>
      </c>
      <c r="C13" s="7" t="str">
        <f>IF(Bilan!C11="","",Bilan!C11)</f>
        <v>NOM 04 Prénom 04</v>
      </c>
      <c r="D13" s="52"/>
      <c r="E13" s="53"/>
      <c r="F13" s="53"/>
      <c r="G13" s="53"/>
      <c r="H13" s="54"/>
      <c r="I13" s="23" t="str">
        <f t="shared" si="0"/>
        <v/>
      </c>
      <c r="J13" s="240"/>
      <c r="K13" s="241"/>
      <c r="L13" s="242"/>
      <c r="M13" s="3" t="str">
        <f>Bilan!A50</f>
        <v>NOM 04</v>
      </c>
      <c r="N13" s="3" t="str">
        <f>Bilan!B50</f>
        <v>Prénom 04</v>
      </c>
      <c r="O13" s="46" t="str">
        <f>Bilan!C50</f>
        <v>NOM 04 Prénom 04</v>
      </c>
      <c r="P13" s="52"/>
      <c r="Q13" s="53"/>
      <c r="R13" s="53"/>
      <c r="S13" s="53"/>
      <c r="T13" s="54"/>
      <c r="U13" s="71" t="str">
        <f t="shared" si="1"/>
        <v/>
      </c>
      <c r="V13" s="240"/>
      <c r="W13" s="241"/>
      <c r="X13" s="242"/>
      <c r="Y13" s="3" t="str">
        <f>Bilan!A89</f>
        <v>NOM 04</v>
      </c>
      <c r="Z13" s="3" t="str">
        <f>Bilan!B89</f>
        <v>Prénom 04</v>
      </c>
      <c r="AA13" s="46" t="str">
        <f>Bilan!C89</f>
        <v>NOM 04 Prénom 04</v>
      </c>
      <c r="AB13" s="52"/>
      <c r="AC13" s="53"/>
      <c r="AD13" s="53"/>
      <c r="AE13" s="53"/>
      <c r="AF13" s="54"/>
      <c r="AG13" s="71" t="str">
        <f t="shared" si="2"/>
        <v/>
      </c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</row>
    <row r="14" spans="1:58" x14ac:dyDescent="0.25">
      <c r="A14" s="3" t="str">
        <f>IF(Bilan!A12="","",Bilan!A12)</f>
        <v>NOM 05</v>
      </c>
      <c r="B14" s="4" t="str">
        <f>IF(Bilan!B12="","",Bilan!B12)</f>
        <v>Prénom 05</v>
      </c>
      <c r="C14" s="7" t="str">
        <f>IF(Bilan!C12="","",Bilan!C12)</f>
        <v>NOM 05 Prénom 05</v>
      </c>
      <c r="D14" s="52"/>
      <c r="E14" s="53"/>
      <c r="F14" s="53"/>
      <c r="G14" s="53"/>
      <c r="H14" s="54"/>
      <c r="I14" s="23" t="str">
        <f t="shared" si="0"/>
        <v/>
      </c>
      <c r="J14" s="240"/>
      <c r="K14" s="241"/>
      <c r="L14" s="242"/>
      <c r="M14" s="3" t="str">
        <f>Bilan!A51</f>
        <v>NOM 05</v>
      </c>
      <c r="N14" s="3" t="str">
        <f>Bilan!B51</f>
        <v>Prénom 05</v>
      </c>
      <c r="O14" s="46" t="str">
        <f>Bilan!C51</f>
        <v>NOM 05 Prénom 05</v>
      </c>
      <c r="P14" s="52"/>
      <c r="Q14" s="53"/>
      <c r="R14" s="53"/>
      <c r="S14" s="53"/>
      <c r="T14" s="54"/>
      <c r="U14" s="71" t="str">
        <f t="shared" si="1"/>
        <v/>
      </c>
      <c r="V14" s="240"/>
      <c r="W14" s="241"/>
      <c r="X14" s="242"/>
      <c r="Y14" s="3" t="str">
        <f>Bilan!A90</f>
        <v>NOM 05</v>
      </c>
      <c r="Z14" s="3" t="str">
        <f>Bilan!B90</f>
        <v>Prénom 05</v>
      </c>
      <c r="AA14" s="46" t="str">
        <f>Bilan!C90</f>
        <v>NOM 05 Prénom 05</v>
      </c>
      <c r="AB14" s="52"/>
      <c r="AC14" s="53"/>
      <c r="AD14" s="53"/>
      <c r="AE14" s="53"/>
      <c r="AF14" s="54"/>
      <c r="AG14" s="71" t="str">
        <f t="shared" si="2"/>
        <v/>
      </c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</row>
    <row r="15" spans="1:58" x14ac:dyDescent="0.25">
      <c r="A15" s="3" t="str">
        <f>IF(Bilan!A13="","",Bilan!A13)</f>
        <v>NOM 06</v>
      </c>
      <c r="B15" s="4" t="str">
        <f>IF(Bilan!B13="","",Bilan!B13)</f>
        <v>Prénom 06</v>
      </c>
      <c r="C15" s="7" t="str">
        <f>IF(Bilan!C13="","",Bilan!C13)</f>
        <v>NOM 06 Prénom 06</v>
      </c>
      <c r="D15" s="52"/>
      <c r="E15" s="53"/>
      <c r="F15" s="53"/>
      <c r="G15" s="53"/>
      <c r="H15" s="54"/>
      <c r="I15" s="23" t="str">
        <f t="shared" si="0"/>
        <v/>
      </c>
      <c r="J15" s="240"/>
      <c r="K15" s="241"/>
      <c r="L15" s="242"/>
      <c r="M15" s="3" t="str">
        <f>Bilan!A52</f>
        <v>NOM 06</v>
      </c>
      <c r="N15" s="3" t="str">
        <f>Bilan!B52</f>
        <v>Prénom 06</v>
      </c>
      <c r="O15" s="46" t="str">
        <f>Bilan!C52</f>
        <v>NOM 06 Prénom 06</v>
      </c>
      <c r="P15" s="52"/>
      <c r="Q15" s="53"/>
      <c r="R15" s="53"/>
      <c r="S15" s="53"/>
      <c r="T15" s="54"/>
      <c r="U15" s="71" t="str">
        <f t="shared" si="1"/>
        <v/>
      </c>
      <c r="V15" s="240"/>
      <c r="W15" s="241"/>
      <c r="X15" s="242"/>
      <c r="Y15" s="3" t="str">
        <f>Bilan!A91</f>
        <v>NOM 06</v>
      </c>
      <c r="Z15" s="3" t="str">
        <f>Bilan!B91</f>
        <v>Prénom 06</v>
      </c>
      <c r="AA15" s="46" t="str">
        <f>Bilan!C91</f>
        <v>NOM 06 Prénom 06</v>
      </c>
      <c r="AB15" s="52"/>
      <c r="AC15" s="53"/>
      <c r="AD15" s="53"/>
      <c r="AE15" s="53"/>
      <c r="AF15" s="54"/>
      <c r="AG15" s="71" t="str">
        <f t="shared" si="2"/>
        <v/>
      </c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</row>
    <row r="16" spans="1:58" x14ac:dyDescent="0.25">
      <c r="A16" s="3" t="str">
        <f>IF(Bilan!A14="","",Bilan!A14)</f>
        <v>NOM 07</v>
      </c>
      <c r="B16" s="4" t="str">
        <f>IF(Bilan!B14="","",Bilan!B14)</f>
        <v>Prénom 07</v>
      </c>
      <c r="C16" s="7" t="str">
        <f>IF(Bilan!C14="","",Bilan!C14)</f>
        <v>NOM 07 Prénom 07</v>
      </c>
      <c r="D16" s="52"/>
      <c r="E16" s="53"/>
      <c r="F16" s="53"/>
      <c r="G16" s="53"/>
      <c r="H16" s="54"/>
      <c r="I16" s="23" t="str">
        <f t="shared" si="0"/>
        <v/>
      </c>
      <c r="J16" s="240"/>
      <c r="K16" s="241"/>
      <c r="L16" s="242"/>
      <c r="M16" s="3" t="str">
        <f>Bilan!A53</f>
        <v>NOM 07</v>
      </c>
      <c r="N16" s="3" t="str">
        <f>Bilan!B53</f>
        <v>Prénom 07</v>
      </c>
      <c r="O16" s="46" t="str">
        <f>Bilan!C53</f>
        <v>NOM 07 Prénom 07</v>
      </c>
      <c r="P16" s="52"/>
      <c r="Q16" s="53"/>
      <c r="R16" s="53"/>
      <c r="S16" s="53"/>
      <c r="T16" s="54"/>
      <c r="U16" s="71" t="str">
        <f t="shared" si="1"/>
        <v/>
      </c>
      <c r="V16" s="240"/>
      <c r="W16" s="241"/>
      <c r="X16" s="242"/>
      <c r="Y16" s="3" t="str">
        <f>Bilan!A92</f>
        <v>NOM 07</v>
      </c>
      <c r="Z16" s="3" t="str">
        <f>Bilan!B92</f>
        <v>Prénom 07</v>
      </c>
      <c r="AA16" s="46" t="str">
        <f>Bilan!C92</f>
        <v>NOM 07 Prénom 07</v>
      </c>
      <c r="AB16" s="52"/>
      <c r="AC16" s="53"/>
      <c r="AD16" s="53"/>
      <c r="AE16" s="53"/>
      <c r="AF16" s="54"/>
      <c r="AG16" s="71" t="str">
        <f t="shared" si="2"/>
        <v/>
      </c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</row>
    <row r="17" spans="1:58" x14ac:dyDescent="0.25">
      <c r="A17" s="3" t="str">
        <f>IF(Bilan!A15="","",Bilan!A15)</f>
        <v>NOM 08</v>
      </c>
      <c r="B17" s="4" t="str">
        <f>IF(Bilan!B15="","",Bilan!B15)</f>
        <v>Prénom 08</v>
      </c>
      <c r="C17" s="7" t="str">
        <f>IF(Bilan!C15="","",Bilan!C15)</f>
        <v>NOM 08 Prénom 08</v>
      </c>
      <c r="D17" s="52"/>
      <c r="E17" s="53"/>
      <c r="F17" s="53"/>
      <c r="G17" s="53"/>
      <c r="H17" s="54"/>
      <c r="I17" s="23" t="str">
        <f t="shared" si="0"/>
        <v/>
      </c>
      <c r="J17" s="240"/>
      <c r="K17" s="241"/>
      <c r="L17" s="242"/>
      <c r="M17" s="3" t="str">
        <f>Bilan!A54</f>
        <v>NOM 08</v>
      </c>
      <c r="N17" s="3" t="str">
        <f>Bilan!B54</f>
        <v>Prénom 08</v>
      </c>
      <c r="O17" s="46" t="str">
        <f>Bilan!C54</f>
        <v>NOM 08 Prénom 08</v>
      </c>
      <c r="P17" s="52"/>
      <c r="Q17" s="53"/>
      <c r="R17" s="53"/>
      <c r="S17" s="53"/>
      <c r="T17" s="54"/>
      <c r="U17" s="71" t="str">
        <f t="shared" si="1"/>
        <v/>
      </c>
      <c r="V17" s="240"/>
      <c r="W17" s="241"/>
      <c r="X17" s="242"/>
      <c r="Y17" s="3" t="str">
        <f>Bilan!A93</f>
        <v>NOM 08</v>
      </c>
      <c r="Z17" s="3" t="str">
        <f>Bilan!B93</f>
        <v>Prénom 08</v>
      </c>
      <c r="AA17" s="46" t="str">
        <f>Bilan!C93</f>
        <v>NOM 08 Prénom 08</v>
      </c>
      <c r="AB17" s="52"/>
      <c r="AC17" s="53"/>
      <c r="AD17" s="53"/>
      <c r="AE17" s="53"/>
      <c r="AF17" s="54"/>
      <c r="AG17" s="71" t="str">
        <f t="shared" si="2"/>
        <v/>
      </c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</row>
    <row r="18" spans="1:58" x14ac:dyDescent="0.25">
      <c r="A18" s="3" t="str">
        <f>IF(Bilan!A16="","",Bilan!A16)</f>
        <v>NOM 09</v>
      </c>
      <c r="B18" s="4" t="str">
        <f>IF(Bilan!B16="","",Bilan!B16)</f>
        <v>Prénom 09</v>
      </c>
      <c r="C18" s="7" t="str">
        <f>IF(Bilan!C16="","",Bilan!C16)</f>
        <v>NOM 09 Prénom 09</v>
      </c>
      <c r="D18" s="52"/>
      <c r="E18" s="53"/>
      <c r="F18" s="53"/>
      <c r="G18" s="53"/>
      <c r="H18" s="54"/>
      <c r="I18" s="23" t="str">
        <f t="shared" si="0"/>
        <v/>
      </c>
      <c r="J18" s="240"/>
      <c r="K18" s="241"/>
      <c r="L18" s="242"/>
      <c r="M18" s="3" t="str">
        <f>Bilan!A55</f>
        <v>NOM 09</v>
      </c>
      <c r="N18" s="3" t="str">
        <f>Bilan!B55</f>
        <v>Prénom 09</v>
      </c>
      <c r="O18" s="46" t="str">
        <f>Bilan!C55</f>
        <v>NOM 09 Prénom 09</v>
      </c>
      <c r="P18" s="52"/>
      <c r="Q18" s="53"/>
      <c r="R18" s="53"/>
      <c r="S18" s="53"/>
      <c r="T18" s="54"/>
      <c r="U18" s="71" t="str">
        <f t="shared" si="1"/>
        <v/>
      </c>
      <c r="V18" s="240"/>
      <c r="W18" s="241"/>
      <c r="X18" s="242"/>
      <c r="Y18" s="3" t="str">
        <f>Bilan!A94</f>
        <v>NOM 09</v>
      </c>
      <c r="Z18" s="3" t="str">
        <f>Bilan!B94</f>
        <v>Prénom 09</v>
      </c>
      <c r="AA18" s="46" t="str">
        <f>Bilan!C94</f>
        <v>NOM 09 Prénom 09</v>
      </c>
      <c r="AB18" s="52"/>
      <c r="AC18" s="53"/>
      <c r="AD18" s="53"/>
      <c r="AE18" s="53"/>
      <c r="AF18" s="54"/>
      <c r="AG18" s="71" t="str">
        <f t="shared" si="2"/>
        <v/>
      </c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</row>
    <row r="19" spans="1:58" x14ac:dyDescent="0.25">
      <c r="A19" s="3" t="str">
        <f>IF(Bilan!A17="","",Bilan!A17)</f>
        <v>NOM 10</v>
      </c>
      <c r="B19" s="4" t="str">
        <f>IF(Bilan!B17="","",Bilan!B17)</f>
        <v>Prénom 10</v>
      </c>
      <c r="C19" s="7" t="str">
        <f>IF(Bilan!C17="","",Bilan!C17)</f>
        <v>NOM 10 Prénom 10</v>
      </c>
      <c r="D19" s="52"/>
      <c r="E19" s="53"/>
      <c r="F19" s="53"/>
      <c r="G19" s="53"/>
      <c r="H19" s="54"/>
      <c r="I19" s="23" t="str">
        <f t="shared" si="0"/>
        <v/>
      </c>
      <c r="J19" s="240"/>
      <c r="K19" s="241"/>
      <c r="L19" s="242"/>
      <c r="M19" s="3" t="str">
        <f>Bilan!A56</f>
        <v>NOM 10</v>
      </c>
      <c r="N19" s="3" t="str">
        <f>Bilan!B56</f>
        <v>Prénom 10</v>
      </c>
      <c r="O19" s="46" t="str">
        <f>Bilan!C56</f>
        <v>NOM 10 Prénom 10</v>
      </c>
      <c r="P19" s="52"/>
      <c r="Q19" s="53"/>
      <c r="R19" s="53"/>
      <c r="S19" s="53"/>
      <c r="T19" s="54"/>
      <c r="U19" s="71" t="str">
        <f t="shared" si="1"/>
        <v/>
      </c>
      <c r="V19" s="240"/>
      <c r="W19" s="241"/>
      <c r="X19" s="242"/>
      <c r="Y19" s="3" t="str">
        <f>Bilan!A95</f>
        <v>NOM 10</v>
      </c>
      <c r="Z19" s="3" t="str">
        <f>Bilan!B95</f>
        <v>Prénom 10</v>
      </c>
      <c r="AA19" s="46" t="str">
        <f>Bilan!C95</f>
        <v>NOM 10 Prénom 10</v>
      </c>
      <c r="AB19" s="52"/>
      <c r="AC19" s="53"/>
      <c r="AD19" s="53"/>
      <c r="AE19" s="53"/>
      <c r="AF19" s="54"/>
      <c r="AG19" s="71" t="str">
        <f t="shared" si="2"/>
        <v/>
      </c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</row>
    <row r="20" spans="1:58" x14ac:dyDescent="0.25">
      <c r="A20" s="3" t="str">
        <f>IF(Bilan!A18="","",Bilan!A18)</f>
        <v>NOM 11</v>
      </c>
      <c r="B20" s="4" t="str">
        <f>IF(Bilan!B18="","",Bilan!B18)</f>
        <v>Prénom 11</v>
      </c>
      <c r="C20" s="7" t="str">
        <f>IF(Bilan!C18="","",Bilan!C18)</f>
        <v>NOM 11 Prénom 11</v>
      </c>
      <c r="D20" s="52"/>
      <c r="E20" s="53"/>
      <c r="F20" s="53"/>
      <c r="G20" s="53"/>
      <c r="H20" s="54"/>
      <c r="I20" s="23" t="str">
        <f t="shared" si="0"/>
        <v/>
      </c>
      <c r="J20" s="240"/>
      <c r="K20" s="241"/>
      <c r="L20" s="242"/>
      <c r="M20" s="3" t="str">
        <f>Bilan!A57</f>
        <v>NOM 11</v>
      </c>
      <c r="N20" s="3" t="str">
        <f>Bilan!B57</f>
        <v>Prénom 11</v>
      </c>
      <c r="O20" s="46" t="str">
        <f>Bilan!C57</f>
        <v>NOM 11 Prénom 11</v>
      </c>
      <c r="P20" s="52"/>
      <c r="Q20" s="53"/>
      <c r="R20" s="53"/>
      <c r="S20" s="53"/>
      <c r="T20" s="54"/>
      <c r="U20" s="71" t="str">
        <f t="shared" si="1"/>
        <v/>
      </c>
      <c r="V20" s="240"/>
      <c r="W20" s="241"/>
      <c r="X20" s="242"/>
      <c r="Y20" s="3" t="str">
        <f>Bilan!A96</f>
        <v>NOM 11</v>
      </c>
      <c r="Z20" s="3" t="str">
        <f>Bilan!B96</f>
        <v>Prénom 11</v>
      </c>
      <c r="AA20" s="46" t="str">
        <f>Bilan!C96</f>
        <v>NOM 11 Prénom 11</v>
      </c>
      <c r="AB20" s="52"/>
      <c r="AC20" s="53"/>
      <c r="AD20" s="53"/>
      <c r="AE20" s="53"/>
      <c r="AF20" s="54"/>
      <c r="AG20" s="71" t="str">
        <f t="shared" si="2"/>
        <v/>
      </c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</row>
    <row r="21" spans="1:58" x14ac:dyDescent="0.25">
      <c r="A21" s="3" t="str">
        <f>IF(Bilan!A19="","",Bilan!A19)</f>
        <v>NOM 12</v>
      </c>
      <c r="B21" s="4" t="str">
        <f>IF(Bilan!B19="","",Bilan!B19)</f>
        <v>Prénom 12</v>
      </c>
      <c r="C21" s="7" t="str">
        <f>IF(Bilan!C19="","",Bilan!C19)</f>
        <v>NOM 12 Prénom 12</v>
      </c>
      <c r="D21" s="52"/>
      <c r="E21" s="53"/>
      <c r="F21" s="53"/>
      <c r="G21" s="53"/>
      <c r="H21" s="54"/>
      <c r="I21" s="23" t="str">
        <f t="shared" si="0"/>
        <v/>
      </c>
      <c r="J21" s="240"/>
      <c r="K21" s="241"/>
      <c r="L21" s="242"/>
      <c r="M21" s="3" t="str">
        <f>Bilan!A58</f>
        <v>NOM 12</v>
      </c>
      <c r="N21" s="3" t="str">
        <f>Bilan!B58</f>
        <v>Prénom 12</v>
      </c>
      <c r="O21" s="46" t="str">
        <f>Bilan!C58</f>
        <v>NOM 12 Prénom 12</v>
      </c>
      <c r="P21" s="52"/>
      <c r="Q21" s="53"/>
      <c r="R21" s="53"/>
      <c r="S21" s="53"/>
      <c r="T21" s="54"/>
      <c r="U21" s="71" t="str">
        <f t="shared" si="1"/>
        <v/>
      </c>
      <c r="V21" s="240"/>
      <c r="W21" s="241"/>
      <c r="X21" s="242"/>
      <c r="Y21" s="3" t="str">
        <f>Bilan!A97</f>
        <v>NOM 12</v>
      </c>
      <c r="Z21" s="3" t="str">
        <f>Bilan!B97</f>
        <v>Prénom 12</v>
      </c>
      <c r="AA21" s="46" t="str">
        <f>Bilan!C97</f>
        <v>NOM 12 Prénom 12</v>
      </c>
      <c r="AB21" s="52"/>
      <c r="AC21" s="53"/>
      <c r="AD21" s="53"/>
      <c r="AE21" s="53"/>
      <c r="AF21" s="54"/>
      <c r="AG21" s="71" t="str">
        <f t="shared" si="2"/>
        <v/>
      </c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</row>
    <row r="22" spans="1:58" x14ac:dyDescent="0.25">
      <c r="A22" s="3" t="str">
        <f>IF(Bilan!A20="","",Bilan!A20)</f>
        <v>NOM 13</v>
      </c>
      <c r="B22" s="4" t="str">
        <f>IF(Bilan!B20="","",Bilan!B20)</f>
        <v>Prénom 13</v>
      </c>
      <c r="C22" s="7" t="str">
        <f>IF(Bilan!C20="","",Bilan!C20)</f>
        <v>NOM 13 Prénom 13</v>
      </c>
      <c r="D22" s="52"/>
      <c r="E22" s="53"/>
      <c r="F22" s="53"/>
      <c r="G22" s="53"/>
      <c r="H22" s="54"/>
      <c r="I22" s="23" t="str">
        <f t="shared" si="0"/>
        <v/>
      </c>
      <c r="J22" s="240"/>
      <c r="K22" s="241"/>
      <c r="L22" s="242"/>
      <c r="M22" s="3" t="str">
        <f>Bilan!A59</f>
        <v>NOM 13</v>
      </c>
      <c r="N22" s="3" t="str">
        <f>Bilan!B59</f>
        <v>Prénom 13</v>
      </c>
      <c r="O22" s="46" t="str">
        <f>Bilan!C59</f>
        <v>NOM 13 Prénom 13</v>
      </c>
      <c r="P22" s="52"/>
      <c r="Q22" s="53"/>
      <c r="R22" s="53"/>
      <c r="S22" s="53"/>
      <c r="T22" s="54"/>
      <c r="U22" s="71" t="str">
        <f t="shared" si="1"/>
        <v/>
      </c>
      <c r="V22" s="240"/>
      <c r="W22" s="241"/>
      <c r="X22" s="242"/>
      <c r="Y22" s="3" t="str">
        <f>Bilan!A98</f>
        <v>NOM 13</v>
      </c>
      <c r="Z22" s="3" t="str">
        <f>Bilan!B98</f>
        <v>Prénom 13</v>
      </c>
      <c r="AA22" s="46" t="str">
        <f>Bilan!C98</f>
        <v>NOM 13 Prénom 13</v>
      </c>
      <c r="AB22" s="52"/>
      <c r="AC22" s="53"/>
      <c r="AD22" s="53"/>
      <c r="AE22" s="53"/>
      <c r="AF22" s="54"/>
      <c r="AG22" s="71" t="str">
        <f t="shared" si="2"/>
        <v/>
      </c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</row>
    <row r="23" spans="1:58" x14ac:dyDescent="0.25">
      <c r="A23" s="3" t="str">
        <f>IF(Bilan!A21="","",Bilan!A21)</f>
        <v>NOM 14</v>
      </c>
      <c r="B23" s="4" t="str">
        <f>IF(Bilan!B21="","",Bilan!B21)</f>
        <v>Prénom 14</v>
      </c>
      <c r="C23" s="7" t="str">
        <f>IF(Bilan!C21="","",Bilan!C21)</f>
        <v>NOM 14 Prénom 14</v>
      </c>
      <c r="D23" s="52"/>
      <c r="E23" s="53"/>
      <c r="F23" s="53"/>
      <c r="G23" s="53"/>
      <c r="H23" s="54"/>
      <c r="I23" s="23" t="str">
        <f t="shared" si="0"/>
        <v/>
      </c>
      <c r="J23" s="240"/>
      <c r="K23" s="241"/>
      <c r="L23" s="242"/>
      <c r="M23" s="3" t="str">
        <f>Bilan!A60</f>
        <v>NOM 14</v>
      </c>
      <c r="N23" s="3" t="str">
        <f>Bilan!B60</f>
        <v>Prénom 14</v>
      </c>
      <c r="O23" s="46" t="str">
        <f>Bilan!C60</f>
        <v>NOM 14 Prénom 14</v>
      </c>
      <c r="P23" s="52"/>
      <c r="Q23" s="53"/>
      <c r="R23" s="53"/>
      <c r="S23" s="53"/>
      <c r="T23" s="54"/>
      <c r="U23" s="71" t="str">
        <f t="shared" si="1"/>
        <v/>
      </c>
      <c r="V23" s="240"/>
      <c r="W23" s="241"/>
      <c r="X23" s="242"/>
      <c r="Y23" s="3" t="str">
        <f>Bilan!A99</f>
        <v>NOM 14</v>
      </c>
      <c r="Z23" s="3" t="str">
        <f>Bilan!B99</f>
        <v>Prénom 14</v>
      </c>
      <c r="AA23" s="46" t="str">
        <f>Bilan!C99</f>
        <v>NOM 14 Prénom 14</v>
      </c>
      <c r="AB23" s="52"/>
      <c r="AC23" s="53"/>
      <c r="AD23" s="53"/>
      <c r="AE23" s="53"/>
      <c r="AF23" s="54"/>
      <c r="AG23" s="71" t="str">
        <f t="shared" si="2"/>
        <v/>
      </c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</row>
    <row r="24" spans="1:58" x14ac:dyDescent="0.25">
      <c r="A24" s="3" t="str">
        <f>IF(Bilan!A22="","",Bilan!A22)</f>
        <v>NOM 15</v>
      </c>
      <c r="B24" s="4" t="str">
        <f>IF(Bilan!B22="","",Bilan!B22)</f>
        <v>Prénom 15</v>
      </c>
      <c r="C24" s="7" t="str">
        <f>IF(Bilan!C22="","",Bilan!C22)</f>
        <v>NOM 15 Prénom 15</v>
      </c>
      <c r="D24" s="52"/>
      <c r="E24" s="53"/>
      <c r="F24" s="53"/>
      <c r="G24" s="53"/>
      <c r="H24" s="54"/>
      <c r="I24" s="23" t="str">
        <f t="shared" si="0"/>
        <v/>
      </c>
      <c r="J24" s="240"/>
      <c r="K24" s="241"/>
      <c r="L24" s="242"/>
      <c r="M24" s="3" t="str">
        <f>Bilan!A61</f>
        <v>NOM 15</v>
      </c>
      <c r="N24" s="3" t="str">
        <f>Bilan!B61</f>
        <v>Prénom 15</v>
      </c>
      <c r="O24" s="46" t="str">
        <f>Bilan!C61</f>
        <v>NOM 15 Prénom 15</v>
      </c>
      <c r="P24" s="52"/>
      <c r="Q24" s="53"/>
      <c r="R24" s="53"/>
      <c r="S24" s="53"/>
      <c r="T24" s="54"/>
      <c r="U24" s="71" t="str">
        <f t="shared" si="1"/>
        <v/>
      </c>
      <c r="V24" s="240"/>
      <c r="W24" s="241"/>
      <c r="X24" s="242"/>
      <c r="Y24" s="3" t="str">
        <f>Bilan!A100</f>
        <v>NOM 15</v>
      </c>
      <c r="Z24" s="3" t="str">
        <f>Bilan!B100</f>
        <v>Prénom 15</v>
      </c>
      <c r="AA24" s="46" t="str">
        <f>Bilan!C100</f>
        <v>NOM 15 Prénom 15</v>
      </c>
      <c r="AB24" s="52"/>
      <c r="AC24" s="53"/>
      <c r="AD24" s="53"/>
      <c r="AE24" s="53"/>
      <c r="AF24" s="54"/>
      <c r="AG24" s="71" t="str">
        <f t="shared" si="2"/>
        <v/>
      </c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</row>
    <row r="25" spans="1:58" x14ac:dyDescent="0.25">
      <c r="A25" s="3" t="str">
        <f>IF(Bilan!A23="","",Bilan!A23)</f>
        <v>NOM 16</v>
      </c>
      <c r="B25" s="4" t="str">
        <f>IF(Bilan!B23="","",Bilan!B23)</f>
        <v>Prénom 16</v>
      </c>
      <c r="C25" s="7" t="str">
        <f>IF(Bilan!C23="","",Bilan!C23)</f>
        <v>NOM 16 Prénom 16</v>
      </c>
      <c r="D25" s="52"/>
      <c r="E25" s="53"/>
      <c r="F25" s="53"/>
      <c r="G25" s="53"/>
      <c r="H25" s="54"/>
      <c r="I25" s="23" t="str">
        <f t="shared" si="0"/>
        <v/>
      </c>
      <c r="J25" s="240"/>
      <c r="K25" s="241"/>
      <c r="L25" s="242"/>
      <c r="M25" s="3" t="str">
        <f>Bilan!A62</f>
        <v>NOM 16</v>
      </c>
      <c r="N25" s="3" t="str">
        <f>Bilan!B62</f>
        <v>Prénom 16</v>
      </c>
      <c r="O25" s="46" t="str">
        <f>Bilan!C62</f>
        <v>NOM 16 Prénom 16</v>
      </c>
      <c r="P25" s="52"/>
      <c r="Q25" s="53"/>
      <c r="R25" s="53"/>
      <c r="S25" s="53"/>
      <c r="T25" s="54"/>
      <c r="U25" s="71" t="str">
        <f t="shared" si="1"/>
        <v/>
      </c>
      <c r="V25" s="240"/>
      <c r="W25" s="241"/>
      <c r="X25" s="242"/>
      <c r="Y25" s="3" t="str">
        <f>Bilan!A101</f>
        <v>NOM 16</v>
      </c>
      <c r="Z25" s="3" t="str">
        <f>Bilan!B101</f>
        <v>Prénom 16</v>
      </c>
      <c r="AA25" s="46" t="str">
        <f>Bilan!C101</f>
        <v>NOM 16 Prénom 16</v>
      </c>
      <c r="AB25" s="52"/>
      <c r="AC25" s="53"/>
      <c r="AD25" s="53"/>
      <c r="AE25" s="53"/>
      <c r="AF25" s="54"/>
      <c r="AG25" s="71" t="str">
        <f t="shared" si="2"/>
        <v/>
      </c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</row>
    <row r="26" spans="1:58" x14ac:dyDescent="0.25">
      <c r="A26" s="3" t="str">
        <f>IF(Bilan!A24="","",Bilan!A24)</f>
        <v>NOM 17</v>
      </c>
      <c r="B26" s="4" t="str">
        <f>IF(Bilan!B24="","",Bilan!B24)</f>
        <v>Prénom 17</v>
      </c>
      <c r="C26" s="7" t="str">
        <f>IF(Bilan!C24="","",Bilan!C24)</f>
        <v>NOM 17 Prénom 17</v>
      </c>
      <c r="D26" s="52"/>
      <c r="E26" s="53"/>
      <c r="F26" s="53"/>
      <c r="G26" s="53"/>
      <c r="H26" s="54"/>
      <c r="I26" s="23" t="str">
        <f t="shared" si="0"/>
        <v/>
      </c>
      <c r="J26" s="240"/>
      <c r="K26" s="241"/>
      <c r="L26" s="242"/>
      <c r="M26" s="3" t="str">
        <f>Bilan!A63</f>
        <v>NOM 17</v>
      </c>
      <c r="N26" s="3" t="str">
        <f>Bilan!B63</f>
        <v>Prénom 17</v>
      </c>
      <c r="O26" s="46" t="str">
        <f>Bilan!C63</f>
        <v>NOM 17 Prénom 17</v>
      </c>
      <c r="P26" s="52"/>
      <c r="Q26" s="53"/>
      <c r="R26" s="53"/>
      <c r="S26" s="53"/>
      <c r="T26" s="54"/>
      <c r="U26" s="71" t="str">
        <f t="shared" si="1"/>
        <v/>
      </c>
      <c r="V26" s="240"/>
      <c r="W26" s="241"/>
      <c r="X26" s="242"/>
      <c r="Y26" s="3" t="str">
        <f>Bilan!A102</f>
        <v>NOM 17</v>
      </c>
      <c r="Z26" s="3" t="str">
        <f>Bilan!B102</f>
        <v>Prénom 17</v>
      </c>
      <c r="AA26" s="46" t="str">
        <f>Bilan!C102</f>
        <v>NOM 17 Prénom 17</v>
      </c>
      <c r="AB26" s="52"/>
      <c r="AC26" s="53"/>
      <c r="AD26" s="53"/>
      <c r="AE26" s="53"/>
      <c r="AF26" s="54"/>
      <c r="AG26" s="71" t="str">
        <f t="shared" si="2"/>
        <v/>
      </c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</row>
    <row r="27" spans="1:58" x14ac:dyDescent="0.25">
      <c r="A27" s="3" t="str">
        <f>IF(Bilan!A25="","",Bilan!A25)</f>
        <v>NOM 18</v>
      </c>
      <c r="B27" s="4" t="str">
        <f>IF(Bilan!B25="","",Bilan!B25)</f>
        <v>Prénom 18</v>
      </c>
      <c r="C27" s="7" t="str">
        <f>IF(Bilan!C25="","",Bilan!C25)</f>
        <v>NOM 18 Prénom 18</v>
      </c>
      <c r="D27" s="52"/>
      <c r="E27" s="53"/>
      <c r="F27" s="53"/>
      <c r="G27" s="53"/>
      <c r="H27" s="54"/>
      <c r="I27" s="23" t="str">
        <f t="shared" si="0"/>
        <v/>
      </c>
      <c r="J27" s="240"/>
      <c r="K27" s="241"/>
      <c r="L27" s="242"/>
      <c r="M27" s="3" t="str">
        <f>Bilan!A64</f>
        <v>NOM 18</v>
      </c>
      <c r="N27" s="3" t="str">
        <f>Bilan!B64</f>
        <v>Prénom 18</v>
      </c>
      <c r="O27" s="46" t="str">
        <f>Bilan!C64</f>
        <v>NOM 18 Prénom 18</v>
      </c>
      <c r="P27" s="52"/>
      <c r="Q27" s="53"/>
      <c r="R27" s="53"/>
      <c r="S27" s="53"/>
      <c r="T27" s="54"/>
      <c r="U27" s="71" t="str">
        <f t="shared" si="1"/>
        <v/>
      </c>
      <c r="V27" s="240"/>
      <c r="W27" s="241"/>
      <c r="X27" s="242"/>
      <c r="Y27" s="3" t="str">
        <f>Bilan!A103</f>
        <v>NOM 18</v>
      </c>
      <c r="Z27" s="3" t="str">
        <f>Bilan!B103</f>
        <v>Prénom 18</v>
      </c>
      <c r="AA27" s="46" t="str">
        <f>Bilan!C103</f>
        <v>NOM 18 Prénom 18</v>
      </c>
      <c r="AB27" s="52"/>
      <c r="AC27" s="53"/>
      <c r="AD27" s="53"/>
      <c r="AE27" s="53"/>
      <c r="AF27" s="54"/>
      <c r="AG27" s="71" t="str">
        <f t="shared" si="2"/>
        <v/>
      </c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</row>
    <row r="28" spans="1:58" x14ac:dyDescent="0.25">
      <c r="A28" s="3" t="str">
        <f>IF(Bilan!A26="","",Bilan!A26)</f>
        <v>NOM 19</v>
      </c>
      <c r="B28" s="4" t="str">
        <f>IF(Bilan!B26="","",Bilan!B26)</f>
        <v>Prénom 19</v>
      </c>
      <c r="C28" s="7" t="str">
        <f>IF(Bilan!C26="","",Bilan!C26)</f>
        <v>NOM 19 Prénom 19</v>
      </c>
      <c r="D28" s="52"/>
      <c r="E28" s="53"/>
      <c r="F28" s="53"/>
      <c r="G28" s="53"/>
      <c r="H28" s="54"/>
      <c r="I28" s="23" t="str">
        <f t="shared" si="0"/>
        <v/>
      </c>
      <c r="J28" s="240"/>
      <c r="K28" s="241"/>
      <c r="L28" s="242"/>
      <c r="M28" s="3" t="str">
        <f>Bilan!A65</f>
        <v>NOM 19</v>
      </c>
      <c r="N28" s="3" t="str">
        <f>Bilan!B65</f>
        <v>Prénom 19</v>
      </c>
      <c r="O28" s="46" t="str">
        <f>Bilan!C65</f>
        <v>NOM 19 Prénom 19</v>
      </c>
      <c r="P28" s="52"/>
      <c r="Q28" s="53"/>
      <c r="R28" s="53"/>
      <c r="S28" s="53"/>
      <c r="T28" s="54"/>
      <c r="U28" s="71" t="str">
        <f t="shared" si="1"/>
        <v/>
      </c>
      <c r="V28" s="240"/>
      <c r="W28" s="241"/>
      <c r="X28" s="242"/>
      <c r="Y28" s="3" t="str">
        <f>Bilan!A104</f>
        <v>NOM 19</v>
      </c>
      <c r="Z28" s="3" t="str">
        <f>Bilan!B104</f>
        <v>Prénom 19</v>
      </c>
      <c r="AA28" s="46" t="str">
        <f>Bilan!C104</f>
        <v>NOM 19 Prénom 19</v>
      </c>
      <c r="AB28" s="52"/>
      <c r="AC28" s="53"/>
      <c r="AD28" s="53"/>
      <c r="AE28" s="53"/>
      <c r="AF28" s="54"/>
      <c r="AG28" s="71" t="str">
        <f t="shared" si="2"/>
        <v/>
      </c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</row>
    <row r="29" spans="1:58" x14ac:dyDescent="0.25">
      <c r="A29" s="3" t="str">
        <f>IF(Bilan!A27="","",Bilan!A27)</f>
        <v>NOM 20</v>
      </c>
      <c r="B29" s="4" t="str">
        <f>IF(Bilan!B27="","",Bilan!B27)</f>
        <v>Prénom 20</v>
      </c>
      <c r="C29" s="7" t="str">
        <f>IF(Bilan!C27="","",Bilan!C27)</f>
        <v>NOM 20 Prénom 20</v>
      </c>
      <c r="D29" s="52"/>
      <c r="E29" s="53"/>
      <c r="F29" s="53"/>
      <c r="G29" s="53"/>
      <c r="H29" s="54"/>
      <c r="I29" s="23" t="str">
        <f t="shared" si="0"/>
        <v/>
      </c>
      <c r="J29" s="240"/>
      <c r="K29" s="241"/>
      <c r="L29" s="242"/>
      <c r="M29" s="3" t="str">
        <f>Bilan!A66</f>
        <v>NOM 20</v>
      </c>
      <c r="N29" s="3" t="str">
        <f>Bilan!B66</f>
        <v>Prénom 20</v>
      </c>
      <c r="O29" s="46" t="str">
        <f>Bilan!C66</f>
        <v>NOM 20 Prénom 20</v>
      </c>
      <c r="P29" s="52"/>
      <c r="Q29" s="53"/>
      <c r="R29" s="53"/>
      <c r="S29" s="53"/>
      <c r="T29" s="54"/>
      <c r="U29" s="71" t="str">
        <f t="shared" si="1"/>
        <v/>
      </c>
      <c r="V29" s="240"/>
      <c r="W29" s="241"/>
      <c r="X29" s="242"/>
      <c r="Y29" s="3" t="str">
        <f>Bilan!A105</f>
        <v>NOM 20</v>
      </c>
      <c r="Z29" s="3" t="str">
        <f>Bilan!B105</f>
        <v>Prénom 20</v>
      </c>
      <c r="AA29" s="46" t="str">
        <f>Bilan!C105</f>
        <v>NOM 20 Prénom 20</v>
      </c>
      <c r="AB29" s="52"/>
      <c r="AC29" s="53"/>
      <c r="AD29" s="53"/>
      <c r="AE29" s="53"/>
      <c r="AF29" s="54"/>
      <c r="AG29" s="71" t="str">
        <f t="shared" si="2"/>
        <v/>
      </c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</row>
    <row r="30" spans="1:58" x14ac:dyDescent="0.25">
      <c r="A30" s="3" t="str">
        <f>IF(Bilan!A28="","",Bilan!A28)</f>
        <v>NOM 21</v>
      </c>
      <c r="B30" s="4" t="str">
        <f>IF(Bilan!B28="","",Bilan!B28)</f>
        <v>Prénom 21</v>
      </c>
      <c r="C30" s="7" t="str">
        <f>IF(Bilan!C28="","",Bilan!C28)</f>
        <v>NOM 21 Prénom 21</v>
      </c>
      <c r="D30" s="52"/>
      <c r="E30" s="53"/>
      <c r="F30" s="53"/>
      <c r="G30" s="53"/>
      <c r="H30" s="54"/>
      <c r="I30" s="23" t="str">
        <f t="shared" si="0"/>
        <v/>
      </c>
      <c r="J30" s="240"/>
      <c r="K30" s="241"/>
      <c r="L30" s="242"/>
      <c r="M30" s="3" t="str">
        <f>Bilan!A67</f>
        <v>NOM 21</v>
      </c>
      <c r="N30" s="3" t="str">
        <f>Bilan!B67</f>
        <v>Prénom 21</v>
      </c>
      <c r="O30" s="46" t="str">
        <f>Bilan!C67</f>
        <v>NOM 21 Prénom 21</v>
      </c>
      <c r="P30" s="52"/>
      <c r="Q30" s="53"/>
      <c r="R30" s="53"/>
      <c r="S30" s="53"/>
      <c r="T30" s="54"/>
      <c r="U30" s="71" t="str">
        <f t="shared" si="1"/>
        <v/>
      </c>
      <c r="V30" s="240"/>
      <c r="W30" s="241"/>
      <c r="X30" s="242"/>
      <c r="Y30" s="3" t="str">
        <f>Bilan!A106</f>
        <v>NOM 21</v>
      </c>
      <c r="Z30" s="3" t="str">
        <f>Bilan!B106</f>
        <v>Prénom 21</v>
      </c>
      <c r="AA30" s="46" t="str">
        <f>Bilan!C106</f>
        <v>NOM 21 Prénom 21</v>
      </c>
      <c r="AB30" s="52"/>
      <c r="AC30" s="53"/>
      <c r="AD30" s="53"/>
      <c r="AE30" s="53"/>
      <c r="AF30" s="54"/>
      <c r="AG30" s="71" t="str">
        <f t="shared" si="2"/>
        <v/>
      </c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</row>
    <row r="31" spans="1:58" x14ac:dyDescent="0.25">
      <c r="A31" s="3" t="str">
        <f>IF(Bilan!A29="","",Bilan!A29)</f>
        <v>NOM 22</v>
      </c>
      <c r="B31" s="4" t="str">
        <f>IF(Bilan!B29="","",Bilan!B29)</f>
        <v>Prénom 22</v>
      </c>
      <c r="C31" s="7" t="str">
        <f>IF(Bilan!C29="","",Bilan!C29)</f>
        <v>NOM 22 Prénom 22</v>
      </c>
      <c r="D31" s="52"/>
      <c r="E31" s="53"/>
      <c r="F31" s="53"/>
      <c r="G31" s="53"/>
      <c r="H31" s="54"/>
      <c r="I31" s="23" t="str">
        <f t="shared" si="0"/>
        <v/>
      </c>
      <c r="J31" s="240"/>
      <c r="K31" s="241"/>
      <c r="L31" s="242"/>
      <c r="M31" s="3" t="str">
        <f>Bilan!A68</f>
        <v>NOM 22</v>
      </c>
      <c r="N31" s="3" t="str">
        <f>Bilan!B68</f>
        <v>Prénom 22</v>
      </c>
      <c r="O31" s="46" t="str">
        <f>Bilan!C68</f>
        <v>NOM 22 Prénom 22</v>
      </c>
      <c r="P31" s="52"/>
      <c r="Q31" s="53"/>
      <c r="R31" s="53"/>
      <c r="S31" s="53"/>
      <c r="T31" s="54"/>
      <c r="U31" s="71" t="str">
        <f t="shared" si="1"/>
        <v/>
      </c>
      <c r="V31" s="240"/>
      <c r="W31" s="241"/>
      <c r="X31" s="242"/>
      <c r="Y31" s="3" t="str">
        <f>Bilan!A107</f>
        <v>NOM 22</v>
      </c>
      <c r="Z31" s="3" t="str">
        <f>Bilan!B107</f>
        <v>Prénom 22</v>
      </c>
      <c r="AA31" s="46" t="str">
        <f>Bilan!C107</f>
        <v>NOM 22 Prénom 22</v>
      </c>
      <c r="AB31" s="52"/>
      <c r="AC31" s="53"/>
      <c r="AD31" s="53"/>
      <c r="AE31" s="53"/>
      <c r="AF31" s="54"/>
      <c r="AG31" s="71" t="str">
        <f t="shared" si="2"/>
        <v/>
      </c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</row>
    <row r="32" spans="1:58" x14ac:dyDescent="0.25">
      <c r="A32" s="3" t="str">
        <f>IF(Bilan!A30="","",Bilan!A30)</f>
        <v>NOM 23</v>
      </c>
      <c r="B32" s="4" t="str">
        <f>IF(Bilan!B30="","",Bilan!B30)</f>
        <v>Prénom 23</v>
      </c>
      <c r="C32" s="7" t="str">
        <f>IF(Bilan!C30="","",Bilan!C30)</f>
        <v>NOM 23 Prénom 23</v>
      </c>
      <c r="D32" s="52"/>
      <c r="E32" s="53"/>
      <c r="F32" s="53"/>
      <c r="G32" s="53"/>
      <c r="H32" s="54"/>
      <c r="I32" s="23" t="str">
        <f t="shared" si="0"/>
        <v/>
      </c>
      <c r="J32" s="240"/>
      <c r="K32" s="241"/>
      <c r="L32" s="242"/>
      <c r="M32" s="3" t="str">
        <f>Bilan!A69</f>
        <v>NOM 23</v>
      </c>
      <c r="N32" s="3" t="str">
        <f>Bilan!B69</f>
        <v>Prénom 23</v>
      </c>
      <c r="O32" s="46" t="str">
        <f>Bilan!C69</f>
        <v>NOM 23 Prénom 23</v>
      </c>
      <c r="P32" s="52"/>
      <c r="Q32" s="53"/>
      <c r="R32" s="53"/>
      <c r="S32" s="53"/>
      <c r="T32" s="54"/>
      <c r="U32" s="71" t="str">
        <f t="shared" si="1"/>
        <v/>
      </c>
      <c r="V32" s="240"/>
      <c r="W32" s="241"/>
      <c r="X32" s="242"/>
      <c r="Y32" s="3" t="str">
        <f>Bilan!A108</f>
        <v>NOM 23</v>
      </c>
      <c r="Z32" s="3" t="str">
        <f>Bilan!B108</f>
        <v>Prénom 23</v>
      </c>
      <c r="AA32" s="46" t="str">
        <f>Bilan!C108</f>
        <v>NOM 23 Prénom 23</v>
      </c>
      <c r="AB32" s="52"/>
      <c r="AC32" s="53"/>
      <c r="AD32" s="53"/>
      <c r="AE32" s="53"/>
      <c r="AF32" s="54"/>
      <c r="AG32" s="71" t="str">
        <f t="shared" si="2"/>
        <v/>
      </c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</row>
    <row r="33" spans="1:58" x14ac:dyDescent="0.25">
      <c r="A33" s="3" t="str">
        <f>IF(Bilan!A31="","",Bilan!A31)</f>
        <v>NOM 24</v>
      </c>
      <c r="B33" s="4" t="str">
        <f>IF(Bilan!B31="","",Bilan!B31)</f>
        <v>Prénom 24</v>
      </c>
      <c r="C33" s="7" t="str">
        <f>IF(Bilan!C31="","",Bilan!C31)</f>
        <v>NOM 24 Prénom 24</v>
      </c>
      <c r="D33" s="52"/>
      <c r="E33" s="53"/>
      <c r="F33" s="53"/>
      <c r="G33" s="53"/>
      <c r="H33" s="54"/>
      <c r="I33" s="23" t="str">
        <f t="shared" si="0"/>
        <v/>
      </c>
      <c r="J33" s="240"/>
      <c r="K33" s="241"/>
      <c r="L33" s="242"/>
      <c r="M33" s="3" t="str">
        <f>Bilan!A70</f>
        <v>NOM 24</v>
      </c>
      <c r="N33" s="3" t="str">
        <f>Bilan!B70</f>
        <v>Prénom 24</v>
      </c>
      <c r="O33" s="46" t="str">
        <f>Bilan!C70</f>
        <v>NOM 24 Prénom 24</v>
      </c>
      <c r="P33" s="52"/>
      <c r="Q33" s="53"/>
      <c r="R33" s="53"/>
      <c r="S33" s="53"/>
      <c r="T33" s="54"/>
      <c r="U33" s="71" t="str">
        <f t="shared" si="1"/>
        <v/>
      </c>
      <c r="V33" s="240"/>
      <c r="W33" s="241"/>
      <c r="X33" s="242"/>
      <c r="Y33" s="3" t="str">
        <f>Bilan!A109</f>
        <v>NOM 24</v>
      </c>
      <c r="Z33" s="3" t="str">
        <f>Bilan!B109</f>
        <v>Prénom 24</v>
      </c>
      <c r="AA33" s="46" t="str">
        <f>Bilan!C109</f>
        <v>NOM 24 Prénom 24</v>
      </c>
      <c r="AB33" s="52"/>
      <c r="AC33" s="53"/>
      <c r="AD33" s="53"/>
      <c r="AE33" s="53"/>
      <c r="AF33" s="54"/>
      <c r="AG33" s="71" t="str">
        <f t="shared" si="2"/>
        <v/>
      </c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</row>
    <row r="34" spans="1:58" x14ac:dyDescent="0.25">
      <c r="A34" s="3" t="str">
        <f>IF(Bilan!A32="","",Bilan!A32)</f>
        <v>NOM 25</v>
      </c>
      <c r="B34" s="4" t="str">
        <f>IF(Bilan!B32="","",Bilan!B32)</f>
        <v>Prénom 25</v>
      </c>
      <c r="C34" s="7" t="str">
        <f>IF(Bilan!C32="","",Bilan!C32)</f>
        <v>NOM 25 Prénom 25</v>
      </c>
      <c r="D34" s="52"/>
      <c r="E34" s="53"/>
      <c r="F34" s="53"/>
      <c r="G34" s="53"/>
      <c r="H34" s="54"/>
      <c r="I34" s="23" t="str">
        <f t="shared" si="0"/>
        <v/>
      </c>
      <c r="J34" s="240"/>
      <c r="K34" s="241"/>
      <c r="L34" s="242"/>
      <c r="M34" s="3" t="str">
        <f>Bilan!A71</f>
        <v>NOM 25</v>
      </c>
      <c r="N34" s="3" t="str">
        <f>Bilan!B71</f>
        <v>Prénom 25</v>
      </c>
      <c r="O34" s="46" t="str">
        <f>Bilan!C71</f>
        <v>NOM 25 Prénom 25</v>
      </c>
      <c r="P34" s="52"/>
      <c r="Q34" s="53"/>
      <c r="R34" s="53"/>
      <c r="S34" s="53"/>
      <c r="T34" s="54"/>
      <c r="U34" s="71" t="str">
        <f t="shared" si="1"/>
        <v/>
      </c>
      <c r="V34" s="240"/>
      <c r="W34" s="241"/>
      <c r="X34" s="242"/>
      <c r="Y34" s="3" t="str">
        <f>Bilan!A110</f>
        <v>NOM 25</v>
      </c>
      <c r="Z34" s="3" t="str">
        <f>Bilan!B110</f>
        <v>Prénom 25</v>
      </c>
      <c r="AA34" s="46" t="str">
        <f>Bilan!C110</f>
        <v>NOM 25 Prénom 25</v>
      </c>
      <c r="AB34" s="52"/>
      <c r="AC34" s="53"/>
      <c r="AD34" s="53"/>
      <c r="AE34" s="53"/>
      <c r="AF34" s="54"/>
      <c r="AG34" s="71" t="str">
        <f t="shared" si="2"/>
        <v/>
      </c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</row>
    <row r="35" spans="1:58" x14ac:dyDescent="0.25">
      <c r="A35" s="3" t="str">
        <f>IF(Bilan!A33="","",Bilan!A33)</f>
        <v>NOM 26</v>
      </c>
      <c r="B35" s="4" t="str">
        <f>IF(Bilan!B33="","",Bilan!B33)</f>
        <v>Prénom 26</v>
      </c>
      <c r="C35" s="7" t="str">
        <f>IF(Bilan!C33="","",Bilan!C33)</f>
        <v>NOM 26 Prénom 26</v>
      </c>
      <c r="D35" s="52"/>
      <c r="E35" s="53"/>
      <c r="F35" s="53"/>
      <c r="G35" s="53"/>
      <c r="H35" s="54"/>
      <c r="I35" s="23" t="str">
        <f t="shared" si="0"/>
        <v/>
      </c>
      <c r="J35" s="240"/>
      <c r="K35" s="241"/>
      <c r="L35" s="242"/>
      <c r="M35" s="3" t="str">
        <f>Bilan!A72</f>
        <v>NOM 26</v>
      </c>
      <c r="N35" s="3" t="str">
        <f>Bilan!B72</f>
        <v>Prénom 26</v>
      </c>
      <c r="O35" s="46" t="str">
        <f>Bilan!C72</f>
        <v>NOM 26 Prénom 26</v>
      </c>
      <c r="P35" s="52"/>
      <c r="Q35" s="53"/>
      <c r="R35" s="53"/>
      <c r="S35" s="53"/>
      <c r="T35" s="54"/>
      <c r="U35" s="71" t="str">
        <f t="shared" si="1"/>
        <v/>
      </c>
      <c r="V35" s="240"/>
      <c r="W35" s="241"/>
      <c r="X35" s="242"/>
      <c r="Y35" s="3" t="str">
        <f>Bilan!A111</f>
        <v>NOM 26</v>
      </c>
      <c r="Z35" s="3" t="str">
        <f>Bilan!B111</f>
        <v>Prénom 26</v>
      </c>
      <c r="AA35" s="46" t="str">
        <f>Bilan!C111</f>
        <v>NOM 26 Prénom 26</v>
      </c>
      <c r="AB35" s="52"/>
      <c r="AC35" s="53"/>
      <c r="AD35" s="53"/>
      <c r="AE35" s="53"/>
      <c r="AF35" s="54"/>
      <c r="AG35" s="71" t="str">
        <f t="shared" si="2"/>
        <v/>
      </c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</row>
    <row r="36" spans="1:58" x14ac:dyDescent="0.25">
      <c r="A36" s="3" t="str">
        <f>IF(Bilan!A34="","",Bilan!A34)</f>
        <v>NOM 27</v>
      </c>
      <c r="B36" s="4" t="str">
        <f>IF(Bilan!B34="","",Bilan!B34)</f>
        <v>Prénom 27</v>
      </c>
      <c r="C36" s="7" t="str">
        <f>IF(Bilan!C34="","",Bilan!C34)</f>
        <v>NOM 27 Prénom 27</v>
      </c>
      <c r="D36" s="52"/>
      <c r="E36" s="53"/>
      <c r="F36" s="53"/>
      <c r="G36" s="53"/>
      <c r="H36" s="54"/>
      <c r="I36" s="23" t="str">
        <f t="shared" si="0"/>
        <v/>
      </c>
      <c r="J36" s="240"/>
      <c r="K36" s="241"/>
      <c r="L36" s="242"/>
      <c r="M36" s="3" t="str">
        <f>Bilan!A73</f>
        <v>NOM 27</v>
      </c>
      <c r="N36" s="3" t="str">
        <f>Bilan!B73</f>
        <v>Prénom 27</v>
      </c>
      <c r="O36" s="46" t="str">
        <f>Bilan!C73</f>
        <v>NOM 27 Prénom 27</v>
      </c>
      <c r="P36" s="52"/>
      <c r="Q36" s="53"/>
      <c r="R36" s="53"/>
      <c r="S36" s="53"/>
      <c r="T36" s="54"/>
      <c r="U36" s="71" t="str">
        <f t="shared" si="1"/>
        <v/>
      </c>
      <c r="V36" s="240"/>
      <c r="W36" s="241"/>
      <c r="X36" s="242"/>
      <c r="Y36" s="3" t="str">
        <f>Bilan!A112</f>
        <v>NOM 27</v>
      </c>
      <c r="Z36" s="3" t="str">
        <f>Bilan!B112</f>
        <v>Prénom 27</v>
      </c>
      <c r="AA36" s="46" t="str">
        <f>Bilan!C112</f>
        <v>NOM 27 Prénom 27</v>
      </c>
      <c r="AB36" s="52"/>
      <c r="AC36" s="53"/>
      <c r="AD36" s="53"/>
      <c r="AE36" s="53"/>
      <c r="AF36" s="54"/>
      <c r="AG36" s="71" t="str">
        <f t="shared" si="2"/>
        <v/>
      </c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</row>
    <row r="37" spans="1:58" x14ac:dyDescent="0.25">
      <c r="A37" s="3" t="str">
        <f>IF(Bilan!A35="","",Bilan!A35)</f>
        <v>NOM 28</v>
      </c>
      <c r="B37" s="4" t="str">
        <f>IF(Bilan!B35="","",Bilan!B35)</f>
        <v>Prénom 28</v>
      </c>
      <c r="C37" s="7" t="str">
        <f>IF(Bilan!C35="","",Bilan!C35)</f>
        <v>NOM 28 Prénom 28</v>
      </c>
      <c r="D37" s="52"/>
      <c r="E37" s="53"/>
      <c r="F37" s="53"/>
      <c r="G37" s="53"/>
      <c r="H37" s="54"/>
      <c r="I37" s="23" t="str">
        <f t="shared" si="0"/>
        <v/>
      </c>
      <c r="J37" s="15"/>
      <c r="K37" s="15"/>
      <c r="L37" s="15"/>
      <c r="M37" s="3" t="str">
        <f>Bilan!A74</f>
        <v>NOM 28</v>
      </c>
      <c r="N37" s="3" t="str">
        <f>Bilan!B74</f>
        <v>Prénom 28</v>
      </c>
      <c r="O37" s="46" t="str">
        <f>Bilan!C74</f>
        <v>NOM 28 Prénom 28</v>
      </c>
      <c r="P37" s="52"/>
      <c r="Q37" s="53"/>
      <c r="R37" s="53"/>
      <c r="S37" s="53"/>
      <c r="T37" s="54"/>
      <c r="U37" s="71" t="str">
        <f t="shared" si="1"/>
        <v/>
      </c>
      <c r="V37" s="15"/>
      <c r="W37" s="15"/>
      <c r="X37" s="15"/>
      <c r="Y37" s="3" t="str">
        <f>Bilan!A113</f>
        <v>NOM 28</v>
      </c>
      <c r="Z37" s="3" t="str">
        <f>Bilan!B113</f>
        <v>Prénom 28</v>
      </c>
      <c r="AA37" s="46" t="str">
        <f>Bilan!C113</f>
        <v>NOM 28 Prénom 28</v>
      </c>
      <c r="AB37" s="52"/>
      <c r="AC37" s="53"/>
      <c r="AD37" s="53"/>
      <c r="AE37" s="53"/>
      <c r="AF37" s="54"/>
      <c r="AG37" s="71" t="str">
        <f t="shared" si="2"/>
        <v/>
      </c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</row>
    <row r="38" spans="1:58" x14ac:dyDescent="0.25">
      <c r="A38" s="3" t="str">
        <f>IF(Bilan!A36="","",Bilan!A36)</f>
        <v>NOM 29</v>
      </c>
      <c r="B38" s="4" t="str">
        <f>IF(Bilan!B36="","",Bilan!B36)</f>
        <v>Prénom 29</v>
      </c>
      <c r="C38" s="7" t="str">
        <f>IF(Bilan!C36="","",Bilan!C36)</f>
        <v>NOM 29 Prénom 29</v>
      </c>
      <c r="D38" s="52"/>
      <c r="E38" s="53"/>
      <c r="F38" s="53"/>
      <c r="G38" s="53"/>
      <c r="H38" s="54"/>
      <c r="I38" s="23" t="str">
        <f t="shared" si="0"/>
        <v/>
      </c>
      <c r="J38" s="15"/>
      <c r="K38" s="15"/>
      <c r="L38" s="15"/>
      <c r="M38" s="3" t="str">
        <f>Bilan!A75</f>
        <v>NOM 29</v>
      </c>
      <c r="N38" s="3" t="str">
        <f>Bilan!B75</f>
        <v>Prénom 29</v>
      </c>
      <c r="O38" s="46" t="str">
        <f>Bilan!C75</f>
        <v>NOM 29 Prénom 29</v>
      </c>
      <c r="P38" s="52"/>
      <c r="Q38" s="53"/>
      <c r="R38" s="53"/>
      <c r="S38" s="53"/>
      <c r="T38" s="54"/>
      <c r="U38" s="71" t="str">
        <f t="shared" si="1"/>
        <v/>
      </c>
      <c r="V38" s="15"/>
      <c r="W38" s="15"/>
      <c r="X38" s="15"/>
      <c r="Y38" s="3" t="str">
        <f>Bilan!A114</f>
        <v>NOM 29</v>
      </c>
      <c r="Z38" s="3" t="str">
        <f>Bilan!B114</f>
        <v>Prénom 29</v>
      </c>
      <c r="AA38" s="46" t="str">
        <f>Bilan!C114</f>
        <v>NOM 29 Prénom 29</v>
      </c>
      <c r="AB38" s="52"/>
      <c r="AC38" s="53"/>
      <c r="AD38" s="53"/>
      <c r="AE38" s="53"/>
      <c r="AF38" s="54"/>
      <c r="AG38" s="71" t="str">
        <f t="shared" si="2"/>
        <v/>
      </c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</row>
    <row r="39" spans="1:58" ht="15.75" thickBot="1" x14ac:dyDescent="0.3">
      <c r="A39" s="5" t="str">
        <f>IF(Bilan!A37="","",Bilan!A37)</f>
        <v>NOM 30</v>
      </c>
      <c r="B39" s="6" t="str">
        <f>IF(Bilan!B37="","",Bilan!B37)</f>
        <v>Prénom 30</v>
      </c>
      <c r="C39" s="8" t="str">
        <f>IF(Bilan!C37="","",Bilan!C37)</f>
        <v>NOM 30 Prénom 30</v>
      </c>
      <c r="D39" s="55"/>
      <c r="E39" s="56"/>
      <c r="F39" s="56"/>
      <c r="G39" s="56"/>
      <c r="H39" s="57"/>
      <c r="I39" s="24" t="str">
        <f t="shared" si="0"/>
        <v/>
      </c>
      <c r="J39" s="15"/>
      <c r="K39" s="15"/>
      <c r="L39" s="15"/>
      <c r="M39" s="5" t="str">
        <f>Bilan!A76</f>
        <v>NOM 30</v>
      </c>
      <c r="N39" s="5" t="str">
        <f>Bilan!B76</f>
        <v>Prénom 30</v>
      </c>
      <c r="O39" s="47" t="str">
        <f>Bilan!C76</f>
        <v>NOM 30 Prénom 30</v>
      </c>
      <c r="P39" s="55"/>
      <c r="Q39" s="56"/>
      <c r="R39" s="56"/>
      <c r="S39" s="56"/>
      <c r="T39" s="57"/>
      <c r="U39" s="72" t="str">
        <f t="shared" si="1"/>
        <v/>
      </c>
      <c r="V39" s="15"/>
      <c r="W39" s="15"/>
      <c r="X39" s="15"/>
      <c r="Y39" s="5" t="str">
        <f>Bilan!A115</f>
        <v>NOM 30</v>
      </c>
      <c r="Z39" s="5" t="str">
        <f>Bilan!B115</f>
        <v>Prénom 30</v>
      </c>
      <c r="AA39" s="47" t="str">
        <f>Bilan!C115</f>
        <v>NOM 30 Prénom 30</v>
      </c>
      <c r="AB39" s="55"/>
      <c r="AC39" s="56"/>
      <c r="AD39" s="56"/>
      <c r="AE39" s="56"/>
      <c r="AF39" s="57"/>
      <c r="AG39" s="72" t="str">
        <f t="shared" si="2"/>
        <v/>
      </c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</row>
    <row r="40" spans="1:58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</row>
    <row r="41" spans="1:58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</row>
    <row r="42" spans="1:58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</row>
    <row r="43" spans="1:58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</row>
    <row r="44" spans="1:58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</row>
    <row r="45" spans="1:58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</row>
    <row r="46" spans="1:58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</row>
    <row r="47" spans="1:58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</row>
    <row r="48" spans="1:58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</row>
    <row r="49" spans="1:58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</row>
    <row r="50" spans="1:58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</row>
    <row r="51" spans="1:58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</row>
    <row r="52" spans="1:58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</row>
    <row r="53" spans="1:58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</row>
    <row r="54" spans="1:58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</row>
    <row r="55" spans="1:58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</row>
    <row r="56" spans="1:58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</row>
    <row r="57" spans="1:58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</row>
    <row r="58" spans="1:58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</row>
    <row r="59" spans="1:58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</row>
    <row r="60" spans="1:58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</row>
    <row r="61" spans="1:58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</row>
    <row r="62" spans="1:58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</row>
    <row r="63" spans="1:58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</row>
    <row r="64" spans="1:58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</row>
    <row r="65" spans="1:58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</row>
    <row r="66" spans="1:58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</row>
    <row r="67" spans="1:58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</row>
    <row r="68" spans="1:58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</row>
    <row r="69" spans="1:58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</row>
    <row r="70" spans="1:58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</row>
    <row r="71" spans="1:58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</row>
    <row r="72" spans="1:58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</row>
    <row r="73" spans="1:58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</row>
    <row r="74" spans="1:58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</row>
    <row r="75" spans="1:58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</row>
    <row r="76" spans="1:58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</row>
    <row r="77" spans="1:58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</row>
    <row r="78" spans="1:58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</row>
  </sheetData>
  <sheetProtection sheet="1" objects="1" scenarios="1"/>
  <mergeCells count="29">
    <mergeCell ref="Y1:AA4"/>
    <mergeCell ref="AC1:AI4"/>
    <mergeCell ref="Y6:AA7"/>
    <mergeCell ref="AB6:AB9"/>
    <mergeCell ref="AC6:AC9"/>
    <mergeCell ref="AD6:AD9"/>
    <mergeCell ref="AE6:AE9"/>
    <mergeCell ref="AF6:AF9"/>
    <mergeCell ref="AG6:AG9"/>
    <mergeCell ref="M1:O4"/>
    <mergeCell ref="Q1:W4"/>
    <mergeCell ref="M6:O7"/>
    <mergeCell ref="P6:P9"/>
    <mergeCell ref="Q6:Q9"/>
    <mergeCell ref="R6:R9"/>
    <mergeCell ref="S6:S9"/>
    <mergeCell ref="T6:T9"/>
    <mergeCell ref="U6:U9"/>
    <mergeCell ref="V9:X36"/>
    <mergeCell ref="A1:C4"/>
    <mergeCell ref="E1:K4"/>
    <mergeCell ref="A6:C7"/>
    <mergeCell ref="D6:D9"/>
    <mergeCell ref="E6:E9"/>
    <mergeCell ref="F6:F9"/>
    <mergeCell ref="G6:G9"/>
    <mergeCell ref="H6:H9"/>
    <mergeCell ref="I6:I9"/>
    <mergeCell ref="J9:L36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PZ78"/>
  <sheetViews>
    <sheetView workbookViewId="0">
      <selection sqref="A1:C4"/>
    </sheetView>
  </sheetViews>
  <sheetFormatPr baseColWidth="10" defaultRowHeight="15" x14ac:dyDescent="0.25"/>
  <cols>
    <col min="1" max="1" width="20.7109375" style="2" customWidth="1"/>
    <col min="2" max="2" width="15.7109375" style="2" customWidth="1"/>
    <col min="3" max="3" width="35.7109375" style="2" customWidth="1"/>
    <col min="4" max="11" width="6.7109375" style="2" customWidth="1"/>
    <col min="12" max="12" width="1.7109375" style="2" customWidth="1"/>
    <col min="13" max="13" width="20.7109375" style="2" customWidth="1"/>
    <col min="14" max="14" width="15.7109375" style="2" customWidth="1"/>
    <col min="15" max="15" width="35.7109375" style="2" customWidth="1"/>
    <col min="16" max="23" width="6.7109375" style="2" customWidth="1"/>
    <col min="24" max="24" width="1.7109375" style="2" customWidth="1"/>
    <col min="25" max="25" width="20.7109375" style="2" customWidth="1"/>
    <col min="26" max="26" width="15.7109375" style="2" customWidth="1"/>
    <col min="27" max="27" width="35.7109375" style="2" customWidth="1"/>
    <col min="28" max="35" width="6.7109375" style="2" customWidth="1"/>
    <col min="36" max="442" width="11.42578125" style="2"/>
  </cols>
  <sheetData>
    <row r="1" spans="1:58" x14ac:dyDescent="0.25">
      <c r="A1" s="204" t="str">
        <f>Bilan!A1</f>
        <v>NOM DE LA CLASSE</v>
      </c>
      <c r="B1" s="205"/>
      <c r="C1" s="206"/>
      <c r="D1" s="15"/>
      <c r="E1" s="213" t="str">
        <f>Bilan!E1</f>
        <v>TRIMESTRE 01 - 2017/2018</v>
      </c>
      <c r="F1" s="214"/>
      <c r="G1" s="214"/>
      <c r="H1" s="214"/>
      <c r="I1" s="214"/>
      <c r="J1" s="214"/>
      <c r="K1" s="215"/>
      <c r="L1" s="15"/>
      <c r="M1" s="204" t="str">
        <f>Bilan!A40</f>
        <v>NOM DE LA CLASSE</v>
      </c>
      <c r="N1" s="205"/>
      <c r="O1" s="206"/>
      <c r="P1" s="15"/>
      <c r="Q1" s="213" t="str">
        <f>Bilan!E40</f>
        <v>TRIMESTRE 02 - 2017/2018</v>
      </c>
      <c r="R1" s="214"/>
      <c r="S1" s="214"/>
      <c r="T1" s="214"/>
      <c r="U1" s="214"/>
      <c r="V1" s="214"/>
      <c r="W1" s="215"/>
      <c r="X1" s="15"/>
      <c r="Y1" s="204" t="str">
        <f>Bilan!A79</f>
        <v>NOM DE LA CLASSE</v>
      </c>
      <c r="Z1" s="205"/>
      <c r="AA1" s="206"/>
      <c r="AB1" s="15"/>
      <c r="AC1" s="213" t="str">
        <f>Bilan!E79</f>
        <v>TRIMESTRE 03 - 2017/2018</v>
      </c>
      <c r="AD1" s="214"/>
      <c r="AE1" s="214"/>
      <c r="AF1" s="214"/>
      <c r="AG1" s="214"/>
      <c r="AH1" s="214"/>
      <c r="AI1" s="2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</row>
    <row r="2" spans="1:58" x14ac:dyDescent="0.25">
      <c r="A2" s="207"/>
      <c r="B2" s="208"/>
      <c r="C2" s="209"/>
      <c r="D2" s="15"/>
      <c r="E2" s="216"/>
      <c r="F2" s="217"/>
      <c r="G2" s="217"/>
      <c r="H2" s="217"/>
      <c r="I2" s="217"/>
      <c r="J2" s="217"/>
      <c r="K2" s="218"/>
      <c r="L2" s="15"/>
      <c r="M2" s="207"/>
      <c r="N2" s="208"/>
      <c r="O2" s="209"/>
      <c r="P2" s="15"/>
      <c r="Q2" s="216"/>
      <c r="R2" s="217"/>
      <c r="S2" s="217"/>
      <c r="T2" s="217"/>
      <c r="U2" s="217"/>
      <c r="V2" s="217"/>
      <c r="W2" s="218"/>
      <c r="X2" s="15"/>
      <c r="Y2" s="207"/>
      <c r="Z2" s="208"/>
      <c r="AA2" s="209"/>
      <c r="AB2" s="15"/>
      <c r="AC2" s="216"/>
      <c r="AD2" s="217"/>
      <c r="AE2" s="217"/>
      <c r="AF2" s="217"/>
      <c r="AG2" s="217"/>
      <c r="AH2" s="217"/>
      <c r="AI2" s="218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</row>
    <row r="3" spans="1:58" x14ac:dyDescent="0.25">
      <c r="A3" s="207"/>
      <c r="B3" s="208"/>
      <c r="C3" s="209"/>
      <c r="D3" s="15"/>
      <c r="E3" s="216"/>
      <c r="F3" s="217"/>
      <c r="G3" s="217"/>
      <c r="H3" s="217"/>
      <c r="I3" s="217"/>
      <c r="J3" s="217"/>
      <c r="K3" s="218"/>
      <c r="L3" s="15"/>
      <c r="M3" s="207"/>
      <c r="N3" s="208"/>
      <c r="O3" s="209"/>
      <c r="P3" s="15"/>
      <c r="Q3" s="216"/>
      <c r="R3" s="217"/>
      <c r="S3" s="217"/>
      <c r="T3" s="217"/>
      <c r="U3" s="217"/>
      <c r="V3" s="217"/>
      <c r="W3" s="218"/>
      <c r="X3" s="15"/>
      <c r="Y3" s="207"/>
      <c r="Z3" s="208"/>
      <c r="AA3" s="209"/>
      <c r="AB3" s="15"/>
      <c r="AC3" s="216"/>
      <c r="AD3" s="217"/>
      <c r="AE3" s="217"/>
      <c r="AF3" s="217"/>
      <c r="AG3" s="217"/>
      <c r="AH3" s="217"/>
      <c r="AI3" s="218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</row>
    <row r="4" spans="1:58" ht="15.75" thickBot="1" x14ac:dyDescent="0.3">
      <c r="A4" s="210"/>
      <c r="B4" s="211"/>
      <c r="C4" s="212"/>
      <c r="D4" s="15"/>
      <c r="E4" s="219"/>
      <c r="F4" s="220"/>
      <c r="G4" s="220"/>
      <c r="H4" s="220"/>
      <c r="I4" s="220"/>
      <c r="J4" s="220"/>
      <c r="K4" s="221"/>
      <c r="L4" s="15"/>
      <c r="M4" s="210"/>
      <c r="N4" s="211"/>
      <c r="O4" s="212"/>
      <c r="P4" s="15"/>
      <c r="Q4" s="219"/>
      <c r="R4" s="220"/>
      <c r="S4" s="220"/>
      <c r="T4" s="220"/>
      <c r="U4" s="220"/>
      <c r="V4" s="220"/>
      <c r="W4" s="221"/>
      <c r="X4" s="15"/>
      <c r="Y4" s="210"/>
      <c r="Z4" s="211"/>
      <c r="AA4" s="212"/>
      <c r="AB4" s="15"/>
      <c r="AC4" s="219"/>
      <c r="AD4" s="220"/>
      <c r="AE4" s="220"/>
      <c r="AF4" s="220"/>
      <c r="AG4" s="220"/>
      <c r="AH4" s="220"/>
      <c r="AI4" s="221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</row>
    <row r="5" spans="1:58" ht="15.75" thickBot="1" x14ac:dyDescent="0.3">
      <c r="A5" s="15"/>
      <c r="B5" s="15"/>
      <c r="C5" s="15"/>
      <c r="D5" s="20"/>
      <c r="E5" s="21"/>
      <c r="F5" s="21"/>
      <c r="G5" s="21"/>
      <c r="H5" s="21"/>
      <c r="I5" s="21"/>
      <c r="J5" s="15"/>
      <c r="K5" s="15"/>
      <c r="L5" s="15"/>
      <c r="M5" s="15"/>
      <c r="N5" s="15"/>
      <c r="O5" s="15"/>
      <c r="P5" s="20"/>
      <c r="Q5" s="21"/>
      <c r="R5" s="21"/>
      <c r="S5" s="21"/>
      <c r="T5" s="21"/>
      <c r="U5" s="21"/>
      <c r="V5" s="15"/>
      <c r="W5" s="15"/>
      <c r="X5" s="15"/>
      <c r="Y5" s="15"/>
      <c r="Z5" s="15"/>
      <c r="AA5" s="15"/>
      <c r="AB5" s="20"/>
      <c r="AC5" s="21"/>
      <c r="AD5" s="21"/>
      <c r="AE5" s="21"/>
      <c r="AF5" s="21"/>
      <c r="AG5" s="21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</row>
    <row r="6" spans="1:58" x14ac:dyDescent="0.25">
      <c r="A6" s="234" t="s">
        <v>88</v>
      </c>
      <c r="B6" s="235"/>
      <c r="C6" s="236"/>
      <c r="D6" s="222" t="s">
        <v>96</v>
      </c>
      <c r="E6" s="225" t="s">
        <v>97</v>
      </c>
      <c r="F6" s="225" t="s">
        <v>98</v>
      </c>
      <c r="G6" s="225" t="s">
        <v>99</v>
      </c>
      <c r="H6" s="228" t="s">
        <v>100</v>
      </c>
      <c r="I6" s="231" t="s">
        <v>101</v>
      </c>
      <c r="J6" s="15"/>
      <c r="K6" s="15"/>
      <c r="L6" s="15"/>
      <c r="M6" s="234" t="s">
        <v>88</v>
      </c>
      <c r="N6" s="235"/>
      <c r="O6" s="236"/>
      <c r="P6" s="222" t="s">
        <v>96</v>
      </c>
      <c r="Q6" s="225" t="s">
        <v>97</v>
      </c>
      <c r="R6" s="225" t="s">
        <v>98</v>
      </c>
      <c r="S6" s="225" t="s">
        <v>99</v>
      </c>
      <c r="T6" s="228" t="s">
        <v>100</v>
      </c>
      <c r="U6" s="231" t="s">
        <v>101</v>
      </c>
      <c r="V6" s="15"/>
      <c r="W6" s="15"/>
      <c r="X6" s="15"/>
      <c r="Y6" s="234" t="s">
        <v>88</v>
      </c>
      <c r="Z6" s="235"/>
      <c r="AA6" s="236"/>
      <c r="AB6" s="222" t="s">
        <v>96</v>
      </c>
      <c r="AC6" s="225" t="s">
        <v>97</v>
      </c>
      <c r="AD6" s="225" t="s">
        <v>98</v>
      </c>
      <c r="AE6" s="225" t="s">
        <v>99</v>
      </c>
      <c r="AF6" s="228" t="s">
        <v>100</v>
      </c>
      <c r="AG6" s="231" t="s">
        <v>101</v>
      </c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</row>
    <row r="7" spans="1:58" ht="15.75" thickBot="1" x14ac:dyDescent="0.3">
      <c r="A7" s="237"/>
      <c r="B7" s="238"/>
      <c r="C7" s="239"/>
      <c r="D7" s="223"/>
      <c r="E7" s="226"/>
      <c r="F7" s="226"/>
      <c r="G7" s="226"/>
      <c r="H7" s="229"/>
      <c r="I7" s="232"/>
      <c r="J7" s="15"/>
      <c r="K7" s="15"/>
      <c r="L7" s="15"/>
      <c r="M7" s="237"/>
      <c r="N7" s="238"/>
      <c r="O7" s="239"/>
      <c r="P7" s="223"/>
      <c r="Q7" s="226"/>
      <c r="R7" s="226"/>
      <c r="S7" s="226"/>
      <c r="T7" s="229"/>
      <c r="U7" s="232"/>
      <c r="V7" s="15"/>
      <c r="W7" s="15"/>
      <c r="X7" s="15"/>
      <c r="Y7" s="237"/>
      <c r="Z7" s="238"/>
      <c r="AA7" s="239"/>
      <c r="AB7" s="223"/>
      <c r="AC7" s="226"/>
      <c r="AD7" s="226"/>
      <c r="AE7" s="226"/>
      <c r="AF7" s="229"/>
      <c r="AG7" s="232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</row>
    <row r="8" spans="1:58" ht="15.75" thickBot="1" x14ac:dyDescent="0.3">
      <c r="A8" s="15"/>
      <c r="B8" s="15"/>
      <c r="C8" s="15"/>
      <c r="D8" s="223"/>
      <c r="E8" s="226"/>
      <c r="F8" s="226"/>
      <c r="G8" s="226"/>
      <c r="H8" s="229"/>
      <c r="I8" s="232"/>
      <c r="J8" s="15"/>
      <c r="K8" s="15"/>
      <c r="L8" s="15"/>
      <c r="M8" s="15"/>
      <c r="N8" s="15"/>
      <c r="O8" s="15"/>
      <c r="P8" s="223"/>
      <c r="Q8" s="226"/>
      <c r="R8" s="226"/>
      <c r="S8" s="226"/>
      <c r="T8" s="229"/>
      <c r="U8" s="232"/>
      <c r="V8" s="15"/>
      <c r="W8" s="15"/>
      <c r="X8" s="15"/>
      <c r="Y8" s="15"/>
      <c r="Z8" s="15"/>
      <c r="AA8" s="15"/>
      <c r="AB8" s="223"/>
      <c r="AC8" s="226"/>
      <c r="AD8" s="226"/>
      <c r="AE8" s="226"/>
      <c r="AF8" s="229"/>
      <c r="AG8" s="232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</row>
    <row r="9" spans="1:58" ht="15.75" thickBot="1" x14ac:dyDescent="0.3">
      <c r="A9" s="27" t="s">
        <v>13</v>
      </c>
      <c r="B9" s="28" t="s">
        <v>14</v>
      </c>
      <c r="C9" s="29" t="s">
        <v>102</v>
      </c>
      <c r="D9" s="224"/>
      <c r="E9" s="227"/>
      <c r="F9" s="227"/>
      <c r="G9" s="227"/>
      <c r="H9" s="230"/>
      <c r="I9" s="233"/>
      <c r="J9" s="240"/>
      <c r="K9" s="241"/>
      <c r="L9" s="242"/>
      <c r="M9" s="27" t="s">
        <v>13</v>
      </c>
      <c r="N9" s="28" t="s">
        <v>14</v>
      </c>
      <c r="O9" s="29" t="s">
        <v>102</v>
      </c>
      <c r="P9" s="224"/>
      <c r="Q9" s="227"/>
      <c r="R9" s="227"/>
      <c r="S9" s="227"/>
      <c r="T9" s="230"/>
      <c r="U9" s="233"/>
      <c r="V9" s="240"/>
      <c r="W9" s="241"/>
      <c r="X9" s="242"/>
      <c r="Y9" s="27" t="s">
        <v>13</v>
      </c>
      <c r="Z9" s="28" t="s">
        <v>14</v>
      </c>
      <c r="AA9" s="29" t="s">
        <v>102</v>
      </c>
      <c r="AB9" s="224"/>
      <c r="AC9" s="227"/>
      <c r="AD9" s="227"/>
      <c r="AE9" s="227"/>
      <c r="AF9" s="230"/>
      <c r="AG9" s="233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</row>
    <row r="10" spans="1:58" x14ac:dyDescent="0.25">
      <c r="A10" s="17" t="str">
        <f>IF(Bilan!A8="","",Bilan!A8)</f>
        <v>NOM 01</v>
      </c>
      <c r="B10" s="18" t="str">
        <f>IF(Bilan!B8="","",Bilan!B8)</f>
        <v>Prénom 01</v>
      </c>
      <c r="C10" s="19" t="str">
        <f>IF(Bilan!C8="","",Bilan!C8)</f>
        <v>NOM 01 Prénom 01</v>
      </c>
      <c r="D10" s="49"/>
      <c r="E10" s="50"/>
      <c r="F10" s="50"/>
      <c r="G10" s="50"/>
      <c r="H10" s="51"/>
      <c r="I10" s="22" t="str">
        <f>IF(COUNT(D10:H10)&gt;0,AVERAGE(D10:H10),"")</f>
        <v/>
      </c>
      <c r="J10" s="240"/>
      <c r="K10" s="241"/>
      <c r="L10" s="242"/>
      <c r="M10" s="45" t="str">
        <f>Bilan!A47</f>
        <v>NOM 01</v>
      </c>
      <c r="N10" s="45" t="str">
        <f>Bilan!B47</f>
        <v>Prénom 01</v>
      </c>
      <c r="O10" s="45" t="str">
        <f>Bilan!C47</f>
        <v>NOM 01 Prénom 01</v>
      </c>
      <c r="P10" s="49"/>
      <c r="Q10" s="50"/>
      <c r="R10" s="50"/>
      <c r="S10" s="50"/>
      <c r="T10" s="51"/>
      <c r="U10" s="70" t="str">
        <f>IF(COUNT(P10:T10)&gt;0,AVERAGE(P10:T10),"")</f>
        <v/>
      </c>
      <c r="V10" s="240"/>
      <c r="W10" s="241"/>
      <c r="X10" s="242"/>
      <c r="Y10" s="45" t="str">
        <f>Bilan!A86</f>
        <v>NOM 01</v>
      </c>
      <c r="Z10" s="45" t="str">
        <f>Bilan!B86</f>
        <v>Prénom 01</v>
      </c>
      <c r="AA10" s="45" t="str">
        <f>Bilan!C86</f>
        <v>NOM 01 Prénom 01</v>
      </c>
      <c r="AB10" s="49"/>
      <c r="AC10" s="50"/>
      <c r="AD10" s="50"/>
      <c r="AE10" s="50"/>
      <c r="AF10" s="51"/>
      <c r="AG10" s="70" t="str">
        <f>IF(COUNT(AB10:AF10)&gt;0,AVERAGE(AB10:AF10),"")</f>
        <v/>
      </c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</row>
    <row r="11" spans="1:58" x14ac:dyDescent="0.25">
      <c r="A11" s="3" t="str">
        <f>IF(Bilan!A9="","",Bilan!A9)</f>
        <v>NOM 02</v>
      </c>
      <c r="B11" s="4" t="str">
        <f>IF(Bilan!B9="","",Bilan!B9)</f>
        <v>Prénom 02</v>
      </c>
      <c r="C11" s="7" t="str">
        <f>IF(Bilan!C9="","",Bilan!C9)</f>
        <v>NOM 02 Prénom 02</v>
      </c>
      <c r="D11" s="52"/>
      <c r="E11" s="53"/>
      <c r="F11" s="53"/>
      <c r="G11" s="53"/>
      <c r="H11" s="54"/>
      <c r="I11" s="23" t="str">
        <f t="shared" ref="I11:I39" si="0">IF(COUNT(D11:H11)&gt;0,AVERAGE(D11:H11),"")</f>
        <v/>
      </c>
      <c r="J11" s="240"/>
      <c r="K11" s="241"/>
      <c r="L11" s="242"/>
      <c r="M11" s="3" t="str">
        <f>Bilan!A48</f>
        <v>NOM 02</v>
      </c>
      <c r="N11" s="3" t="str">
        <f>Bilan!B48</f>
        <v>Prénom 02</v>
      </c>
      <c r="O11" s="46" t="str">
        <f>Bilan!C48</f>
        <v>NOM 02 Prénom 02</v>
      </c>
      <c r="P11" s="52"/>
      <c r="Q11" s="53"/>
      <c r="R11" s="53"/>
      <c r="S11" s="53"/>
      <c r="T11" s="54"/>
      <c r="U11" s="71" t="str">
        <f t="shared" ref="U11:U39" si="1">IF(COUNT(P11:T11)&gt;0,AVERAGE(P11:T11),"")</f>
        <v/>
      </c>
      <c r="V11" s="240"/>
      <c r="W11" s="241"/>
      <c r="X11" s="242"/>
      <c r="Y11" s="3" t="str">
        <f>Bilan!A87</f>
        <v>NOM 02</v>
      </c>
      <c r="Z11" s="3" t="str">
        <f>Bilan!B87</f>
        <v>Prénom 02</v>
      </c>
      <c r="AA11" s="46" t="str">
        <f>Bilan!C87</f>
        <v>NOM 02 Prénom 02</v>
      </c>
      <c r="AB11" s="52"/>
      <c r="AC11" s="53"/>
      <c r="AD11" s="53"/>
      <c r="AE11" s="53"/>
      <c r="AF11" s="54"/>
      <c r="AG11" s="71" t="str">
        <f t="shared" ref="AG11:AG39" si="2">IF(COUNT(AB11:AF11)&gt;0,AVERAGE(AB11:AF11),"")</f>
        <v/>
      </c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</row>
    <row r="12" spans="1:58" x14ac:dyDescent="0.25">
      <c r="A12" s="3" t="str">
        <f>IF(Bilan!A10="","",Bilan!A10)</f>
        <v>NOM 03</v>
      </c>
      <c r="B12" s="4" t="str">
        <f>IF(Bilan!B10="","",Bilan!B10)</f>
        <v>Prénom 03</v>
      </c>
      <c r="C12" s="7" t="str">
        <f>IF(Bilan!C10="","",Bilan!C10)</f>
        <v>NOM 03 Prénom 03</v>
      </c>
      <c r="D12" s="52"/>
      <c r="E12" s="53"/>
      <c r="F12" s="53"/>
      <c r="G12" s="53"/>
      <c r="H12" s="54"/>
      <c r="I12" s="23" t="str">
        <f t="shared" si="0"/>
        <v/>
      </c>
      <c r="J12" s="240"/>
      <c r="K12" s="241"/>
      <c r="L12" s="242"/>
      <c r="M12" s="3" t="str">
        <f>Bilan!A49</f>
        <v>NOM 03</v>
      </c>
      <c r="N12" s="3" t="str">
        <f>Bilan!B49</f>
        <v>Prénom 03</v>
      </c>
      <c r="O12" s="46" t="str">
        <f>Bilan!C49</f>
        <v>NOM 03 Prénom 03</v>
      </c>
      <c r="P12" s="52"/>
      <c r="Q12" s="53"/>
      <c r="R12" s="53"/>
      <c r="S12" s="53"/>
      <c r="T12" s="54"/>
      <c r="U12" s="71" t="str">
        <f t="shared" si="1"/>
        <v/>
      </c>
      <c r="V12" s="240"/>
      <c r="W12" s="241"/>
      <c r="X12" s="242"/>
      <c r="Y12" s="3" t="str">
        <f>Bilan!A88</f>
        <v>NOM 03</v>
      </c>
      <c r="Z12" s="3" t="str">
        <f>Bilan!B88</f>
        <v>Prénom 03</v>
      </c>
      <c r="AA12" s="46" t="str">
        <f>Bilan!C88</f>
        <v>NOM 03 Prénom 03</v>
      </c>
      <c r="AB12" s="52"/>
      <c r="AC12" s="53"/>
      <c r="AD12" s="53"/>
      <c r="AE12" s="53"/>
      <c r="AF12" s="54"/>
      <c r="AG12" s="71" t="str">
        <f t="shared" si="2"/>
        <v/>
      </c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</row>
    <row r="13" spans="1:58" x14ac:dyDescent="0.25">
      <c r="A13" s="3" t="str">
        <f>IF(Bilan!A11="","",Bilan!A11)</f>
        <v>NOM 04</v>
      </c>
      <c r="B13" s="4" t="str">
        <f>IF(Bilan!B11="","",Bilan!B11)</f>
        <v>Prénom 04</v>
      </c>
      <c r="C13" s="7" t="str">
        <f>IF(Bilan!C11="","",Bilan!C11)</f>
        <v>NOM 04 Prénom 04</v>
      </c>
      <c r="D13" s="52"/>
      <c r="E13" s="53"/>
      <c r="F13" s="53"/>
      <c r="G13" s="53"/>
      <c r="H13" s="54"/>
      <c r="I13" s="23" t="str">
        <f t="shared" si="0"/>
        <v/>
      </c>
      <c r="J13" s="240"/>
      <c r="K13" s="241"/>
      <c r="L13" s="242"/>
      <c r="M13" s="3" t="str">
        <f>Bilan!A50</f>
        <v>NOM 04</v>
      </c>
      <c r="N13" s="3" t="str">
        <f>Bilan!B50</f>
        <v>Prénom 04</v>
      </c>
      <c r="O13" s="46" t="str">
        <f>Bilan!C50</f>
        <v>NOM 04 Prénom 04</v>
      </c>
      <c r="P13" s="52"/>
      <c r="Q13" s="53"/>
      <c r="R13" s="53"/>
      <c r="S13" s="53"/>
      <c r="T13" s="54"/>
      <c r="U13" s="71" t="str">
        <f t="shared" si="1"/>
        <v/>
      </c>
      <c r="V13" s="240"/>
      <c r="W13" s="241"/>
      <c r="X13" s="242"/>
      <c r="Y13" s="3" t="str">
        <f>Bilan!A89</f>
        <v>NOM 04</v>
      </c>
      <c r="Z13" s="3" t="str">
        <f>Bilan!B89</f>
        <v>Prénom 04</v>
      </c>
      <c r="AA13" s="46" t="str">
        <f>Bilan!C89</f>
        <v>NOM 04 Prénom 04</v>
      </c>
      <c r="AB13" s="52"/>
      <c r="AC13" s="53"/>
      <c r="AD13" s="53"/>
      <c r="AE13" s="53"/>
      <c r="AF13" s="54"/>
      <c r="AG13" s="71" t="str">
        <f t="shared" si="2"/>
        <v/>
      </c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</row>
    <row r="14" spans="1:58" x14ac:dyDescent="0.25">
      <c r="A14" s="3" t="str">
        <f>IF(Bilan!A12="","",Bilan!A12)</f>
        <v>NOM 05</v>
      </c>
      <c r="B14" s="4" t="str">
        <f>IF(Bilan!B12="","",Bilan!B12)</f>
        <v>Prénom 05</v>
      </c>
      <c r="C14" s="7" t="str">
        <f>IF(Bilan!C12="","",Bilan!C12)</f>
        <v>NOM 05 Prénom 05</v>
      </c>
      <c r="D14" s="52"/>
      <c r="E14" s="53"/>
      <c r="F14" s="53"/>
      <c r="G14" s="53"/>
      <c r="H14" s="54"/>
      <c r="I14" s="23" t="str">
        <f t="shared" si="0"/>
        <v/>
      </c>
      <c r="J14" s="240"/>
      <c r="K14" s="241"/>
      <c r="L14" s="242"/>
      <c r="M14" s="3" t="str">
        <f>Bilan!A51</f>
        <v>NOM 05</v>
      </c>
      <c r="N14" s="3" t="str">
        <f>Bilan!B51</f>
        <v>Prénom 05</v>
      </c>
      <c r="O14" s="46" t="str">
        <f>Bilan!C51</f>
        <v>NOM 05 Prénom 05</v>
      </c>
      <c r="P14" s="52"/>
      <c r="Q14" s="53"/>
      <c r="R14" s="53"/>
      <c r="S14" s="53"/>
      <c r="T14" s="54"/>
      <c r="U14" s="71" t="str">
        <f t="shared" si="1"/>
        <v/>
      </c>
      <c r="V14" s="240"/>
      <c r="W14" s="241"/>
      <c r="X14" s="242"/>
      <c r="Y14" s="3" t="str">
        <f>Bilan!A90</f>
        <v>NOM 05</v>
      </c>
      <c r="Z14" s="3" t="str">
        <f>Bilan!B90</f>
        <v>Prénom 05</v>
      </c>
      <c r="AA14" s="46" t="str">
        <f>Bilan!C90</f>
        <v>NOM 05 Prénom 05</v>
      </c>
      <c r="AB14" s="52"/>
      <c r="AC14" s="53"/>
      <c r="AD14" s="53"/>
      <c r="AE14" s="53"/>
      <c r="AF14" s="54"/>
      <c r="AG14" s="71" t="str">
        <f t="shared" si="2"/>
        <v/>
      </c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</row>
    <row r="15" spans="1:58" x14ac:dyDescent="0.25">
      <c r="A15" s="3" t="str">
        <f>IF(Bilan!A13="","",Bilan!A13)</f>
        <v>NOM 06</v>
      </c>
      <c r="B15" s="4" t="str">
        <f>IF(Bilan!B13="","",Bilan!B13)</f>
        <v>Prénom 06</v>
      </c>
      <c r="C15" s="7" t="str">
        <f>IF(Bilan!C13="","",Bilan!C13)</f>
        <v>NOM 06 Prénom 06</v>
      </c>
      <c r="D15" s="52"/>
      <c r="E15" s="53"/>
      <c r="F15" s="53"/>
      <c r="G15" s="53"/>
      <c r="H15" s="54"/>
      <c r="I15" s="23" t="str">
        <f t="shared" si="0"/>
        <v/>
      </c>
      <c r="J15" s="240"/>
      <c r="K15" s="241"/>
      <c r="L15" s="242"/>
      <c r="M15" s="3" t="str">
        <f>Bilan!A52</f>
        <v>NOM 06</v>
      </c>
      <c r="N15" s="3" t="str">
        <f>Bilan!B52</f>
        <v>Prénom 06</v>
      </c>
      <c r="O15" s="46" t="str">
        <f>Bilan!C52</f>
        <v>NOM 06 Prénom 06</v>
      </c>
      <c r="P15" s="52"/>
      <c r="Q15" s="53"/>
      <c r="R15" s="53"/>
      <c r="S15" s="53"/>
      <c r="T15" s="54"/>
      <c r="U15" s="71" t="str">
        <f t="shared" si="1"/>
        <v/>
      </c>
      <c r="V15" s="240"/>
      <c r="W15" s="241"/>
      <c r="X15" s="242"/>
      <c r="Y15" s="3" t="str">
        <f>Bilan!A91</f>
        <v>NOM 06</v>
      </c>
      <c r="Z15" s="3" t="str">
        <f>Bilan!B91</f>
        <v>Prénom 06</v>
      </c>
      <c r="AA15" s="46" t="str">
        <f>Bilan!C91</f>
        <v>NOM 06 Prénom 06</v>
      </c>
      <c r="AB15" s="52"/>
      <c r="AC15" s="53"/>
      <c r="AD15" s="53"/>
      <c r="AE15" s="53"/>
      <c r="AF15" s="54"/>
      <c r="AG15" s="71" t="str">
        <f t="shared" si="2"/>
        <v/>
      </c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</row>
    <row r="16" spans="1:58" x14ac:dyDescent="0.25">
      <c r="A16" s="3" t="str">
        <f>IF(Bilan!A14="","",Bilan!A14)</f>
        <v>NOM 07</v>
      </c>
      <c r="B16" s="4" t="str">
        <f>IF(Bilan!B14="","",Bilan!B14)</f>
        <v>Prénom 07</v>
      </c>
      <c r="C16" s="7" t="str">
        <f>IF(Bilan!C14="","",Bilan!C14)</f>
        <v>NOM 07 Prénom 07</v>
      </c>
      <c r="D16" s="52"/>
      <c r="E16" s="53"/>
      <c r="F16" s="53"/>
      <c r="G16" s="53"/>
      <c r="H16" s="54"/>
      <c r="I16" s="23" t="str">
        <f t="shared" si="0"/>
        <v/>
      </c>
      <c r="J16" s="240"/>
      <c r="K16" s="241"/>
      <c r="L16" s="242"/>
      <c r="M16" s="3" t="str">
        <f>Bilan!A53</f>
        <v>NOM 07</v>
      </c>
      <c r="N16" s="3" t="str">
        <f>Bilan!B53</f>
        <v>Prénom 07</v>
      </c>
      <c r="O16" s="46" t="str">
        <f>Bilan!C53</f>
        <v>NOM 07 Prénom 07</v>
      </c>
      <c r="P16" s="52"/>
      <c r="Q16" s="53"/>
      <c r="R16" s="53"/>
      <c r="S16" s="53"/>
      <c r="T16" s="54"/>
      <c r="U16" s="71" t="str">
        <f t="shared" si="1"/>
        <v/>
      </c>
      <c r="V16" s="240"/>
      <c r="W16" s="241"/>
      <c r="X16" s="242"/>
      <c r="Y16" s="3" t="str">
        <f>Bilan!A92</f>
        <v>NOM 07</v>
      </c>
      <c r="Z16" s="3" t="str">
        <f>Bilan!B92</f>
        <v>Prénom 07</v>
      </c>
      <c r="AA16" s="46" t="str">
        <f>Bilan!C92</f>
        <v>NOM 07 Prénom 07</v>
      </c>
      <c r="AB16" s="52"/>
      <c r="AC16" s="53"/>
      <c r="AD16" s="53"/>
      <c r="AE16" s="53"/>
      <c r="AF16" s="54"/>
      <c r="AG16" s="71" t="str">
        <f t="shared" si="2"/>
        <v/>
      </c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</row>
    <row r="17" spans="1:58" x14ac:dyDescent="0.25">
      <c r="A17" s="3" t="str">
        <f>IF(Bilan!A15="","",Bilan!A15)</f>
        <v>NOM 08</v>
      </c>
      <c r="B17" s="4" t="str">
        <f>IF(Bilan!B15="","",Bilan!B15)</f>
        <v>Prénom 08</v>
      </c>
      <c r="C17" s="7" t="str">
        <f>IF(Bilan!C15="","",Bilan!C15)</f>
        <v>NOM 08 Prénom 08</v>
      </c>
      <c r="D17" s="52"/>
      <c r="E17" s="53"/>
      <c r="F17" s="53"/>
      <c r="G17" s="53"/>
      <c r="H17" s="54"/>
      <c r="I17" s="23" t="str">
        <f t="shared" si="0"/>
        <v/>
      </c>
      <c r="J17" s="240"/>
      <c r="K17" s="241"/>
      <c r="L17" s="242"/>
      <c r="M17" s="3" t="str">
        <f>Bilan!A54</f>
        <v>NOM 08</v>
      </c>
      <c r="N17" s="3" t="str">
        <f>Bilan!B54</f>
        <v>Prénom 08</v>
      </c>
      <c r="O17" s="46" t="str">
        <f>Bilan!C54</f>
        <v>NOM 08 Prénom 08</v>
      </c>
      <c r="P17" s="52"/>
      <c r="Q17" s="53"/>
      <c r="R17" s="53"/>
      <c r="S17" s="53"/>
      <c r="T17" s="54"/>
      <c r="U17" s="71" t="str">
        <f t="shared" si="1"/>
        <v/>
      </c>
      <c r="V17" s="240"/>
      <c r="W17" s="241"/>
      <c r="X17" s="242"/>
      <c r="Y17" s="3" t="str">
        <f>Bilan!A93</f>
        <v>NOM 08</v>
      </c>
      <c r="Z17" s="3" t="str">
        <f>Bilan!B93</f>
        <v>Prénom 08</v>
      </c>
      <c r="AA17" s="46" t="str">
        <f>Bilan!C93</f>
        <v>NOM 08 Prénom 08</v>
      </c>
      <c r="AB17" s="52"/>
      <c r="AC17" s="53"/>
      <c r="AD17" s="53"/>
      <c r="AE17" s="53"/>
      <c r="AF17" s="54"/>
      <c r="AG17" s="71" t="str">
        <f t="shared" si="2"/>
        <v/>
      </c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</row>
    <row r="18" spans="1:58" x14ac:dyDescent="0.25">
      <c r="A18" s="3" t="str">
        <f>IF(Bilan!A16="","",Bilan!A16)</f>
        <v>NOM 09</v>
      </c>
      <c r="B18" s="4" t="str">
        <f>IF(Bilan!B16="","",Bilan!B16)</f>
        <v>Prénom 09</v>
      </c>
      <c r="C18" s="7" t="str">
        <f>IF(Bilan!C16="","",Bilan!C16)</f>
        <v>NOM 09 Prénom 09</v>
      </c>
      <c r="D18" s="52"/>
      <c r="E18" s="53"/>
      <c r="F18" s="53"/>
      <c r="G18" s="53"/>
      <c r="H18" s="54"/>
      <c r="I18" s="23" t="str">
        <f t="shared" si="0"/>
        <v/>
      </c>
      <c r="J18" s="240"/>
      <c r="K18" s="241"/>
      <c r="L18" s="242"/>
      <c r="M18" s="3" t="str">
        <f>Bilan!A55</f>
        <v>NOM 09</v>
      </c>
      <c r="N18" s="3" t="str">
        <f>Bilan!B55</f>
        <v>Prénom 09</v>
      </c>
      <c r="O18" s="46" t="str">
        <f>Bilan!C55</f>
        <v>NOM 09 Prénom 09</v>
      </c>
      <c r="P18" s="52"/>
      <c r="Q18" s="53"/>
      <c r="R18" s="53"/>
      <c r="S18" s="53"/>
      <c r="T18" s="54"/>
      <c r="U18" s="71" t="str">
        <f t="shared" si="1"/>
        <v/>
      </c>
      <c r="V18" s="240"/>
      <c r="W18" s="241"/>
      <c r="X18" s="242"/>
      <c r="Y18" s="3" t="str">
        <f>Bilan!A94</f>
        <v>NOM 09</v>
      </c>
      <c r="Z18" s="3" t="str">
        <f>Bilan!B94</f>
        <v>Prénom 09</v>
      </c>
      <c r="AA18" s="46" t="str">
        <f>Bilan!C94</f>
        <v>NOM 09 Prénom 09</v>
      </c>
      <c r="AB18" s="52"/>
      <c r="AC18" s="53"/>
      <c r="AD18" s="53"/>
      <c r="AE18" s="53"/>
      <c r="AF18" s="54"/>
      <c r="AG18" s="71" t="str">
        <f t="shared" si="2"/>
        <v/>
      </c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</row>
    <row r="19" spans="1:58" x14ac:dyDescent="0.25">
      <c r="A19" s="3" t="str">
        <f>IF(Bilan!A17="","",Bilan!A17)</f>
        <v>NOM 10</v>
      </c>
      <c r="B19" s="4" t="str">
        <f>IF(Bilan!B17="","",Bilan!B17)</f>
        <v>Prénom 10</v>
      </c>
      <c r="C19" s="7" t="str">
        <f>IF(Bilan!C17="","",Bilan!C17)</f>
        <v>NOM 10 Prénom 10</v>
      </c>
      <c r="D19" s="52"/>
      <c r="E19" s="53"/>
      <c r="F19" s="53"/>
      <c r="G19" s="53"/>
      <c r="H19" s="54"/>
      <c r="I19" s="23" t="str">
        <f t="shared" si="0"/>
        <v/>
      </c>
      <c r="J19" s="240"/>
      <c r="K19" s="241"/>
      <c r="L19" s="242"/>
      <c r="M19" s="3" t="str">
        <f>Bilan!A56</f>
        <v>NOM 10</v>
      </c>
      <c r="N19" s="3" t="str">
        <f>Bilan!B56</f>
        <v>Prénom 10</v>
      </c>
      <c r="O19" s="46" t="str">
        <f>Bilan!C56</f>
        <v>NOM 10 Prénom 10</v>
      </c>
      <c r="P19" s="52"/>
      <c r="Q19" s="53"/>
      <c r="R19" s="53"/>
      <c r="S19" s="53"/>
      <c r="T19" s="54"/>
      <c r="U19" s="71" t="str">
        <f t="shared" si="1"/>
        <v/>
      </c>
      <c r="V19" s="240"/>
      <c r="W19" s="241"/>
      <c r="X19" s="242"/>
      <c r="Y19" s="3" t="str">
        <f>Bilan!A95</f>
        <v>NOM 10</v>
      </c>
      <c r="Z19" s="3" t="str">
        <f>Bilan!B95</f>
        <v>Prénom 10</v>
      </c>
      <c r="AA19" s="46" t="str">
        <f>Bilan!C95</f>
        <v>NOM 10 Prénom 10</v>
      </c>
      <c r="AB19" s="52"/>
      <c r="AC19" s="53"/>
      <c r="AD19" s="53"/>
      <c r="AE19" s="53"/>
      <c r="AF19" s="54"/>
      <c r="AG19" s="71" t="str">
        <f t="shared" si="2"/>
        <v/>
      </c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</row>
    <row r="20" spans="1:58" x14ac:dyDescent="0.25">
      <c r="A20" s="3" t="str">
        <f>IF(Bilan!A18="","",Bilan!A18)</f>
        <v>NOM 11</v>
      </c>
      <c r="B20" s="4" t="str">
        <f>IF(Bilan!B18="","",Bilan!B18)</f>
        <v>Prénom 11</v>
      </c>
      <c r="C20" s="7" t="str">
        <f>IF(Bilan!C18="","",Bilan!C18)</f>
        <v>NOM 11 Prénom 11</v>
      </c>
      <c r="D20" s="52"/>
      <c r="E20" s="53"/>
      <c r="F20" s="53"/>
      <c r="G20" s="53"/>
      <c r="H20" s="54"/>
      <c r="I20" s="23" t="str">
        <f t="shared" si="0"/>
        <v/>
      </c>
      <c r="J20" s="240"/>
      <c r="K20" s="241"/>
      <c r="L20" s="242"/>
      <c r="M20" s="3" t="str">
        <f>Bilan!A57</f>
        <v>NOM 11</v>
      </c>
      <c r="N20" s="3" t="str">
        <f>Bilan!B57</f>
        <v>Prénom 11</v>
      </c>
      <c r="O20" s="46" t="str">
        <f>Bilan!C57</f>
        <v>NOM 11 Prénom 11</v>
      </c>
      <c r="P20" s="52"/>
      <c r="Q20" s="53"/>
      <c r="R20" s="53"/>
      <c r="S20" s="53"/>
      <c r="T20" s="54"/>
      <c r="U20" s="71" t="str">
        <f t="shared" si="1"/>
        <v/>
      </c>
      <c r="V20" s="240"/>
      <c r="W20" s="241"/>
      <c r="X20" s="242"/>
      <c r="Y20" s="3" t="str">
        <f>Bilan!A96</f>
        <v>NOM 11</v>
      </c>
      <c r="Z20" s="3" t="str">
        <f>Bilan!B96</f>
        <v>Prénom 11</v>
      </c>
      <c r="AA20" s="46" t="str">
        <f>Bilan!C96</f>
        <v>NOM 11 Prénom 11</v>
      </c>
      <c r="AB20" s="52"/>
      <c r="AC20" s="53"/>
      <c r="AD20" s="53"/>
      <c r="AE20" s="53"/>
      <c r="AF20" s="54"/>
      <c r="AG20" s="71" t="str">
        <f t="shared" si="2"/>
        <v/>
      </c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</row>
    <row r="21" spans="1:58" x14ac:dyDescent="0.25">
      <c r="A21" s="3" t="str">
        <f>IF(Bilan!A19="","",Bilan!A19)</f>
        <v>NOM 12</v>
      </c>
      <c r="B21" s="4" t="str">
        <f>IF(Bilan!B19="","",Bilan!B19)</f>
        <v>Prénom 12</v>
      </c>
      <c r="C21" s="7" t="str">
        <f>IF(Bilan!C19="","",Bilan!C19)</f>
        <v>NOM 12 Prénom 12</v>
      </c>
      <c r="D21" s="52"/>
      <c r="E21" s="53"/>
      <c r="F21" s="53"/>
      <c r="G21" s="53"/>
      <c r="H21" s="54"/>
      <c r="I21" s="23" t="str">
        <f t="shared" si="0"/>
        <v/>
      </c>
      <c r="J21" s="240"/>
      <c r="K21" s="241"/>
      <c r="L21" s="242"/>
      <c r="M21" s="3" t="str">
        <f>Bilan!A58</f>
        <v>NOM 12</v>
      </c>
      <c r="N21" s="3" t="str">
        <f>Bilan!B58</f>
        <v>Prénom 12</v>
      </c>
      <c r="O21" s="46" t="str">
        <f>Bilan!C58</f>
        <v>NOM 12 Prénom 12</v>
      </c>
      <c r="P21" s="52"/>
      <c r="Q21" s="53"/>
      <c r="R21" s="53"/>
      <c r="S21" s="53"/>
      <c r="T21" s="54"/>
      <c r="U21" s="71" t="str">
        <f t="shared" si="1"/>
        <v/>
      </c>
      <c r="V21" s="240"/>
      <c r="W21" s="241"/>
      <c r="X21" s="242"/>
      <c r="Y21" s="3" t="str">
        <f>Bilan!A97</f>
        <v>NOM 12</v>
      </c>
      <c r="Z21" s="3" t="str">
        <f>Bilan!B97</f>
        <v>Prénom 12</v>
      </c>
      <c r="AA21" s="46" t="str">
        <f>Bilan!C97</f>
        <v>NOM 12 Prénom 12</v>
      </c>
      <c r="AB21" s="52"/>
      <c r="AC21" s="53"/>
      <c r="AD21" s="53"/>
      <c r="AE21" s="53"/>
      <c r="AF21" s="54"/>
      <c r="AG21" s="71" t="str">
        <f t="shared" si="2"/>
        <v/>
      </c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</row>
    <row r="22" spans="1:58" x14ac:dyDescent="0.25">
      <c r="A22" s="3" t="str">
        <f>IF(Bilan!A20="","",Bilan!A20)</f>
        <v>NOM 13</v>
      </c>
      <c r="B22" s="4" t="str">
        <f>IF(Bilan!B20="","",Bilan!B20)</f>
        <v>Prénom 13</v>
      </c>
      <c r="C22" s="7" t="str">
        <f>IF(Bilan!C20="","",Bilan!C20)</f>
        <v>NOM 13 Prénom 13</v>
      </c>
      <c r="D22" s="52"/>
      <c r="E22" s="53"/>
      <c r="F22" s="53"/>
      <c r="G22" s="53"/>
      <c r="H22" s="54"/>
      <c r="I22" s="23" t="str">
        <f t="shared" si="0"/>
        <v/>
      </c>
      <c r="J22" s="240"/>
      <c r="K22" s="241"/>
      <c r="L22" s="242"/>
      <c r="M22" s="3" t="str">
        <f>Bilan!A59</f>
        <v>NOM 13</v>
      </c>
      <c r="N22" s="3" t="str">
        <f>Bilan!B59</f>
        <v>Prénom 13</v>
      </c>
      <c r="O22" s="46" t="str">
        <f>Bilan!C59</f>
        <v>NOM 13 Prénom 13</v>
      </c>
      <c r="P22" s="52"/>
      <c r="Q22" s="53"/>
      <c r="R22" s="53"/>
      <c r="S22" s="53"/>
      <c r="T22" s="54"/>
      <c r="U22" s="71" t="str">
        <f t="shared" si="1"/>
        <v/>
      </c>
      <c r="V22" s="240"/>
      <c r="W22" s="241"/>
      <c r="X22" s="242"/>
      <c r="Y22" s="3" t="str">
        <f>Bilan!A98</f>
        <v>NOM 13</v>
      </c>
      <c r="Z22" s="3" t="str">
        <f>Bilan!B98</f>
        <v>Prénom 13</v>
      </c>
      <c r="AA22" s="46" t="str">
        <f>Bilan!C98</f>
        <v>NOM 13 Prénom 13</v>
      </c>
      <c r="AB22" s="52"/>
      <c r="AC22" s="53"/>
      <c r="AD22" s="53"/>
      <c r="AE22" s="53"/>
      <c r="AF22" s="54"/>
      <c r="AG22" s="71" t="str">
        <f t="shared" si="2"/>
        <v/>
      </c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</row>
    <row r="23" spans="1:58" x14ac:dyDescent="0.25">
      <c r="A23" s="3" t="str">
        <f>IF(Bilan!A21="","",Bilan!A21)</f>
        <v>NOM 14</v>
      </c>
      <c r="B23" s="4" t="str">
        <f>IF(Bilan!B21="","",Bilan!B21)</f>
        <v>Prénom 14</v>
      </c>
      <c r="C23" s="7" t="str">
        <f>IF(Bilan!C21="","",Bilan!C21)</f>
        <v>NOM 14 Prénom 14</v>
      </c>
      <c r="D23" s="52"/>
      <c r="E23" s="53"/>
      <c r="F23" s="53"/>
      <c r="G23" s="53"/>
      <c r="H23" s="54"/>
      <c r="I23" s="23" t="str">
        <f t="shared" si="0"/>
        <v/>
      </c>
      <c r="J23" s="240"/>
      <c r="K23" s="241"/>
      <c r="L23" s="242"/>
      <c r="M23" s="3" t="str">
        <f>Bilan!A60</f>
        <v>NOM 14</v>
      </c>
      <c r="N23" s="3" t="str">
        <f>Bilan!B60</f>
        <v>Prénom 14</v>
      </c>
      <c r="O23" s="46" t="str">
        <f>Bilan!C60</f>
        <v>NOM 14 Prénom 14</v>
      </c>
      <c r="P23" s="52"/>
      <c r="Q23" s="53"/>
      <c r="R23" s="53"/>
      <c r="S23" s="53"/>
      <c r="T23" s="54"/>
      <c r="U23" s="71" t="str">
        <f t="shared" si="1"/>
        <v/>
      </c>
      <c r="V23" s="240"/>
      <c r="W23" s="241"/>
      <c r="X23" s="242"/>
      <c r="Y23" s="3" t="str">
        <f>Bilan!A99</f>
        <v>NOM 14</v>
      </c>
      <c r="Z23" s="3" t="str">
        <f>Bilan!B99</f>
        <v>Prénom 14</v>
      </c>
      <c r="AA23" s="46" t="str">
        <f>Bilan!C99</f>
        <v>NOM 14 Prénom 14</v>
      </c>
      <c r="AB23" s="52"/>
      <c r="AC23" s="53"/>
      <c r="AD23" s="53"/>
      <c r="AE23" s="53"/>
      <c r="AF23" s="54"/>
      <c r="AG23" s="71" t="str">
        <f t="shared" si="2"/>
        <v/>
      </c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</row>
    <row r="24" spans="1:58" x14ac:dyDescent="0.25">
      <c r="A24" s="3" t="str">
        <f>IF(Bilan!A22="","",Bilan!A22)</f>
        <v>NOM 15</v>
      </c>
      <c r="B24" s="4" t="str">
        <f>IF(Bilan!B22="","",Bilan!B22)</f>
        <v>Prénom 15</v>
      </c>
      <c r="C24" s="7" t="str">
        <f>IF(Bilan!C22="","",Bilan!C22)</f>
        <v>NOM 15 Prénom 15</v>
      </c>
      <c r="D24" s="52"/>
      <c r="E24" s="53"/>
      <c r="F24" s="53"/>
      <c r="G24" s="53"/>
      <c r="H24" s="54"/>
      <c r="I24" s="23" t="str">
        <f t="shared" si="0"/>
        <v/>
      </c>
      <c r="J24" s="240"/>
      <c r="K24" s="241"/>
      <c r="L24" s="242"/>
      <c r="M24" s="3" t="str">
        <f>Bilan!A61</f>
        <v>NOM 15</v>
      </c>
      <c r="N24" s="3" t="str">
        <f>Bilan!B61</f>
        <v>Prénom 15</v>
      </c>
      <c r="O24" s="46" t="str">
        <f>Bilan!C61</f>
        <v>NOM 15 Prénom 15</v>
      </c>
      <c r="P24" s="52"/>
      <c r="Q24" s="53"/>
      <c r="R24" s="53"/>
      <c r="S24" s="53"/>
      <c r="T24" s="54"/>
      <c r="U24" s="71" t="str">
        <f t="shared" si="1"/>
        <v/>
      </c>
      <c r="V24" s="240"/>
      <c r="W24" s="241"/>
      <c r="X24" s="242"/>
      <c r="Y24" s="3" t="str">
        <f>Bilan!A100</f>
        <v>NOM 15</v>
      </c>
      <c r="Z24" s="3" t="str">
        <f>Bilan!B100</f>
        <v>Prénom 15</v>
      </c>
      <c r="AA24" s="46" t="str">
        <f>Bilan!C100</f>
        <v>NOM 15 Prénom 15</v>
      </c>
      <c r="AB24" s="52"/>
      <c r="AC24" s="53"/>
      <c r="AD24" s="53"/>
      <c r="AE24" s="53"/>
      <c r="AF24" s="54"/>
      <c r="AG24" s="71" t="str">
        <f t="shared" si="2"/>
        <v/>
      </c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</row>
    <row r="25" spans="1:58" x14ac:dyDescent="0.25">
      <c r="A25" s="3" t="str">
        <f>IF(Bilan!A23="","",Bilan!A23)</f>
        <v>NOM 16</v>
      </c>
      <c r="B25" s="4" t="str">
        <f>IF(Bilan!B23="","",Bilan!B23)</f>
        <v>Prénom 16</v>
      </c>
      <c r="C25" s="7" t="str">
        <f>IF(Bilan!C23="","",Bilan!C23)</f>
        <v>NOM 16 Prénom 16</v>
      </c>
      <c r="D25" s="52"/>
      <c r="E25" s="53"/>
      <c r="F25" s="53"/>
      <c r="G25" s="53"/>
      <c r="H25" s="54"/>
      <c r="I25" s="23" t="str">
        <f t="shared" si="0"/>
        <v/>
      </c>
      <c r="J25" s="240"/>
      <c r="K25" s="241"/>
      <c r="L25" s="242"/>
      <c r="M25" s="3" t="str">
        <f>Bilan!A62</f>
        <v>NOM 16</v>
      </c>
      <c r="N25" s="3" t="str">
        <f>Bilan!B62</f>
        <v>Prénom 16</v>
      </c>
      <c r="O25" s="46" t="str">
        <f>Bilan!C62</f>
        <v>NOM 16 Prénom 16</v>
      </c>
      <c r="P25" s="52"/>
      <c r="Q25" s="53"/>
      <c r="R25" s="53"/>
      <c r="S25" s="53"/>
      <c r="T25" s="54"/>
      <c r="U25" s="71" t="str">
        <f t="shared" si="1"/>
        <v/>
      </c>
      <c r="V25" s="240"/>
      <c r="W25" s="241"/>
      <c r="X25" s="242"/>
      <c r="Y25" s="3" t="str">
        <f>Bilan!A101</f>
        <v>NOM 16</v>
      </c>
      <c r="Z25" s="3" t="str">
        <f>Bilan!B101</f>
        <v>Prénom 16</v>
      </c>
      <c r="AA25" s="46" t="str">
        <f>Bilan!C101</f>
        <v>NOM 16 Prénom 16</v>
      </c>
      <c r="AB25" s="52"/>
      <c r="AC25" s="53"/>
      <c r="AD25" s="53"/>
      <c r="AE25" s="53"/>
      <c r="AF25" s="54"/>
      <c r="AG25" s="71" t="str">
        <f t="shared" si="2"/>
        <v/>
      </c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</row>
    <row r="26" spans="1:58" x14ac:dyDescent="0.25">
      <c r="A26" s="3" t="str">
        <f>IF(Bilan!A24="","",Bilan!A24)</f>
        <v>NOM 17</v>
      </c>
      <c r="B26" s="4" t="str">
        <f>IF(Bilan!B24="","",Bilan!B24)</f>
        <v>Prénom 17</v>
      </c>
      <c r="C26" s="7" t="str">
        <f>IF(Bilan!C24="","",Bilan!C24)</f>
        <v>NOM 17 Prénom 17</v>
      </c>
      <c r="D26" s="52"/>
      <c r="E26" s="53"/>
      <c r="F26" s="53"/>
      <c r="G26" s="53"/>
      <c r="H26" s="54"/>
      <c r="I26" s="23" t="str">
        <f t="shared" si="0"/>
        <v/>
      </c>
      <c r="J26" s="240"/>
      <c r="K26" s="241"/>
      <c r="L26" s="242"/>
      <c r="M26" s="3" t="str">
        <f>Bilan!A63</f>
        <v>NOM 17</v>
      </c>
      <c r="N26" s="3" t="str">
        <f>Bilan!B63</f>
        <v>Prénom 17</v>
      </c>
      <c r="O26" s="46" t="str">
        <f>Bilan!C63</f>
        <v>NOM 17 Prénom 17</v>
      </c>
      <c r="P26" s="52"/>
      <c r="Q26" s="53"/>
      <c r="R26" s="53"/>
      <c r="S26" s="53"/>
      <c r="T26" s="54"/>
      <c r="U26" s="71" t="str">
        <f t="shared" si="1"/>
        <v/>
      </c>
      <c r="V26" s="240"/>
      <c r="W26" s="241"/>
      <c r="X26" s="242"/>
      <c r="Y26" s="3" t="str">
        <f>Bilan!A102</f>
        <v>NOM 17</v>
      </c>
      <c r="Z26" s="3" t="str">
        <f>Bilan!B102</f>
        <v>Prénom 17</v>
      </c>
      <c r="AA26" s="46" t="str">
        <f>Bilan!C102</f>
        <v>NOM 17 Prénom 17</v>
      </c>
      <c r="AB26" s="52"/>
      <c r="AC26" s="53"/>
      <c r="AD26" s="53"/>
      <c r="AE26" s="53"/>
      <c r="AF26" s="54"/>
      <c r="AG26" s="71" t="str">
        <f t="shared" si="2"/>
        <v/>
      </c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</row>
    <row r="27" spans="1:58" x14ac:dyDescent="0.25">
      <c r="A27" s="3" t="str">
        <f>IF(Bilan!A25="","",Bilan!A25)</f>
        <v>NOM 18</v>
      </c>
      <c r="B27" s="4" t="str">
        <f>IF(Bilan!B25="","",Bilan!B25)</f>
        <v>Prénom 18</v>
      </c>
      <c r="C27" s="7" t="str">
        <f>IF(Bilan!C25="","",Bilan!C25)</f>
        <v>NOM 18 Prénom 18</v>
      </c>
      <c r="D27" s="52"/>
      <c r="E27" s="53"/>
      <c r="F27" s="53"/>
      <c r="G27" s="53"/>
      <c r="H27" s="54"/>
      <c r="I27" s="23" t="str">
        <f t="shared" si="0"/>
        <v/>
      </c>
      <c r="J27" s="240"/>
      <c r="K27" s="241"/>
      <c r="L27" s="242"/>
      <c r="M27" s="3" t="str">
        <f>Bilan!A64</f>
        <v>NOM 18</v>
      </c>
      <c r="N27" s="3" t="str">
        <f>Bilan!B64</f>
        <v>Prénom 18</v>
      </c>
      <c r="O27" s="46" t="str">
        <f>Bilan!C64</f>
        <v>NOM 18 Prénom 18</v>
      </c>
      <c r="P27" s="52"/>
      <c r="Q27" s="53"/>
      <c r="R27" s="53"/>
      <c r="S27" s="53"/>
      <c r="T27" s="54"/>
      <c r="U27" s="71" t="str">
        <f t="shared" si="1"/>
        <v/>
      </c>
      <c r="V27" s="240"/>
      <c r="W27" s="241"/>
      <c r="X27" s="242"/>
      <c r="Y27" s="3" t="str">
        <f>Bilan!A103</f>
        <v>NOM 18</v>
      </c>
      <c r="Z27" s="3" t="str">
        <f>Bilan!B103</f>
        <v>Prénom 18</v>
      </c>
      <c r="AA27" s="46" t="str">
        <f>Bilan!C103</f>
        <v>NOM 18 Prénom 18</v>
      </c>
      <c r="AB27" s="52"/>
      <c r="AC27" s="53"/>
      <c r="AD27" s="53"/>
      <c r="AE27" s="53"/>
      <c r="AF27" s="54"/>
      <c r="AG27" s="71" t="str">
        <f t="shared" si="2"/>
        <v/>
      </c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</row>
    <row r="28" spans="1:58" x14ac:dyDescent="0.25">
      <c r="A28" s="3" t="str">
        <f>IF(Bilan!A26="","",Bilan!A26)</f>
        <v>NOM 19</v>
      </c>
      <c r="B28" s="4" t="str">
        <f>IF(Bilan!B26="","",Bilan!B26)</f>
        <v>Prénom 19</v>
      </c>
      <c r="C28" s="7" t="str">
        <f>IF(Bilan!C26="","",Bilan!C26)</f>
        <v>NOM 19 Prénom 19</v>
      </c>
      <c r="D28" s="52"/>
      <c r="E28" s="53"/>
      <c r="F28" s="53"/>
      <c r="G28" s="53"/>
      <c r="H28" s="54"/>
      <c r="I28" s="23" t="str">
        <f t="shared" si="0"/>
        <v/>
      </c>
      <c r="J28" s="240"/>
      <c r="K28" s="241"/>
      <c r="L28" s="242"/>
      <c r="M28" s="3" t="str">
        <f>Bilan!A65</f>
        <v>NOM 19</v>
      </c>
      <c r="N28" s="3" t="str">
        <f>Bilan!B65</f>
        <v>Prénom 19</v>
      </c>
      <c r="O28" s="46" t="str">
        <f>Bilan!C65</f>
        <v>NOM 19 Prénom 19</v>
      </c>
      <c r="P28" s="52"/>
      <c r="Q28" s="53"/>
      <c r="R28" s="53"/>
      <c r="S28" s="53"/>
      <c r="T28" s="54"/>
      <c r="U28" s="71" t="str">
        <f t="shared" si="1"/>
        <v/>
      </c>
      <c r="V28" s="240"/>
      <c r="W28" s="241"/>
      <c r="X28" s="242"/>
      <c r="Y28" s="3" t="str">
        <f>Bilan!A104</f>
        <v>NOM 19</v>
      </c>
      <c r="Z28" s="3" t="str">
        <f>Bilan!B104</f>
        <v>Prénom 19</v>
      </c>
      <c r="AA28" s="46" t="str">
        <f>Bilan!C104</f>
        <v>NOM 19 Prénom 19</v>
      </c>
      <c r="AB28" s="52"/>
      <c r="AC28" s="53"/>
      <c r="AD28" s="53"/>
      <c r="AE28" s="53"/>
      <c r="AF28" s="54"/>
      <c r="AG28" s="71" t="str">
        <f t="shared" si="2"/>
        <v/>
      </c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</row>
    <row r="29" spans="1:58" x14ac:dyDescent="0.25">
      <c r="A29" s="3" t="str">
        <f>IF(Bilan!A27="","",Bilan!A27)</f>
        <v>NOM 20</v>
      </c>
      <c r="B29" s="4" t="str">
        <f>IF(Bilan!B27="","",Bilan!B27)</f>
        <v>Prénom 20</v>
      </c>
      <c r="C29" s="7" t="str">
        <f>IF(Bilan!C27="","",Bilan!C27)</f>
        <v>NOM 20 Prénom 20</v>
      </c>
      <c r="D29" s="52"/>
      <c r="E29" s="53"/>
      <c r="F29" s="53"/>
      <c r="G29" s="53"/>
      <c r="H29" s="54"/>
      <c r="I29" s="23" t="str">
        <f t="shared" si="0"/>
        <v/>
      </c>
      <c r="J29" s="240"/>
      <c r="K29" s="241"/>
      <c r="L29" s="242"/>
      <c r="M29" s="3" t="str">
        <f>Bilan!A66</f>
        <v>NOM 20</v>
      </c>
      <c r="N29" s="3" t="str">
        <f>Bilan!B66</f>
        <v>Prénom 20</v>
      </c>
      <c r="O29" s="46" t="str">
        <f>Bilan!C66</f>
        <v>NOM 20 Prénom 20</v>
      </c>
      <c r="P29" s="52"/>
      <c r="Q29" s="53"/>
      <c r="R29" s="53"/>
      <c r="S29" s="53"/>
      <c r="T29" s="54"/>
      <c r="U29" s="71" t="str">
        <f t="shared" si="1"/>
        <v/>
      </c>
      <c r="V29" s="240"/>
      <c r="W29" s="241"/>
      <c r="X29" s="242"/>
      <c r="Y29" s="3" t="str">
        <f>Bilan!A105</f>
        <v>NOM 20</v>
      </c>
      <c r="Z29" s="3" t="str">
        <f>Bilan!B105</f>
        <v>Prénom 20</v>
      </c>
      <c r="AA29" s="46" t="str">
        <f>Bilan!C105</f>
        <v>NOM 20 Prénom 20</v>
      </c>
      <c r="AB29" s="52"/>
      <c r="AC29" s="53"/>
      <c r="AD29" s="53"/>
      <c r="AE29" s="53"/>
      <c r="AF29" s="54"/>
      <c r="AG29" s="71" t="str">
        <f t="shared" si="2"/>
        <v/>
      </c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</row>
    <row r="30" spans="1:58" x14ac:dyDescent="0.25">
      <c r="A30" s="3" t="str">
        <f>IF(Bilan!A28="","",Bilan!A28)</f>
        <v>NOM 21</v>
      </c>
      <c r="B30" s="4" t="str">
        <f>IF(Bilan!B28="","",Bilan!B28)</f>
        <v>Prénom 21</v>
      </c>
      <c r="C30" s="7" t="str">
        <f>IF(Bilan!C28="","",Bilan!C28)</f>
        <v>NOM 21 Prénom 21</v>
      </c>
      <c r="D30" s="52"/>
      <c r="E30" s="53"/>
      <c r="F30" s="53"/>
      <c r="G30" s="53"/>
      <c r="H30" s="54"/>
      <c r="I30" s="23" t="str">
        <f t="shared" si="0"/>
        <v/>
      </c>
      <c r="J30" s="240"/>
      <c r="K30" s="241"/>
      <c r="L30" s="242"/>
      <c r="M30" s="3" t="str">
        <f>Bilan!A67</f>
        <v>NOM 21</v>
      </c>
      <c r="N30" s="3" t="str">
        <f>Bilan!B67</f>
        <v>Prénom 21</v>
      </c>
      <c r="O30" s="46" t="str">
        <f>Bilan!C67</f>
        <v>NOM 21 Prénom 21</v>
      </c>
      <c r="P30" s="52"/>
      <c r="Q30" s="53"/>
      <c r="R30" s="53"/>
      <c r="S30" s="53"/>
      <c r="T30" s="54"/>
      <c r="U30" s="71" t="str">
        <f t="shared" si="1"/>
        <v/>
      </c>
      <c r="V30" s="240"/>
      <c r="W30" s="241"/>
      <c r="X30" s="242"/>
      <c r="Y30" s="3" t="str">
        <f>Bilan!A106</f>
        <v>NOM 21</v>
      </c>
      <c r="Z30" s="3" t="str">
        <f>Bilan!B106</f>
        <v>Prénom 21</v>
      </c>
      <c r="AA30" s="46" t="str">
        <f>Bilan!C106</f>
        <v>NOM 21 Prénom 21</v>
      </c>
      <c r="AB30" s="52"/>
      <c r="AC30" s="53"/>
      <c r="AD30" s="53"/>
      <c r="AE30" s="53"/>
      <c r="AF30" s="54"/>
      <c r="AG30" s="71" t="str">
        <f t="shared" si="2"/>
        <v/>
      </c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</row>
    <row r="31" spans="1:58" x14ac:dyDescent="0.25">
      <c r="A31" s="3" t="str">
        <f>IF(Bilan!A29="","",Bilan!A29)</f>
        <v>NOM 22</v>
      </c>
      <c r="B31" s="4" t="str">
        <f>IF(Bilan!B29="","",Bilan!B29)</f>
        <v>Prénom 22</v>
      </c>
      <c r="C31" s="7" t="str">
        <f>IF(Bilan!C29="","",Bilan!C29)</f>
        <v>NOM 22 Prénom 22</v>
      </c>
      <c r="D31" s="52"/>
      <c r="E31" s="53"/>
      <c r="F31" s="53"/>
      <c r="G31" s="53"/>
      <c r="H31" s="54"/>
      <c r="I31" s="23" t="str">
        <f t="shared" si="0"/>
        <v/>
      </c>
      <c r="J31" s="240"/>
      <c r="K31" s="241"/>
      <c r="L31" s="242"/>
      <c r="M31" s="3" t="str">
        <f>Bilan!A68</f>
        <v>NOM 22</v>
      </c>
      <c r="N31" s="3" t="str">
        <f>Bilan!B68</f>
        <v>Prénom 22</v>
      </c>
      <c r="O31" s="46" t="str">
        <f>Bilan!C68</f>
        <v>NOM 22 Prénom 22</v>
      </c>
      <c r="P31" s="52"/>
      <c r="Q31" s="53"/>
      <c r="R31" s="53"/>
      <c r="S31" s="53"/>
      <c r="T31" s="54"/>
      <c r="U31" s="71" t="str">
        <f t="shared" si="1"/>
        <v/>
      </c>
      <c r="V31" s="240"/>
      <c r="W31" s="241"/>
      <c r="X31" s="242"/>
      <c r="Y31" s="3" t="str">
        <f>Bilan!A107</f>
        <v>NOM 22</v>
      </c>
      <c r="Z31" s="3" t="str">
        <f>Bilan!B107</f>
        <v>Prénom 22</v>
      </c>
      <c r="AA31" s="46" t="str">
        <f>Bilan!C107</f>
        <v>NOM 22 Prénom 22</v>
      </c>
      <c r="AB31" s="52"/>
      <c r="AC31" s="53"/>
      <c r="AD31" s="53"/>
      <c r="AE31" s="53"/>
      <c r="AF31" s="54"/>
      <c r="AG31" s="71" t="str">
        <f t="shared" si="2"/>
        <v/>
      </c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</row>
    <row r="32" spans="1:58" x14ac:dyDescent="0.25">
      <c r="A32" s="3" t="str">
        <f>IF(Bilan!A30="","",Bilan!A30)</f>
        <v>NOM 23</v>
      </c>
      <c r="B32" s="4" t="str">
        <f>IF(Bilan!B30="","",Bilan!B30)</f>
        <v>Prénom 23</v>
      </c>
      <c r="C32" s="7" t="str">
        <f>IF(Bilan!C30="","",Bilan!C30)</f>
        <v>NOM 23 Prénom 23</v>
      </c>
      <c r="D32" s="52"/>
      <c r="E32" s="53"/>
      <c r="F32" s="53"/>
      <c r="G32" s="53"/>
      <c r="H32" s="54"/>
      <c r="I32" s="23" t="str">
        <f t="shared" si="0"/>
        <v/>
      </c>
      <c r="J32" s="240"/>
      <c r="K32" s="241"/>
      <c r="L32" s="242"/>
      <c r="M32" s="3" t="str">
        <f>Bilan!A69</f>
        <v>NOM 23</v>
      </c>
      <c r="N32" s="3" t="str">
        <f>Bilan!B69</f>
        <v>Prénom 23</v>
      </c>
      <c r="O32" s="46" t="str">
        <f>Bilan!C69</f>
        <v>NOM 23 Prénom 23</v>
      </c>
      <c r="P32" s="52"/>
      <c r="Q32" s="53"/>
      <c r="R32" s="53"/>
      <c r="S32" s="53"/>
      <c r="T32" s="54"/>
      <c r="U32" s="71" t="str">
        <f t="shared" si="1"/>
        <v/>
      </c>
      <c r="V32" s="240"/>
      <c r="W32" s="241"/>
      <c r="X32" s="242"/>
      <c r="Y32" s="3" t="str">
        <f>Bilan!A108</f>
        <v>NOM 23</v>
      </c>
      <c r="Z32" s="3" t="str">
        <f>Bilan!B108</f>
        <v>Prénom 23</v>
      </c>
      <c r="AA32" s="46" t="str">
        <f>Bilan!C108</f>
        <v>NOM 23 Prénom 23</v>
      </c>
      <c r="AB32" s="52"/>
      <c r="AC32" s="53"/>
      <c r="AD32" s="53"/>
      <c r="AE32" s="53"/>
      <c r="AF32" s="54"/>
      <c r="AG32" s="71" t="str">
        <f t="shared" si="2"/>
        <v/>
      </c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</row>
    <row r="33" spans="1:58" x14ac:dyDescent="0.25">
      <c r="A33" s="3" t="str">
        <f>IF(Bilan!A31="","",Bilan!A31)</f>
        <v>NOM 24</v>
      </c>
      <c r="B33" s="4" t="str">
        <f>IF(Bilan!B31="","",Bilan!B31)</f>
        <v>Prénom 24</v>
      </c>
      <c r="C33" s="7" t="str">
        <f>IF(Bilan!C31="","",Bilan!C31)</f>
        <v>NOM 24 Prénom 24</v>
      </c>
      <c r="D33" s="52"/>
      <c r="E33" s="53"/>
      <c r="F33" s="53"/>
      <c r="G33" s="53"/>
      <c r="H33" s="54"/>
      <c r="I33" s="23" t="str">
        <f t="shared" si="0"/>
        <v/>
      </c>
      <c r="J33" s="240"/>
      <c r="K33" s="241"/>
      <c r="L33" s="242"/>
      <c r="M33" s="3" t="str">
        <f>Bilan!A70</f>
        <v>NOM 24</v>
      </c>
      <c r="N33" s="3" t="str">
        <f>Bilan!B70</f>
        <v>Prénom 24</v>
      </c>
      <c r="O33" s="46" t="str">
        <f>Bilan!C70</f>
        <v>NOM 24 Prénom 24</v>
      </c>
      <c r="P33" s="52"/>
      <c r="Q33" s="53"/>
      <c r="R33" s="53"/>
      <c r="S33" s="53"/>
      <c r="T33" s="54"/>
      <c r="U33" s="71" t="str">
        <f t="shared" si="1"/>
        <v/>
      </c>
      <c r="V33" s="240"/>
      <c r="W33" s="241"/>
      <c r="X33" s="242"/>
      <c r="Y33" s="3" t="str">
        <f>Bilan!A109</f>
        <v>NOM 24</v>
      </c>
      <c r="Z33" s="3" t="str">
        <f>Bilan!B109</f>
        <v>Prénom 24</v>
      </c>
      <c r="AA33" s="46" t="str">
        <f>Bilan!C109</f>
        <v>NOM 24 Prénom 24</v>
      </c>
      <c r="AB33" s="52"/>
      <c r="AC33" s="53"/>
      <c r="AD33" s="53"/>
      <c r="AE33" s="53"/>
      <c r="AF33" s="54"/>
      <c r="AG33" s="71" t="str">
        <f t="shared" si="2"/>
        <v/>
      </c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</row>
    <row r="34" spans="1:58" x14ac:dyDescent="0.25">
      <c r="A34" s="3" t="str">
        <f>IF(Bilan!A32="","",Bilan!A32)</f>
        <v>NOM 25</v>
      </c>
      <c r="B34" s="4" t="str">
        <f>IF(Bilan!B32="","",Bilan!B32)</f>
        <v>Prénom 25</v>
      </c>
      <c r="C34" s="7" t="str">
        <f>IF(Bilan!C32="","",Bilan!C32)</f>
        <v>NOM 25 Prénom 25</v>
      </c>
      <c r="D34" s="52"/>
      <c r="E34" s="53"/>
      <c r="F34" s="53"/>
      <c r="G34" s="53"/>
      <c r="H34" s="54"/>
      <c r="I34" s="23" t="str">
        <f t="shared" si="0"/>
        <v/>
      </c>
      <c r="J34" s="240"/>
      <c r="K34" s="241"/>
      <c r="L34" s="242"/>
      <c r="M34" s="3" t="str">
        <f>Bilan!A71</f>
        <v>NOM 25</v>
      </c>
      <c r="N34" s="3" t="str">
        <f>Bilan!B71</f>
        <v>Prénom 25</v>
      </c>
      <c r="O34" s="46" t="str">
        <f>Bilan!C71</f>
        <v>NOM 25 Prénom 25</v>
      </c>
      <c r="P34" s="52"/>
      <c r="Q34" s="53"/>
      <c r="R34" s="53"/>
      <c r="S34" s="53"/>
      <c r="T34" s="54"/>
      <c r="U34" s="71" t="str">
        <f t="shared" si="1"/>
        <v/>
      </c>
      <c r="V34" s="240"/>
      <c r="W34" s="241"/>
      <c r="X34" s="242"/>
      <c r="Y34" s="3" t="str">
        <f>Bilan!A110</f>
        <v>NOM 25</v>
      </c>
      <c r="Z34" s="3" t="str">
        <f>Bilan!B110</f>
        <v>Prénom 25</v>
      </c>
      <c r="AA34" s="46" t="str">
        <f>Bilan!C110</f>
        <v>NOM 25 Prénom 25</v>
      </c>
      <c r="AB34" s="52"/>
      <c r="AC34" s="53"/>
      <c r="AD34" s="53"/>
      <c r="AE34" s="53"/>
      <c r="AF34" s="54"/>
      <c r="AG34" s="71" t="str">
        <f t="shared" si="2"/>
        <v/>
      </c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</row>
    <row r="35" spans="1:58" x14ac:dyDescent="0.25">
      <c r="A35" s="3" t="str">
        <f>IF(Bilan!A33="","",Bilan!A33)</f>
        <v>NOM 26</v>
      </c>
      <c r="B35" s="4" t="str">
        <f>IF(Bilan!B33="","",Bilan!B33)</f>
        <v>Prénom 26</v>
      </c>
      <c r="C35" s="7" t="str">
        <f>IF(Bilan!C33="","",Bilan!C33)</f>
        <v>NOM 26 Prénom 26</v>
      </c>
      <c r="D35" s="52"/>
      <c r="E35" s="53"/>
      <c r="F35" s="53"/>
      <c r="G35" s="53"/>
      <c r="H35" s="54"/>
      <c r="I35" s="23" t="str">
        <f t="shared" si="0"/>
        <v/>
      </c>
      <c r="J35" s="240"/>
      <c r="K35" s="241"/>
      <c r="L35" s="242"/>
      <c r="M35" s="3" t="str">
        <f>Bilan!A72</f>
        <v>NOM 26</v>
      </c>
      <c r="N35" s="3" t="str">
        <f>Bilan!B72</f>
        <v>Prénom 26</v>
      </c>
      <c r="O35" s="46" t="str">
        <f>Bilan!C72</f>
        <v>NOM 26 Prénom 26</v>
      </c>
      <c r="P35" s="52"/>
      <c r="Q35" s="53"/>
      <c r="R35" s="53"/>
      <c r="S35" s="53"/>
      <c r="T35" s="54"/>
      <c r="U35" s="71" t="str">
        <f t="shared" si="1"/>
        <v/>
      </c>
      <c r="V35" s="240"/>
      <c r="W35" s="241"/>
      <c r="X35" s="242"/>
      <c r="Y35" s="3" t="str">
        <f>Bilan!A111</f>
        <v>NOM 26</v>
      </c>
      <c r="Z35" s="3" t="str">
        <f>Bilan!B111</f>
        <v>Prénom 26</v>
      </c>
      <c r="AA35" s="46" t="str">
        <f>Bilan!C111</f>
        <v>NOM 26 Prénom 26</v>
      </c>
      <c r="AB35" s="52"/>
      <c r="AC35" s="53"/>
      <c r="AD35" s="53"/>
      <c r="AE35" s="53"/>
      <c r="AF35" s="54"/>
      <c r="AG35" s="71" t="str">
        <f t="shared" si="2"/>
        <v/>
      </c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</row>
    <row r="36" spans="1:58" x14ac:dyDescent="0.25">
      <c r="A36" s="3" t="str">
        <f>IF(Bilan!A34="","",Bilan!A34)</f>
        <v>NOM 27</v>
      </c>
      <c r="B36" s="4" t="str">
        <f>IF(Bilan!B34="","",Bilan!B34)</f>
        <v>Prénom 27</v>
      </c>
      <c r="C36" s="7" t="str">
        <f>IF(Bilan!C34="","",Bilan!C34)</f>
        <v>NOM 27 Prénom 27</v>
      </c>
      <c r="D36" s="52"/>
      <c r="E36" s="53"/>
      <c r="F36" s="53"/>
      <c r="G36" s="53"/>
      <c r="H36" s="54"/>
      <c r="I36" s="23" t="str">
        <f t="shared" si="0"/>
        <v/>
      </c>
      <c r="J36" s="240"/>
      <c r="K36" s="241"/>
      <c r="L36" s="242"/>
      <c r="M36" s="3" t="str">
        <f>Bilan!A73</f>
        <v>NOM 27</v>
      </c>
      <c r="N36" s="3" t="str">
        <f>Bilan!B73</f>
        <v>Prénom 27</v>
      </c>
      <c r="O36" s="46" t="str">
        <f>Bilan!C73</f>
        <v>NOM 27 Prénom 27</v>
      </c>
      <c r="P36" s="52"/>
      <c r="Q36" s="53"/>
      <c r="R36" s="53"/>
      <c r="S36" s="53"/>
      <c r="T36" s="54"/>
      <c r="U36" s="71" t="str">
        <f t="shared" si="1"/>
        <v/>
      </c>
      <c r="V36" s="240"/>
      <c r="W36" s="241"/>
      <c r="X36" s="242"/>
      <c r="Y36" s="3" t="str">
        <f>Bilan!A112</f>
        <v>NOM 27</v>
      </c>
      <c r="Z36" s="3" t="str">
        <f>Bilan!B112</f>
        <v>Prénom 27</v>
      </c>
      <c r="AA36" s="46" t="str">
        <f>Bilan!C112</f>
        <v>NOM 27 Prénom 27</v>
      </c>
      <c r="AB36" s="52"/>
      <c r="AC36" s="53"/>
      <c r="AD36" s="53"/>
      <c r="AE36" s="53"/>
      <c r="AF36" s="54"/>
      <c r="AG36" s="71" t="str">
        <f t="shared" si="2"/>
        <v/>
      </c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</row>
    <row r="37" spans="1:58" x14ac:dyDescent="0.25">
      <c r="A37" s="3" t="str">
        <f>IF(Bilan!A35="","",Bilan!A35)</f>
        <v>NOM 28</v>
      </c>
      <c r="B37" s="4" t="str">
        <f>IF(Bilan!B35="","",Bilan!B35)</f>
        <v>Prénom 28</v>
      </c>
      <c r="C37" s="7" t="str">
        <f>IF(Bilan!C35="","",Bilan!C35)</f>
        <v>NOM 28 Prénom 28</v>
      </c>
      <c r="D37" s="52"/>
      <c r="E37" s="53"/>
      <c r="F37" s="53"/>
      <c r="G37" s="53"/>
      <c r="H37" s="54"/>
      <c r="I37" s="23" t="str">
        <f t="shared" si="0"/>
        <v/>
      </c>
      <c r="J37" s="15"/>
      <c r="K37" s="15"/>
      <c r="L37" s="15"/>
      <c r="M37" s="3" t="str">
        <f>Bilan!A74</f>
        <v>NOM 28</v>
      </c>
      <c r="N37" s="3" t="str">
        <f>Bilan!B74</f>
        <v>Prénom 28</v>
      </c>
      <c r="O37" s="46" t="str">
        <f>Bilan!C74</f>
        <v>NOM 28 Prénom 28</v>
      </c>
      <c r="P37" s="52"/>
      <c r="Q37" s="53"/>
      <c r="R37" s="53"/>
      <c r="S37" s="53"/>
      <c r="T37" s="54"/>
      <c r="U37" s="71" t="str">
        <f t="shared" si="1"/>
        <v/>
      </c>
      <c r="V37" s="15"/>
      <c r="W37" s="15"/>
      <c r="X37" s="15"/>
      <c r="Y37" s="3" t="str">
        <f>Bilan!A113</f>
        <v>NOM 28</v>
      </c>
      <c r="Z37" s="3" t="str">
        <f>Bilan!B113</f>
        <v>Prénom 28</v>
      </c>
      <c r="AA37" s="46" t="str">
        <f>Bilan!C113</f>
        <v>NOM 28 Prénom 28</v>
      </c>
      <c r="AB37" s="52"/>
      <c r="AC37" s="53"/>
      <c r="AD37" s="53"/>
      <c r="AE37" s="53"/>
      <c r="AF37" s="54"/>
      <c r="AG37" s="71" t="str">
        <f t="shared" si="2"/>
        <v/>
      </c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</row>
    <row r="38" spans="1:58" x14ac:dyDescent="0.25">
      <c r="A38" s="3" t="str">
        <f>IF(Bilan!A36="","",Bilan!A36)</f>
        <v>NOM 29</v>
      </c>
      <c r="B38" s="4" t="str">
        <f>IF(Bilan!B36="","",Bilan!B36)</f>
        <v>Prénom 29</v>
      </c>
      <c r="C38" s="7" t="str">
        <f>IF(Bilan!C36="","",Bilan!C36)</f>
        <v>NOM 29 Prénom 29</v>
      </c>
      <c r="D38" s="52"/>
      <c r="E38" s="53"/>
      <c r="F38" s="53"/>
      <c r="G38" s="53"/>
      <c r="H38" s="54"/>
      <c r="I38" s="23" t="str">
        <f t="shared" si="0"/>
        <v/>
      </c>
      <c r="J38" s="15"/>
      <c r="K38" s="15"/>
      <c r="L38" s="15"/>
      <c r="M38" s="3" t="str">
        <f>Bilan!A75</f>
        <v>NOM 29</v>
      </c>
      <c r="N38" s="3" t="str">
        <f>Bilan!B75</f>
        <v>Prénom 29</v>
      </c>
      <c r="O38" s="46" t="str">
        <f>Bilan!C75</f>
        <v>NOM 29 Prénom 29</v>
      </c>
      <c r="P38" s="52"/>
      <c r="Q38" s="53"/>
      <c r="R38" s="53"/>
      <c r="S38" s="53"/>
      <c r="T38" s="54"/>
      <c r="U38" s="71" t="str">
        <f t="shared" si="1"/>
        <v/>
      </c>
      <c r="V38" s="15"/>
      <c r="W38" s="15"/>
      <c r="X38" s="15"/>
      <c r="Y38" s="3" t="str">
        <f>Bilan!A114</f>
        <v>NOM 29</v>
      </c>
      <c r="Z38" s="3" t="str">
        <f>Bilan!B114</f>
        <v>Prénom 29</v>
      </c>
      <c r="AA38" s="46" t="str">
        <f>Bilan!C114</f>
        <v>NOM 29 Prénom 29</v>
      </c>
      <c r="AB38" s="52"/>
      <c r="AC38" s="53"/>
      <c r="AD38" s="53"/>
      <c r="AE38" s="53"/>
      <c r="AF38" s="54"/>
      <c r="AG38" s="71" t="str">
        <f t="shared" si="2"/>
        <v/>
      </c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</row>
    <row r="39" spans="1:58" ht="15.75" thickBot="1" x14ac:dyDescent="0.3">
      <c r="A39" s="5" t="str">
        <f>IF(Bilan!A37="","",Bilan!A37)</f>
        <v>NOM 30</v>
      </c>
      <c r="B39" s="6" t="str">
        <f>IF(Bilan!B37="","",Bilan!B37)</f>
        <v>Prénom 30</v>
      </c>
      <c r="C39" s="8" t="str">
        <f>IF(Bilan!C37="","",Bilan!C37)</f>
        <v>NOM 30 Prénom 30</v>
      </c>
      <c r="D39" s="55"/>
      <c r="E39" s="56"/>
      <c r="F39" s="56"/>
      <c r="G39" s="56"/>
      <c r="H39" s="57"/>
      <c r="I39" s="24" t="str">
        <f t="shared" si="0"/>
        <v/>
      </c>
      <c r="J39" s="15"/>
      <c r="K39" s="15"/>
      <c r="L39" s="15"/>
      <c r="M39" s="5" t="str">
        <f>Bilan!A76</f>
        <v>NOM 30</v>
      </c>
      <c r="N39" s="5" t="str">
        <f>Bilan!B76</f>
        <v>Prénom 30</v>
      </c>
      <c r="O39" s="47" t="str">
        <f>Bilan!C76</f>
        <v>NOM 30 Prénom 30</v>
      </c>
      <c r="P39" s="55"/>
      <c r="Q39" s="56"/>
      <c r="R39" s="56"/>
      <c r="S39" s="56"/>
      <c r="T39" s="57"/>
      <c r="U39" s="72" t="str">
        <f t="shared" si="1"/>
        <v/>
      </c>
      <c r="V39" s="15"/>
      <c r="W39" s="15"/>
      <c r="X39" s="15"/>
      <c r="Y39" s="5" t="str">
        <f>Bilan!A115</f>
        <v>NOM 30</v>
      </c>
      <c r="Z39" s="5" t="str">
        <f>Bilan!B115</f>
        <v>Prénom 30</v>
      </c>
      <c r="AA39" s="47" t="str">
        <f>Bilan!C115</f>
        <v>NOM 30 Prénom 30</v>
      </c>
      <c r="AB39" s="55"/>
      <c r="AC39" s="56"/>
      <c r="AD39" s="56"/>
      <c r="AE39" s="56"/>
      <c r="AF39" s="57"/>
      <c r="AG39" s="72" t="str">
        <f t="shared" si="2"/>
        <v/>
      </c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</row>
    <row r="40" spans="1:58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</row>
    <row r="41" spans="1:58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</row>
    <row r="42" spans="1:58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</row>
    <row r="43" spans="1:58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</row>
    <row r="44" spans="1:58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</row>
    <row r="45" spans="1:58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</row>
    <row r="46" spans="1:58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</row>
    <row r="47" spans="1:58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</row>
    <row r="48" spans="1:58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</row>
    <row r="49" spans="1:58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</row>
    <row r="50" spans="1:58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</row>
    <row r="51" spans="1:58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</row>
    <row r="52" spans="1:58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</row>
    <row r="53" spans="1:58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</row>
    <row r="54" spans="1:58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</row>
    <row r="55" spans="1:58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</row>
    <row r="56" spans="1:58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</row>
    <row r="57" spans="1:58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</row>
    <row r="58" spans="1:58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</row>
    <row r="59" spans="1:58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</row>
    <row r="60" spans="1:58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</row>
    <row r="61" spans="1:58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</row>
    <row r="62" spans="1:58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</row>
    <row r="63" spans="1:58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</row>
    <row r="64" spans="1:58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</row>
    <row r="65" spans="1:58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</row>
    <row r="66" spans="1:58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</row>
    <row r="67" spans="1:58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</row>
    <row r="68" spans="1:58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</row>
    <row r="69" spans="1:58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</row>
    <row r="70" spans="1:58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</row>
    <row r="71" spans="1:58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</row>
    <row r="72" spans="1:58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</row>
    <row r="73" spans="1:58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</row>
    <row r="74" spans="1:58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</row>
    <row r="75" spans="1:58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</row>
    <row r="76" spans="1:58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</row>
    <row r="77" spans="1:58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</row>
    <row r="78" spans="1:58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</row>
  </sheetData>
  <sheetProtection sheet="1" objects="1" scenarios="1"/>
  <mergeCells count="29">
    <mergeCell ref="Y1:AA4"/>
    <mergeCell ref="AC1:AI4"/>
    <mergeCell ref="Y6:AA7"/>
    <mergeCell ref="AB6:AB9"/>
    <mergeCell ref="AC6:AC9"/>
    <mergeCell ref="AD6:AD9"/>
    <mergeCell ref="AE6:AE9"/>
    <mergeCell ref="AF6:AF9"/>
    <mergeCell ref="AG6:AG9"/>
    <mergeCell ref="M1:O4"/>
    <mergeCell ref="Q1:W4"/>
    <mergeCell ref="M6:O7"/>
    <mergeCell ref="P6:P9"/>
    <mergeCell ref="Q6:Q9"/>
    <mergeCell ref="R6:R9"/>
    <mergeCell ref="S6:S9"/>
    <mergeCell ref="T6:T9"/>
    <mergeCell ref="U6:U9"/>
    <mergeCell ref="V9:X36"/>
    <mergeCell ref="A1:C4"/>
    <mergeCell ref="E1:K4"/>
    <mergeCell ref="A6:C7"/>
    <mergeCell ref="D6:D9"/>
    <mergeCell ref="E6:E9"/>
    <mergeCell ref="F6:F9"/>
    <mergeCell ref="G6:G9"/>
    <mergeCell ref="H6:H9"/>
    <mergeCell ref="I6:I9"/>
    <mergeCell ref="J9:L36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PZ78"/>
  <sheetViews>
    <sheetView workbookViewId="0">
      <selection sqref="A1:C4"/>
    </sheetView>
  </sheetViews>
  <sheetFormatPr baseColWidth="10" defaultRowHeight="15" x14ac:dyDescent="0.25"/>
  <cols>
    <col min="1" max="1" width="20.7109375" style="2" customWidth="1"/>
    <col min="2" max="2" width="15.7109375" style="2" customWidth="1"/>
    <col min="3" max="3" width="35.7109375" style="2" customWidth="1"/>
    <col min="4" max="11" width="6.7109375" style="2" customWidth="1"/>
    <col min="12" max="12" width="1.7109375" style="2" customWidth="1"/>
    <col min="13" max="13" width="20.7109375" style="2" customWidth="1"/>
    <col min="14" max="14" width="15.7109375" style="2" customWidth="1"/>
    <col min="15" max="15" width="35.7109375" style="2" customWidth="1"/>
    <col min="16" max="23" width="6.7109375" style="2" customWidth="1"/>
    <col min="24" max="24" width="1.7109375" style="2" customWidth="1"/>
    <col min="25" max="25" width="20.7109375" style="2" customWidth="1"/>
    <col min="26" max="26" width="15.7109375" style="2" customWidth="1"/>
    <col min="27" max="27" width="35.7109375" style="2" customWidth="1"/>
    <col min="28" max="35" width="6.7109375" style="2" customWidth="1"/>
    <col min="36" max="442" width="11.42578125" style="2"/>
  </cols>
  <sheetData>
    <row r="1" spans="1:58" x14ac:dyDescent="0.25">
      <c r="A1" s="204" t="str">
        <f>Bilan!A1</f>
        <v>NOM DE LA CLASSE</v>
      </c>
      <c r="B1" s="205"/>
      <c r="C1" s="206"/>
      <c r="D1" s="15"/>
      <c r="E1" s="213" t="str">
        <f>Bilan!E1</f>
        <v>TRIMESTRE 01 - 2017/2018</v>
      </c>
      <c r="F1" s="214"/>
      <c r="G1" s="214"/>
      <c r="H1" s="214"/>
      <c r="I1" s="214"/>
      <c r="J1" s="214"/>
      <c r="K1" s="215"/>
      <c r="L1" s="15"/>
      <c r="M1" s="204" t="str">
        <f>Bilan!A40</f>
        <v>NOM DE LA CLASSE</v>
      </c>
      <c r="N1" s="205"/>
      <c r="O1" s="206"/>
      <c r="P1" s="15"/>
      <c r="Q1" s="213" t="str">
        <f>Bilan!E40</f>
        <v>TRIMESTRE 02 - 2017/2018</v>
      </c>
      <c r="R1" s="214"/>
      <c r="S1" s="214"/>
      <c r="T1" s="214"/>
      <c r="U1" s="214"/>
      <c r="V1" s="214"/>
      <c r="W1" s="215"/>
      <c r="X1" s="15"/>
      <c r="Y1" s="204" t="str">
        <f>Bilan!A79</f>
        <v>NOM DE LA CLASSE</v>
      </c>
      <c r="Z1" s="205"/>
      <c r="AA1" s="206"/>
      <c r="AB1" s="15"/>
      <c r="AC1" s="213" t="str">
        <f>Bilan!E79</f>
        <v>TRIMESTRE 03 - 2017/2018</v>
      </c>
      <c r="AD1" s="214"/>
      <c r="AE1" s="214"/>
      <c r="AF1" s="214"/>
      <c r="AG1" s="214"/>
      <c r="AH1" s="214"/>
      <c r="AI1" s="2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</row>
    <row r="2" spans="1:58" x14ac:dyDescent="0.25">
      <c r="A2" s="207"/>
      <c r="B2" s="208"/>
      <c r="C2" s="209"/>
      <c r="D2" s="15"/>
      <c r="E2" s="216"/>
      <c r="F2" s="217"/>
      <c r="G2" s="217"/>
      <c r="H2" s="217"/>
      <c r="I2" s="217"/>
      <c r="J2" s="217"/>
      <c r="K2" s="218"/>
      <c r="L2" s="15"/>
      <c r="M2" s="207"/>
      <c r="N2" s="208"/>
      <c r="O2" s="209"/>
      <c r="P2" s="15"/>
      <c r="Q2" s="216"/>
      <c r="R2" s="217"/>
      <c r="S2" s="217"/>
      <c r="T2" s="217"/>
      <c r="U2" s="217"/>
      <c r="V2" s="217"/>
      <c r="W2" s="218"/>
      <c r="X2" s="15"/>
      <c r="Y2" s="207"/>
      <c r="Z2" s="208"/>
      <c r="AA2" s="209"/>
      <c r="AB2" s="15"/>
      <c r="AC2" s="216"/>
      <c r="AD2" s="217"/>
      <c r="AE2" s="217"/>
      <c r="AF2" s="217"/>
      <c r="AG2" s="217"/>
      <c r="AH2" s="217"/>
      <c r="AI2" s="218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</row>
    <row r="3" spans="1:58" x14ac:dyDescent="0.25">
      <c r="A3" s="207"/>
      <c r="B3" s="208"/>
      <c r="C3" s="209"/>
      <c r="D3" s="15"/>
      <c r="E3" s="216"/>
      <c r="F3" s="217"/>
      <c r="G3" s="217"/>
      <c r="H3" s="217"/>
      <c r="I3" s="217"/>
      <c r="J3" s="217"/>
      <c r="K3" s="218"/>
      <c r="L3" s="15"/>
      <c r="M3" s="207"/>
      <c r="N3" s="208"/>
      <c r="O3" s="209"/>
      <c r="P3" s="15"/>
      <c r="Q3" s="216"/>
      <c r="R3" s="217"/>
      <c r="S3" s="217"/>
      <c r="T3" s="217"/>
      <c r="U3" s="217"/>
      <c r="V3" s="217"/>
      <c r="W3" s="218"/>
      <c r="X3" s="15"/>
      <c r="Y3" s="207"/>
      <c r="Z3" s="208"/>
      <c r="AA3" s="209"/>
      <c r="AB3" s="15"/>
      <c r="AC3" s="216"/>
      <c r="AD3" s="217"/>
      <c r="AE3" s="217"/>
      <c r="AF3" s="217"/>
      <c r="AG3" s="217"/>
      <c r="AH3" s="217"/>
      <c r="AI3" s="218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</row>
    <row r="4" spans="1:58" ht="15.75" thickBot="1" x14ac:dyDescent="0.3">
      <c r="A4" s="210"/>
      <c r="B4" s="211"/>
      <c r="C4" s="212"/>
      <c r="D4" s="15"/>
      <c r="E4" s="219"/>
      <c r="F4" s="220"/>
      <c r="G4" s="220"/>
      <c r="H4" s="220"/>
      <c r="I4" s="220"/>
      <c r="J4" s="220"/>
      <c r="K4" s="221"/>
      <c r="L4" s="15"/>
      <c r="M4" s="210"/>
      <c r="N4" s="211"/>
      <c r="O4" s="212"/>
      <c r="P4" s="15"/>
      <c r="Q4" s="219"/>
      <c r="R4" s="220"/>
      <c r="S4" s="220"/>
      <c r="T4" s="220"/>
      <c r="U4" s="220"/>
      <c r="V4" s="220"/>
      <c r="W4" s="221"/>
      <c r="X4" s="15"/>
      <c r="Y4" s="210"/>
      <c r="Z4" s="211"/>
      <c r="AA4" s="212"/>
      <c r="AB4" s="15"/>
      <c r="AC4" s="219"/>
      <c r="AD4" s="220"/>
      <c r="AE4" s="220"/>
      <c r="AF4" s="220"/>
      <c r="AG4" s="220"/>
      <c r="AH4" s="220"/>
      <c r="AI4" s="221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</row>
    <row r="5" spans="1:58" ht="15.75" thickBot="1" x14ac:dyDescent="0.3">
      <c r="A5" s="15"/>
      <c r="B5" s="15"/>
      <c r="C5" s="15"/>
      <c r="D5" s="20"/>
      <c r="E5" s="21"/>
      <c r="F5" s="21"/>
      <c r="G5" s="21"/>
      <c r="H5" s="21"/>
      <c r="I5" s="21"/>
      <c r="J5" s="15"/>
      <c r="K5" s="15"/>
      <c r="L5" s="15"/>
      <c r="M5" s="15"/>
      <c r="N5" s="15"/>
      <c r="O5" s="15"/>
      <c r="P5" s="20"/>
      <c r="Q5" s="21"/>
      <c r="R5" s="21"/>
      <c r="S5" s="21"/>
      <c r="T5" s="21"/>
      <c r="U5" s="21"/>
      <c r="V5" s="15"/>
      <c r="W5" s="15"/>
      <c r="X5" s="15"/>
      <c r="Y5" s="15"/>
      <c r="Z5" s="15"/>
      <c r="AA5" s="15"/>
      <c r="AB5" s="20"/>
      <c r="AC5" s="21"/>
      <c r="AD5" s="21"/>
      <c r="AE5" s="21"/>
      <c r="AF5" s="21"/>
      <c r="AG5" s="21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</row>
    <row r="6" spans="1:58" x14ac:dyDescent="0.25">
      <c r="A6" s="234" t="s">
        <v>89</v>
      </c>
      <c r="B6" s="235"/>
      <c r="C6" s="236"/>
      <c r="D6" s="222" t="s">
        <v>96</v>
      </c>
      <c r="E6" s="225" t="s">
        <v>97</v>
      </c>
      <c r="F6" s="225" t="s">
        <v>98</v>
      </c>
      <c r="G6" s="225" t="s">
        <v>99</v>
      </c>
      <c r="H6" s="228" t="s">
        <v>100</v>
      </c>
      <c r="I6" s="231" t="s">
        <v>101</v>
      </c>
      <c r="J6" s="15"/>
      <c r="K6" s="15"/>
      <c r="L6" s="15"/>
      <c r="M6" s="234" t="s">
        <v>89</v>
      </c>
      <c r="N6" s="235"/>
      <c r="O6" s="236"/>
      <c r="P6" s="222" t="s">
        <v>96</v>
      </c>
      <c r="Q6" s="225" t="s">
        <v>97</v>
      </c>
      <c r="R6" s="225" t="s">
        <v>98</v>
      </c>
      <c r="S6" s="225" t="s">
        <v>99</v>
      </c>
      <c r="T6" s="228" t="s">
        <v>100</v>
      </c>
      <c r="U6" s="231" t="s">
        <v>101</v>
      </c>
      <c r="V6" s="15"/>
      <c r="W6" s="15"/>
      <c r="X6" s="15"/>
      <c r="Y6" s="234" t="s">
        <v>89</v>
      </c>
      <c r="Z6" s="235"/>
      <c r="AA6" s="236"/>
      <c r="AB6" s="222" t="s">
        <v>96</v>
      </c>
      <c r="AC6" s="225" t="s">
        <v>97</v>
      </c>
      <c r="AD6" s="225" t="s">
        <v>98</v>
      </c>
      <c r="AE6" s="225" t="s">
        <v>99</v>
      </c>
      <c r="AF6" s="228" t="s">
        <v>100</v>
      </c>
      <c r="AG6" s="231" t="s">
        <v>101</v>
      </c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</row>
    <row r="7" spans="1:58" ht="15.75" thickBot="1" x14ac:dyDescent="0.3">
      <c r="A7" s="237"/>
      <c r="B7" s="238"/>
      <c r="C7" s="239"/>
      <c r="D7" s="223"/>
      <c r="E7" s="226"/>
      <c r="F7" s="226"/>
      <c r="G7" s="226"/>
      <c r="H7" s="229"/>
      <c r="I7" s="232"/>
      <c r="J7" s="15"/>
      <c r="K7" s="15"/>
      <c r="L7" s="15"/>
      <c r="M7" s="237"/>
      <c r="N7" s="238"/>
      <c r="O7" s="239"/>
      <c r="P7" s="223"/>
      <c r="Q7" s="226"/>
      <c r="R7" s="226"/>
      <c r="S7" s="226"/>
      <c r="T7" s="229"/>
      <c r="U7" s="232"/>
      <c r="V7" s="15"/>
      <c r="W7" s="15"/>
      <c r="X7" s="15"/>
      <c r="Y7" s="237"/>
      <c r="Z7" s="238"/>
      <c r="AA7" s="239"/>
      <c r="AB7" s="223"/>
      <c r="AC7" s="226"/>
      <c r="AD7" s="226"/>
      <c r="AE7" s="226"/>
      <c r="AF7" s="229"/>
      <c r="AG7" s="232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</row>
    <row r="8" spans="1:58" ht="15.75" thickBot="1" x14ac:dyDescent="0.3">
      <c r="A8" s="15"/>
      <c r="B8" s="15"/>
      <c r="C8" s="15"/>
      <c r="D8" s="223"/>
      <c r="E8" s="226"/>
      <c r="F8" s="226"/>
      <c r="G8" s="226"/>
      <c r="H8" s="229"/>
      <c r="I8" s="232"/>
      <c r="J8" s="15"/>
      <c r="K8" s="15"/>
      <c r="L8" s="15"/>
      <c r="M8" s="15"/>
      <c r="N8" s="15"/>
      <c r="O8" s="15"/>
      <c r="P8" s="223"/>
      <c r="Q8" s="226"/>
      <c r="R8" s="226"/>
      <c r="S8" s="226"/>
      <c r="T8" s="229"/>
      <c r="U8" s="232"/>
      <c r="V8" s="15"/>
      <c r="W8" s="15"/>
      <c r="X8" s="15"/>
      <c r="Y8" s="15"/>
      <c r="Z8" s="15"/>
      <c r="AA8" s="15"/>
      <c r="AB8" s="223"/>
      <c r="AC8" s="226"/>
      <c r="AD8" s="226"/>
      <c r="AE8" s="226"/>
      <c r="AF8" s="229"/>
      <c r="AG8" s="232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</row>
    <row r="9" spans="1:58" ht="15.75" thickBot="1" x14ac:dyDescent="0.3">
      <c r="A9" s="27" t="s">
        <v>13</v>
      </c>
      <c r="B9" s="28" t="s">
        <v>14</v>
      </c>
      <c r="C9" s="29" t="s">
        <v>102</v>
      </c>
      <c r="D9" s="224"/>
      <c r="E9" s="227"/>
      <c r="F9" s="227"/>
      <c r="G9" s="227"/>
      <c r="H9" s="230"/>
      <c r="I9" s="233"/>
      <c r="J9" s="240"/>
      <c r="K9" s="241"/>
      <c r="L9" s="242"/>
      <c r="M9" s="27" t="s">
        <v>13</v>
      </c>
      <c r="N9" s="28" t="s">
        <v>14</v>
      </c>
      <c r="O9" s="29" t="s">
        <v>102</v>
      </c>
      <c r="P9" s="224"/>
      <c r="Q9" s="227"/>
      <c r="R9" s="227"/>
      <c r="S9" s="227"/>
      <c r="T9" s="230"/>
      <c r="U9" s="233"/>
      <c r="V9" s="240"/>
      <c r="W9" s="241"/>
      <c r="X9" s="242"/>
      <c r="Y9" s="27" t="s">
        <v>13</v>
      </c>
      <c r="Z9" s="28" t="s">
        <v>14</v>
      </c>
      <c r="AA9" s="29" t="s">
        <v>102</v>
      </c>
      <c r="AB9" s="224"/>
      <c r="AC9" s="227"/>
      <c r="AD9" s="227"/>
      <c r="AE9" s="227"/>
      <c r="AF9" s="230"/>
      <c r="AG9" s="233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</row>
    <row r="10" spans="1:58" x14ac:dyDescent="0.25">
      <c r="A10" s="17" t="str">
        <f>IF(Bilan!A8="","",Bilan!A8)</f>
        <v>NOM 01</v>
      </c>
      <c r="B10" s="18" t="str">
        <f>IF(Bilan!B8="","",Bilan!B8)</f>
        <v>Prénom 01</v>
      </c>
      <c r="C10" s="19" t="str">
        <f>IF(Bilan!C8="","",Bilan!C8)</f>
        <v>NOM 01 Prénom 01</v>
      </c>
      <c r="D10" s="49"/>
      <c r="E10" s="50"/>
      <c r="F10" s="50"/>
      <c r="G10" s="50"/>
      <c r="H10" s="51"/>
      <c r="I10" s="22" t="str">
        <f>IF(COUNT(D10:H10)&gt;0,AVERAGE(D10:H10),"")</f>
        <v/>
      </c>
      <c r="J10" s="240"/>
      <c r="K10" s="241"/>
      <c r="L10" s="242"/>
      <c r="M10" s="45" t="str">
        <f>Bilan!A47</f>
        <v>NOM 01</v>
      </c>
      <c r="N10" s="45" t="str">
        <f>Bilan!B47</f>
        <v>Prénom 01</v>
      </c>
      <c r="O10" s="45" t="str">
        <f>Bilan!C47</f>
        <v>NOM 01 Prénom 01</v>
      </c>
      <c r="P10" s="49"/>
      <c r="Q10" s="50"/>
      <c r="R10" s="50"/>
      <c r="S10" s="50"/>
      <c r="T10" s="51"/>
      <c r="U10" s="70" t="str">
        <f>IF(COUNT(P10:T10)&gt;0,AVERAGE(P10:T10),"")</f>
        <v/>
      </c>
      <c r="V10" s="240"/>
      <c r="W10" s="241"/>
      <c r="X10" s="242"/>
      <c r="Y10" s="45" t="str">
        <f>Bilan!A86</f>
        <v>NOM 01</v>
      </c>
      <c r="Z10" s="45" t="str">
        <f>Bilan!B86</f>
        <v>Prénom 01</v>
      </c>
      <c r="AA10" s="45" t="str">
        <f>Bilan!C86</f>
        <v>NOM 01 Prénom 01</v>
      </c>
      <c r="AB10" s="49"/>
      <c r="AC10" s="50"/>
      <c r="AD10" s="50"/>
      <c r="AE10" s="50"/>
      <c r="AF10" s="51"/>
      <c r="AG10" s="70" t="str">
        <f>IF(COUNT(AB10:AF10)&gt;0,AVERAGE(AB10:AF10),"")</f>
        <v/>
      </c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</row>
    <row r="11" spans="1:58" x14ac:dyDescent="0.25">
      <c r="A11" s="3" t="str">
        <f>IF(Bilan!A9="","",Bilan!A9)</f>
        <v>NOM 02</v>
      </c>
      <c r="B11" s="4" t="str">
        <f>IF(Bilan!B9="","",Bilan!B9)</f>
        <v>Prénom 02</v>
      </c>
      <c r="C11" s="7" t="str">
        <f>IF(Bilan!C9="","",Bilan!C9)</f>
        <v>NOM 02 Prénom 02</v>
      </c>
      <c r="D11" s="52"/>
      <c r="E11" s="53"/>
      <c r="F11" s="53"/>
      <c r="G11" s="53"/>
      <c r="H11" s="54"/>
      <c r="I11" s="23" t="str">
        <f t="shared" ref="I11:I39" si="0">IF(COUNT(D11:H11)&gt;0,AVERAGE(D11:H11),"")</f>
        <v/>
      </c>
      <c r="J11" s="240"/>
      <c r="K11" s="241"/>
      <c r="L11" s="242"/>
      <c r="M11" s="3" t="str">
        <f>Bilan!A48</f>
        <v>NOM 02</v>
      </c>
      <c r="N11" s="3" t="str">
        <f>Bilan!B48</f>
        <v>Prénom 02</v>
      </c>
      <c r="O11" s="46" t="str">
        <f>Bilan!C48</f>
        <v>NOM 02 Prénom 02</v>
      </c>
      <c r="P11" s="52"/>
      <c r="Q11" s="53"/>
      <c r="R11" s="53"/>
      <c r="S11" s="53"/>
      <c r="T11" s="54"/>
      <c r="U11" s="71" t="str">
        <f t="shared" ref="U11:U39" si="1">IF(COUNT(P11:T11)&gt;0,AVERAGE(P11:T11),"")</f>
        <v/>
      </c>
      <c r="V11" s="240"/>
      <c r="W11" s="241"/>
      <c r="X11" s="242"/>
      <c r="Y11" s="3" t="str">
        <f>Bilan!A87</f>
        <v>NOM 02</v>
      </c>
      <c r="Z11" s="3" t="str">
        <f>Bilan!B87</f>
        <v>Prénom 02</v>
      </c>
      <c r="AA11" s="46" t="str">
        <f>Bilan!C87</f>
        <v>NOM 02 Prénom 02</v>
      </c>
      <c r="AB11" s="52"/>
      <c r="AC11" s="53"/>
      <c r="AD11" s="53"/>
      <c r="AE11" s="53"/>
      <c r="AF11" s="54"/>
      <c r="AG11" s="71" t="str">
        <f t="shared" ref="AG11:AG39" si="2">IF(COUNT(AB11:AF11)&gt;0,AVERAGE(AB11:AF11),"")</f>
        <v/>
      </c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</row>
    <row r="12" spans="1:58" x14ac:dyDescent="0.25">
      <c r="A12" s="3" t="str">
        <f>IF(Bilan!A10="","",Bilan!A10)</f>
        <v>NOM 03</v>
      </c>
      <c r="B12" s="4" t="str">
        <f>IF(Bilan!B10="","",Bilan!B10)</f>
        <v>Prénom 03</v>
      </c>
      <c r="C12" s="7" t="str">
        <f>IF(Bilan!C10="","",Bilan!C10)</f>
        <v>NOM 03 Prénom 03</v>
      </c>
      <c r="D12" s="52"/>
      <c r="E12" s="53"/>
      <c r="F12" s="53"/>
      <c r="G12" s="53"/>
      <c r="H12" s="54"/>
      <c r="I12" s="23" t="str">
        <f t="shared" si="0"/>
        <v/>
      </c>
      <c r="J12" s="240"/>
      <c r="K12" s="241"/>
      <c r="L12" s="242"/>
      <c r="M12" s="3" t="str">
        <f>Bilan!A49</f>
        <v>NOM 03</v>
      </c>
      <c r="N12" s="3" t="str">
        <f>Bilan!B49</f>
        <v>Prénom 03</v>
      </c>
      <c r="O12" s="46" t="str">
        <f>Bilan!C49</f>
        <v>NOM 03 Prénom 03</v>
      </c>
      <c r="P12" s="52"/>
      <c r="Q12" s="53"/>
      <c r="R12" s="53"/>
      <c r="S12" s="53"/>
      <c r="T12" s="54"/>
      <c r="U12" s="71" t="str">
        <f t="shared" si="1"/>
        <v/>
      </c>
      <c r="V12" s="240"/>
      <c r="W12" s="241"/>
      <c r="X12" s="242"/>
      <c r="Y12" s="3" t="str">
        <f>Bilan!A88</f>
        <v>NOM 03</v>
      </c>
      <c r="Z12" s="3" t="str">
        <f>Bilan!B88</f>
        <v>Prénom 03</v>
      </c>
      <c r="AA12" s="46" t="str">
        <f>Bilan!C88</f>
        <v>NOM 03 Prénom 03</v>
      </c>
      <c r="AB12" s="52"/>
      <c r="AC12" s="53"/>
      <c r="AD12" s="53"/>
      <c r="AE12" s="53"/>
      <c r="AF12" s="54"/>
      <c r="AG12" s="71" t="str">
        <f t="shared" si="2"/>
        <v/>
      </c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</row>
    <row r="13" spans="1:58" x14ac:dyDescent="0.25">
      <c r="A13" s="3" t="str">
        <f>IF(Bilan!A11="","",Bilan!A11)</f>
        <v>NOM 04</v>
      </c>
      <c r="B13" s="4" t="str">
        <f>IF(Bilan!B11="","",Bilan!B11)</f>
        <v>Prénom 04</v>
      </c>
      <c r="C13" s="7" t="str">
        <f>IF(Bilan!C11="","",Bilan!C11)</f>
        <v>NOM 04 Prénom 04</v>
      </c>
      <c r="D13" s="52"/>
      <c r="E13" s="53"/>
      <c r="F13" s="53"/>
      <c r="G13" s="53"/>
      <c r="H13" s="54"/>
      <c r="I13" s="23" t="str">
        <f t="shared" si="0"/>
        <v/>
      </c>
      <c r="J13" s="240"/>
      <c r="K13" s="241"/>
      <c r="L13" s="242"/>
      <c r="M13" s="3" t="str">
        <f>Bilan!A50</f>
        <v>NOM 04</v>
      </c>
      <c r="N13" s="3" t="str">
        <f>Bilan!B50</f>
        <v>Prénom 04</v>
      </c>
      <c r="O13" s="46" t="str">
        <f>Bilan!C50</f>
        <v>NOM 04 Prénom 04</v>
      </c>
      <c r="P13" s="52"/>
      <c r="Q13" s="53"/>
      <c r="R13" s="53"/>
      <c r="S13" s="53"/>
      <c r="T13" s="54"/>
      <c r="U13" s="71" t="str">
        <f t="shared" si="1"/>
        <v/>
      </c>
      <c r="V13" s="240"/>
      <c r="W13" s="241"/>
      <c r="X13" s="242"/>
      <c r="Y13" s="3" t="str">
        <f>Bilan!A89</f>
        <v>NOM 04</v>
      </c>
      <c r="Z13" s="3" t="str">
        <f>Bilan!B89</f>
        <v>Prénom 04</v>
      </c>
      <c r="AA13" s="46" t="str">
        <f>Bilan!C89</f>
        <v>NOM 04 Prénom 04</v>
      </c>
      <c r="AB13" s="52"/>
      <c r="AC13" s="53"/>
      <c r="AD13" s="53"/>
      <c r="AE13" s="53"/>
      <c r="AF13" s="54"/>
      <c r="AG13" s="71" t="str">
        <f t="shared" si="2"/>
        <v/>
      </c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</row>
    <row r="14" spans="1:58" x14ac:dyDescent="0.25">
      <c r="A14" s="3" t="str">
        <f>IF(Bilan!A12="","",Bilan!A12)</f>
        <v>NOM 05</v>
      </c>
      <c r="B14" s="4" t="str">
        <f>IF(Bilan!B12="","",Bilan!B12)</f>
        <v>Prénom 05</v>
      </c>
      <c r="C14" s="7" t="str">
        <f>IF(Bilan!C12="","",Bilan!C12)</f>
        <v>NOM 05 Prénom 05</v>
      </c>
      <c r="D14" s="52"/>
      <c r="E14" s="53"/>
      <c r="F14" s="53"/>
      <c r="G14" s="53"/>
      <c r="H14" s="54"/>
      <c r="I14" s="23" t="str">
        <f t="shared" si="0"/>
        <v/>
      </c>
      <c r="J14" s="240"/>
      <c r="K14" s="241"/>
      <c r="L14" s="242"/>
      <c r="M14" s="3" t="str">
        <f>Bilan!A51</f>
        <v>NOM 05</v>
      </c>
      <c r="N14" s="3" t="str">
        <f>Bilan!B51</f>
        <v>Prénom 05</v>
      </c>
      <c r="O14" s="46" t="str">
        <f>Bilan!C51</f>
        <v>NOM 05 Prénom 05</v>
      </c>
      <c r="P14" s="52"/>
      <c r="Q14" s="53"/>
      <c r="R14" s="53"/>
      <c r="S14" s="53"/>
      <c r="T14" s="54"/>
      <c r="U14" s="71" t="str">
        <f t="shared" si="1"/>
        <v/>
      </c>
      <c r="V14" s="240"/>
      <c r="W14" s="241"/>
      <c r="X14" s="242"/>
      <c r="Y14" s="3" t="str">
        <f>Bilan!A90</f>
        <v>NOM 05</v>
      </c>
      <c r="Z14" s="3" t="str">
        <f>Bilan!B90</f>
        <v>Prénom 05</v>
      </c>
      <c r="AA14" s="46" t="str">
        <f>Bilan!C90</f>
        <v>NOM 05 Prénom 05</v>
      </c>
      <c r="AB14" s="52"/>
      <c r="AC14" s="53"/>
      <c r="AD14" s="53"/>
      <c r="AE14" s="53"/>
      <c r="AF14" s="54"/>
      <c r="AG14" s="71" t="str">
        <f t="shared" si="2"/>
        <v/>
      </c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</row>
    <row r="15" spans="1:58" x14ac:dyDescent="0.25">
      <c r="A15" s="3" t="str">
        <f>IF(Bilan!A13="","",Bilan!A13)</f>
        <v>NOM 06</v>
      </c>
      <c r="B15" s="4" t="str">
        <f>IF(Bilan!B13="","",Bilan!B13)</f>
        <v>Prénom 06</v>
      </c>
      <c r="C15" s="7" t="str">
        <f>IF(Bilan!C13="","",Bilan!C13)</f>
        <v>NOM 06 Prénom 06</v>
      </c>
      <c r="D15" s="52"/>
      <c r="E15" s="53"/>
      <c r="F15" s="53"/>
      <c r="G15" s="53"/>
      <c r="H15" s="54"/>
      <c r="I15" s="23" t="str">
        <f t="shared" si="0"/>
        <v/>
      </c>
      <c r="J15" s="240"/>
      <c r="K15" s="241"/>
      <c r="L15" s="242"/>
      <c r="M15" s="3" t="str">
        <f>Bilan!A52</f>
        <v>NOM 06</v>
      </c>
      <c r="N15" s="3" t="str">
        <f>Bilan!B52</f>
        <v>Prénom 06</v>
      </c>
      <c r="O15" s="46" t="str">
        <f>Bilan!C52</f>
        <v>NOM 06 Prénom 06</v>
      </c>
      <c r="P15" s="52"/>
      <c r="Q15" s="53"/>
      <c r="R15" s="53"/>
      <c r="S15" s="53"/>
      <c r="T15" s="54"/>
      <c r="U15" s="71" t="str">
        <f t="shared" si="1"/>
        <v/>
      </c>
      <c r="V15" s="240"/>
      <c r="W15" s="241"/>
      <c r="X15" s="242"/>
      <c r="Y15" s="3" t="str">
        <f>Bilan!A91</f>
        <v>NOM 06</v>
      </c>
      <c r="Z15" s="3" t="str">
        <f>Bilan!B91</f>
        <v>Prénom 06</v>
      </c>
      <c r="AA15" s="46" t="str">
        <f>Bilan!C91</f>
        <v>NOM 06 Prénom 06</v>
      </c>
      <c r="AB15" s="52"/>
      <c r="AC15" s="53"/>
      <c r="AD15" s="53"/>
      <c r="AE15" s="53"/>
      <c r="AF15" s="54"/>
      <c r="AG15" s="71" t="str">
        <f t="shared" si="2"/>
        <v/>
      </c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</row>
    <row r="16" spans="1:58" x14ac:dyDescent="0.25">
      <c r="A16" s="3" t="str">
        <f>IF(Bilan!A14="","",Bilan!A14)</f>
        <v>NOM 07</v>
      </c>
      <c r="B16" s="4" t="str">
        <f>IF(Bilan!B14="","",Bilan!B14)</f>
        <v>Prénom 07</v>
      </c>
      <c r="C16" s="7" t="str">
        <f>IF(Bilan!C14="","",Bilan!C14)</f>
        <v>NOM 07 Prénom 07</v>
      </c>
      <c r="D16" s="52"/>
      <c r="E16" s="53"/>
      <c r="F16" s="53"/>
      <c r="G16" s="53"/>
      <c r="H16" s="54"/>
      <c r="I16" s="23" t="str">
        <f t="shared" si="0"/>
        <v/>
      </c>
      <c r="J16" s="240"/>
      <c r="K16" s="241"/>
      <c r="L16" s="242"/>
      <c r="M16" s="3" t="str">
        <f>Bilan!A53</f>
        <v>NOM 07</v>
      </c>
      <c r="N16" s="3" t="str">
        <f>Bilan!B53</f>
        <v>Prénom 07</v>
      </c>
      <c r="O16" s="46" t="str">
        <f>Bilan!C53</f>
        <v>NOM 07 Prénom 07</v>
      </c>
      <c r="P16" s="52"/>
      <c r="Q16" s="53"/>
      <c r="R16" s="53"/>
      <c r="S16" s="53"/>
      <c r="T16" s="54"/>
      <c r="U16" s="71" t="str">
        <f t="shared" si="1"/>
        <v/>
      </c>
      <c r="V16" s="240"/>
      <c r="W16" s="241"/>
      <c r="X16" s="242"/>
      <c r="Y16" s="3" t="str">
        <f>Bilan!A92</f>
        <v>NOM 07</v>
      </c>
      <c r="Z16" s="3" t="str">
        <f>Bilan!B92</f>
        <v>Prénom 07</v>
      </c>
      <c r="AA16" s="46" t="str">
        <f>Bilan!C92</f>
        <v>NOM 07 Prénom 07</v>
      </c>
      <c r="AB16" s="52"/>
      <c r="AC16" s="53"/>
      <c r="AD16" s="53"/>
      <c r="AE16" s="53"/>
      <c r="AF16" s="54"/>
      <c r="AG16" s="71" t="str">
        <f t="shared" si="2"/>
        <v/>
      </c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</row>
    <row r="17" spans="1:58" x14ac:dyDescent="0.25">
      <c r="A17" s="3" t="str">
        <f>IF(Bilan!A15="","",Bilan!A15)</f>
        <v>NOM 08</v>
      </c>
      <c r="B17" s="4" t="str">
        <f>IF(Bilan!B15="","",Bilan!B15)</f>
        <v>Prénom 08</v>
      </c>
      <c r="C17" s="7" t="str">
        <f>IF(Bilan!C15="","",Bilan!C15)</f>
        <v>NOM 08 Prénom 08</v>
      </c>
      <c r="D17" s="52"/>
      <c r="E17" s="53"/>
      <c r="F17" s="53"/>
      <c r="G17" s="53"/>
      <c r="H17" s="54"/>
      <c r="I17" s="23" t="str">
        <f t="shared" si="0"/>
        <v/>
      </c>
      <c r="J17" s="240"/>
      <c r="K17" s="241"/>
      <c r="L17" s="242"/>
      <c r="M17" s="3" t="str">
        <f>Bilan!A54</f>
        <v>NOM 08</v>
      </c>
      <c r="N17" s="3" t="str">
        <f>Bilan!B54</f>
        <v>Prénom 08</v>
      </c>
      <c r="O17" s="46" t="str">
        <f>Bilan!C54</f>
        <v>NOM 08 Prénom 08</v>
      </c>
      <c r="P17" s="52"/>
      <c r="Q17" s="53"/>
      <c r="R17" s="53"/>
      <c r="S17" s="53"/>
      <c r="T17" s="54"/>
      <c r="U17" s="71" t="str">
        <f t="shared" si="1"/>
        <v/>
      </c>
      <c r="V17" s="240"/>
      <c r="W17" s="241"/>
      <c r="X17" s="242"/>
      <c r="Y17" s="3" t="str">
        <f>Bilan!A93</f>
        <v>NOM 08</v>
      </c>
      <c r="Z17" s="3" t="str">
        <f>Bilan!B93</f>
        <v>Prénom 08</v>
      </c>
      <c r="AA17" s="46" t="str">
        <f>Bilan!C93</f>
        <v>NOM 08 Prénom 08</v>
      </c>
      <c r="AB17" s="52"/>
      <c r="AC17" s="53"/>
      <c r="AD17" s="53"/>
      <c r="AE17" s="53"/>
      <c r="AF17" s="54"/>
      <c r="AG17" s="71" t="str">
        <f t="shared" si="2"/>
        <v/>
      </c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</row>
    <row r="18" spans="1:58" x14ac:dyDescent="0.25">
      <c r="A18" s="3" t="str">
        <f>IF(Bilan!A16="","",Bilan!A16)</f>
        <v>NOM 09</v>
      </c>
      <c r="B18" s="4" t="str">
        <f>IF(Bilan!B16="","",Bilan!B16)</f>
        <v>Prénom 09</v>
      </c>
      <c r="C18" s="7" t="str">
        <f>IF(Bilan!C16="","",Bilan!C16)</f>
        <v>NOM 09 Prénom 09</v>
      </c>
      <c r="D18" s="52"/>
      <c r="E18" s="53"/>
      <c r="F18" s="53"/>
      <c r="G18" s="53"/>
      <c r="H18" s="54"/>
      <c r="I18" s="23" t="str">
        <f t="shared" si="0"/>
        <v/>
      </c>
      <c r="J18" s="240"/>
      <c r="K18" s="241"/>
      <c r="L18" s="242"/>
      <c r="M18" s="3" t="str">
        <f>Bilan!A55</f>
        <v>NOM 09</v>
      </c>
      <c r="N18" s="3" t="str">
        <f>Bilan!B55</f>
        <v>Prénom 09</v>
      </c>
      <c r="O18" s="46" t="str">
        <f>Bilan!C55</f>
        <v>NOM 09 Prénom 09</v>
      </c>
      <c r="P18" s="52"/>
      <c r="Q18" s="53"/>
      <c r="R18" s="53"/>
      <c r="S18" s="53"/>
      <c r="T18" s="54"/>
      <c r="U18" s="71" t="str">
        <f t="shared" si="1"/>
        <v/>
      </c>
      <c r="V18" s="240"/>
      <c r="W18" s="241"/>
      <c r="X18" s="242"/>
      <c r="Y18" s="3" t="str">
        <f>Bilan!A94</f>
        <v>NOM 09</v>
      </c>
      <c r="Z18" s="3" t="str">
        <f>Bilan!B94</f>
        <v>Prénom 09</v>
      </c>
      <c r="AA18" s="46" t="str">
        <f>Bilan!C94</f>
        <v>NOM 09 Prénom 09</v>
      </c>
      <c r="AB18" s="52"/>
      <c r="AC18" s="53"/>
      <c r="AD18" s="53"/>
      <c r="AE18" s="53"/>
      <c r="AF18" s="54"/>
      <c r="AG18" s="71" t="str">
        <f t="shared" si="2"/>
        <v/>
      </c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</row>
    <row r="19" spans="1:58" x14ac:dyDescent="0.25">
      <c r="A19" s="3" t="str">
        <f>IF(Bilan!A17="","",Bilan!A17)</f>
        <v>NOM 10</v>
      </c>
      <c r="B19" s="4" t="str">
        <f>IF(Bilan!B17="","",Bilan!B17)</f>
        <v>Prénom 10</v>
      </c>
      <c r="C19" s="7" t="str">
        <f>IF(Bilan!C17="","",Bilan!C17)</f>
        <v>NOM 10 Prénom 10</v>
      </c>
      <c r="D19" s="52"/>
      <c r="E19" s="53"/>
      <c r="F19" s="53"/>
      <c r="G19" s="53"/>
      <c r="H19" s="54"/>
      <c r="I19" s="23" t="str">
        <f t="shared" si="0"/>
        <v/>
      </c>
      <c r="J19" s="240"/>
      <c r="K19" s="241"/>
      <c r="L19" s="242"/>
      <c r="M19" s="3" t="str">
        <f>Bilan!A56</f>
        <v>NOM 10</v>
      </c>
      <c r="N19" s="3" t="str">
        <f>Bilan!B56</f>
        <v>Prénom 10</v>
      </c>
      <c r="O19" s="46" t="str">
        <f>Bilan!C56</f>
        <v>NOM 10 Prénom 10</v>
      </c>
      <c r="P19" s="52"/>
      <c r="Q19" s="53"/>
      <c r="R19" s="53"/>
      <c r="S19" s="53"/>
      <c r="T19" s="54"/>
      <c r="U19" s="71" t="str">
        <f t="shared" si="1"/>
        <v/>
      </c>
      <c r="V19" s="240"/>
      <c r="W19" s="241"/>
      <c r="X19" s="242"/>
      <c r="Y19" s="3" t="str">
        <f>Bilan!A95</f>
        <v>NOM 10</v>
      </c>
      <c r="Z19" s="3" t="str">
        <f>Bilan!B95</f>
        <v>Prénom 10</v>
      </c>
      <c r="AA19" s="46" t="str">
        <f>Bilan!C95</f>
        <v>NOM 10 Prénom 10</v>
      </c>
      <c r="AB19" s="52"/>
      <c r="AC19" s="53"/>
      <c r="AD19" s="53"/>
      <c r="AE19" s="53"/>
      <c r="AF19" s="54"/>
      <c r="AG19" s="71" t="str">
        <f t="shared" si="2"/>
        <v/>
      </c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</row>
    <row r="20" spans="1:58" x14ac:dyDescent="0.25">
      <c r="A20" s="3" t="str">
        <f>IF(Bilan!A18="","",Bilan!A18)</f>
        <v>NOM 11</v>
      </c>
      <c r="B20" s="4" t="str">
        <f>IF(Bilan!B18="","",Bilan!B18)</f>
        <v>Prénom 11</v>
      </c>
      <c r="C20" s="7" t="str">
        <f>IF(Bilan!C18="","",Bilan!C18)</f>
        <v>NOM 11 Prénom 11</v>
      </c>
      <c r="D20" s="52"/>
      <c r="E20" s="53"/>
      <c r="F20" s="53"/>
      <c r="G20" s="53"/>
      <c r="H20" s="54"/>
      <c r="I20" s="23" t="str">
        <f t="shared" si="0"/>
        <v/>
      </c>
      <c r="J20" s="240"/>
      <c r="K20" s="241"/>
      <c r="L20" s="242"/>
      <c r="M20" s="3" t="str">
        <f>Bilan!A57</f>
        <v>NOM 11</v>
      </c>
      <c r="N20" s="3" t="str">
        <f>Bilan!B57</f>
        <v>Prénom 11</v>
      </c>
      <c r="O20" s="46" t="str">
        <f>Bilan!C57</f>
        <v>NOM 11 Prénom 11</v>
      </c>
      <c r="P20" s="52"/>
      <c r="Q20" s="53"/>
      <c r="R20" s="53"/>
      <c r="S20" s="53"/>
      <c r="T20" s="54"/>
      <c r="U20" s="71" t="str">
        <f t="shared" si="1"/>
        <v/>
      </c>
      <c r="V20" s="240"/>
      <c r="W20" s="241"/>
      <c r="X20" s="242"/>
      <c r="Y20" s="3" t="str">
        <f>Bilan!A96</f>
        <v>NOM 11</v>
      </c>
      <c r="Z20" s="3" t="str">
        <f>Bilan!B96</f>
        <v>Prénom 11</v>
      </c>
      <c r="AA20" s="46" t="str">
        <f>Bilan!C96</f>
        <v>NOM 11 Prénom 11</v>
      </c>
      <c r="AB20" s="52"/>
      <c r="AC20" s="53"/>
      <c r="AD20" s="53"/>
      <c r="AE20" s="53"/>
      <c r="AF20" s="54"/>
      <c r="AG20" s="71" t="str">
        <f t="shared" si="2"/>
        <v/>
      </c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</row>
    <row r="21" spans="1:58" x14ac:dyDescent="0.25">
      <c r="A21" s="3" t="str">
        <f>IF(Bilan!A19="","",Bilan!A19)</f>
        <v>NOM 12</v>
      </c>
      <c r="B21" s="4" t="str">
        <f>IF(Bilan!B19="","",Bilan!B19)</f>
        <v>Prénom 12</v>
      </c>
      <c r="C21" s="7" t="str">
        <f>IF(Bilan!C19="","",Bilan!C19)</f>
        <v>NOM 12 Prénom 12</v>
      </c>
      <c r="D21" s="52"/>
      <c r="E21" s="53"/>
      <c r="F21" s="53"/>
      <c r="G21" s="53"/>
      <c r="H21" s="54"/>
      <c r="I21" s="23" t="str">
        <f t="shared" si="0"/>
        <v/>
      </c>
      <c r="J21" s="240"/>
      <c r="K21" s="241"/>
      <c r="L21" s="242"/>
      <c r="M21" s="3" t="str">
        <f>Bilan!A58</f>
        <v>NOM 12</v>
      </c>
      <c r="N21" s="3" t="str">
        <f>Bilan!B58</f>
        <v>Prénom 12</v>
      </c>
      <c r="O21" s="46" t="str">
        <f>Bilan!C58</f>
        <v>NOM 12 Prénom 12</v>
      </c>
      <c r="P21" s="52"/>
      <c r="Q21" s="53"/>
      <c r="R21" s="53"/>
      <c r="S21" s="53"/>
      <c r="T21" s="54"/>
      <c r="U21" s="71" t="str">
        <f t="shared" si="1"/>
        <v/>
      </c>
      <c r="V21" s="240"/>
      <c r="W21" s="241"/>
      <c r="X21" s="242"/>
      <c r="Y21" s="3" t="str">
        <f>Bilan!A97</f>
        <v>NOM 12</v>
      </c>
      <c r="Z21" s="3" t="str">
        <f>Bilan!B97</f>
        <v>Prénom 12</v>
      </c>
      <c r="AA21" s="46" t="str">
        <f>Bilan!C97</f>
        <v>NOM 12 Prénom 12</v>
      </c>
      <c r="AB21" s="52"/>
      <c r="AC21" s="53"/>
      <c r="AD21" s="53"/>
      <c r="AE21" s="53"/>
      <c r="AF21" s="54"/>
      <c r="AG21" s="71" t="str">
        <f t="shared" si="2"/>
        <v/>
      </c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</row>
    <row r="22" spans="1:58" x14ac:dyDescent="0.25">
      <c r="A22" s="3" t="str">
        <f>IF(Bilan!A20="","",Bilan!A20)</f>
        <v>NOM 13</v>
      </c>
      <c r="B22" s="4" t="str">
        <f>IF(Bilan!B20="","",Bilan!B20)</f>
        <v>Prénom 13</v>
      </c>
      <c r="C22" s="7" t="str">
        <f>IF(Bilan!C20="","",Bilan!C20)</f>
        <v>NOM 13 Prénom 13</v>
      </c>
      <c r="D22" s="52"/>
      <c r="E22" s="53"/>
      <c r="F22" s="53"/>
      <c r="G22" s="53"/>
      <c r="H22" s="54"/>
      <c r="I22" s="23" t="str">
        <f t="shared" si="0"/>
        <v/>
      </c>
      <c r="J22" s="240"/>
      <c r="K22" s="241"/>
      <c r="L22" s="242"/>
      <c r="M22" s="3" t="str">
        <f>Bilan!A59</f>
        <v>NOM 13</v>
      </c>
      <c r="N22" s="3" t="str">
        <f>Bilan!B59</f>
        <v>Prénom 13</v>
      </c>
      <c r="O22" s="46" t="str">
        <f>Bilan!C59</f>
        <v>NOM 13 Prénom 13</v>
      </c>
      <c r="P22" s="52"/>
      <c r="Q22" s="53"/>
      <c r="R22" s="53"/>
      <c r="S22" s="53"/>
      <c r="T22" s="54"/>
      <c r="U22" s="71" t="str">
        <f t="shared" si="1"/>
        <v/>
      </c>
      <c r="V22" s="240"/>
      <c r="W22" s="241"/>
      <c r="X22" s="242"/>
      <c r="Y22" s="3" t="str">
        <f>Bilan!A98</f>
        <v>NOM 13</v>
      </c>
      <c r="Z22" s="3" t="str">
        <f>Bilan!B98</f>
        <v>Prénom 13</v>
      </c>
      <c r="AA22" s="46" t="str">
        <f>Bilan!C98</f>
        <v>NOM 13 Prénom 13</v>
      </c>
      <c r="AB22" s="52"/>
      <c r="AC22" s="53"/>
      <c r="AD22" s="53"/>
      <c r="AE22" s="53"/>
      <c r="AF22" s="54"/>
      <c r="AG22" s="71" t="str">
        <f t="shared" si="2"/>
        <v/>
      </c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</row>
    <row r="23" spans="1:58" x14ac:dyDescent="0.25">
      <c r="A23" s="3" t="str">
        <f>IF(Bilan!A21="","",Bilan!A21)</f>
        <v>NOM 14</v>
      </c>
      <c r="B23" s="4" t="str">
        <f>IF(Bilan!B21="","",Bilan!B21)</f>
        <v>Prénom 14</v>
      </c>
      <c r="C23" s="7" t="str">
        <f>IF(Bilan!C21="","",Bilan!C21)</f>
        <v>NOM 14 Prénom 14</v>
      </c>
      <c r="D23" s="52"/>
      <c r="E23" s="53"/>
      <c r="F23" s="53"/>
      <c r="G23" s="53"/>
      <c r="H23" s="54"/>
      <c r="I23" s="23" t="str">
        <f t="shared" si="0"/>
        <v/>
      </c>
      <c r="J23" s="240"/>
      <c r="K23" s="241"/>
      <c r="L23" s="242"/>
      <c r="M23" s="3" t="str">
        <f>Bilan!A60</f>
        <v>NOM 14</v>
      </c>
      <c r="N23" s="3" t="str">
        <f>Bilan!B60</f>
        <v>Prénom 14</v>
      </c>
      <c r="O23" s="46" t="str">
        <f>Bilan!C60</f>
        <v>NOM 14 Prénom 14</v>
      </c>
      <c r="P23" s="52"/>
      <c r="Q23" s="53"/>
      <c r="R23" s="53"/>
      <c r="S23" s="53"/>
      <c r="T23" s="54"/>
      <c r="U23" s="71" t="str">
        <f t="shared" si="1"/>
        <v/>
      </c>
      <c r="V23" s="240"/>
      <c r="W23" s="241"/>
      <c r="X23" s="242"/>
      <c r="Y23" s="3" t="str">
        <f>Bilan!A99</f>
        <v>NOM 14</v>
      </c>
      <c r="Z23" s="3" t="str">
        <f>Bilan!B99</f>
        <v>Prénom 14</v>
      </c>
      <c r="AA23" s="46" t="str">
        <f>Bilan!C99</f>
        <v>NOM 14 Prénom 14</v>
      </c>
      <c r="AB23" s="52"/>
      <c r="AC23" s="53"/>
      <c r="AD23" s="53"/>
      <c r="AE23" s="53"/>
      <c r="AF23" s="54"/>
      <c r="AG23" s="71" t="str">
        <f t="shared" si="2"/>
        <v/>
      </c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</row>
    <row r="24" spans="1:58" x14ac:dyDescent="0.25">
      <c r="A24" s="3" t="str">
        <f>IF(Bilan!A22="","",Bilan!A22)</f>
        <v>NOM 15</v>
      </c>
      <c r="B24" s="4" t="str">
        <f>IF(Bilan!B22="","",Bilan!B22)</f>
        <v>Prénom 15</v>
      </c>
      <c r="C24" s="7" t="str">
        <f>IF(Bilan!C22="","",Bilan!C22)</f>
        <v>NOM 15 Prénom 15</v>
      </c>
      <c r="D24" s="52"/>
      <c r="E24" s="53"/>
      <c r="F24" s="53"/>
      <c r="G24" s="53"/>
      <c r="H24" s="54"/>
      <c r="I24" s="23" t="str">
        <f t="shared" si="0"/>
        <v/>
      </c>
      <c r="J24" s="240"/>
      <c r="K24" s="241"/>
      <c r="L24" s="242"/>
      <c r="M24" s="3" t="str">
        <f>Bilan!A61</f>
        <v>NOM 15</v>
      </c>
      <c r="N24" s="3" t="str">
        <f>Bilan!B61</f>
        <v>Prénom 15</v>
      </c>
      <c r="O24" s="46" t="str">
        <f>Bilan!C61</f>
        <v>NOM 15 Prénom 15</v>
      </c>
      <c r="P24" s="52"/>
      <c r="Q24" s="53"/>
      <c r="R24" s="53"/>
      <c r="S24" s="53"/>
      <c r="T24" s="54"/>
      <c r="U24" s="71" t="str">
        <f t="shared" si="1"/>
        <v/>
      </c>
      <c r="V24" s="240"/>
      <c r="W24" s="241"/>
      <c r="X24" s="242"/>
      <c r="Y24" s="3" t="str">
        <f>Bilan!A100</f>
        <v>NOM 15</v>
      </c>
      <c r="Z24" s="3" t="str">
        <f>Bilan!B100</f>
        <v>Prénom 15</v>
      </c>
      <c r="AA24" s="46" t="str">
        <f>Bilan!C100</f>
        <v>NOM 15 Prénom 15</v>
      </c>
      <c r="AB24" s="52"/>
      <c r="AC24" s="53"/>
      <c r="AD24" s="53"/>
      <c r="AE24" s="53"/>
      <c r="AF24" s="54"/>
      <c r="AG24" s="71" t="str">
        <f t="shared" si="2"/>
        <v/>
      </c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</row>
    <row r="25" spans="1:58" x14ac:dyDescent="0.25">
      <c r="A25" s="3" t="str">
        <f>IF(Bilan!A23="","",Bilan!A23)</f>
        <v>NOM 16</v>
      </c>
      <c r="B25" s="4" t="str">
        <f>IF(Bilan!B23="","",Bilan!B23)</f>
        <v>Prénom 16</v>
      </c>
      <c r="C25" s="7" t="str">
        <f>IF(Bilan!C23="","",Bilan!C23)</f>
        <v>NOM 16 Prénom 16</v>
      </c>
      <c r="D25" s="52"/>
      <c r="E25" s="53"/>
      <c r="F25" s="53"/>
      <c r="G25" s="53"/>
      <c r="H25" s="54"/>
      <c r="I25" s="23" t="str">
        <f t="shared" si="0"/>
        <v/>
      </c>
      <c r="J25" s="240"/>
      <c r="K25" s="241"/>
      <c r="L25" s="242"/>
      <c r="M25" s="3" t="str">
        <f>Bilan!A62</f>
        <v>NOM 16</v>
      </c>
      <c r="N25" s="3" t="str">
        <f>Bilan!B62</f>
        <v>Prénom 16</v>
      </c>
      <c r="O25" s="46" t="str">
        <f>Bilan!C62</f>
        <v>NOM 16 Prénom 16</v>
      </c>
      <c r="P25" s="52"/>
      <c r="Q25" s="53"/>
      <c r="R25" s="53"/>
      <c r="S25" s="53"/>
      <c r="T25" s="54"/>
      <c r="U25" s="71" t="str">
        <f t="shared" si="1"/>
        <v/>
      </c>
      <c r="V25" s="240"/>
      <c r="W25" s="241"/>
      <c r="X25" s="242"/>
      <c r="Y25" s="3" t="str">
        <f>Bilan!A101</f>
        <v>NOM 16</v>
      </c>
      <c r="Z25" s="3" t="str">
        <f>Bilan!B101</f>
        <v>Prénom 16</v>
      </c>
      <c r="AA25" s="46" t="str">
        <f>Bilan!C101</f>
        <v>NOM 16 Prénom 16</v>
      </c>
      <c r="AB25" s="52"/>
      <c r="AC25" s="53"/>
      <c r="AD25" s="53"/>
      <c r="AE25" s="53"/>
      <c r="AF25" s="54"/>
      <c r="AG25" s="71" t="str">
        <f t="shared" si="2"/>
        <v/>
      </c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</row>
    <row r="26" spans="1:58" x14ac:dyDescent="0.25">
      <c r="A26" s="3" t="str">
        <f>IF(Bilan!A24="","",Bilan!A24)</f>
        <v>NOM 17</v>
      </c>
      <c r="B26" s="4" t="str">
        <f>IF(Bilan!B24="","",Bilan!B24)</f>
        <v>Prénom 17</v>
      </c>
      <c r="C26" s="7" t="str">
        <f>IF(Bilan!C24="","",Bilan!C24)</f>
        <v>NOM 17 Prénom 17</v>
      </c>
      <c r="D26" s="52"/>
      <c r="E26" s="53"/>
      <c r="F26" s="53"/>
      <c r="G26" s="53"/>
      <c r="H26" s="54"/>
      <c r="I26" s="23" t="str">
        <f t="shared" si="0"/>
        <v/>
      </c>
      <c r="J26" s="240"/>
      <c r="K26" s="241"/>
      <c r="L26" s="242"/>
      <c r="M26" s="3" t="str">
        <f>Bilan!A63</f>
        <v>NOM 17</v>
      </c>
      <c r="N26" s="3" t="str">
        <f>Bilan!B63</f>
        <v>Prénom 17</v>
      </c>
      <c r="O26" s="46" t="str">
        <f>Bilan!C63</f>
        <v>NOM 17 Prénom 17</v>
      </c>
      <c r="P26" s="52"/>
      <c r="Q26" s="53"/>
      <c r="R26" s="53"/>
      <c r="S26" s="53"/>
      <c r="T26" s="54"/>
      <c r="U26" s="71" t="str">
        <f t="shared" si="1"/>
        <v/>
      </c>
      <c r="V26" s="240"/>
      <c r="W26" s="241"/>
      <c r="X26" s="242"/>
      <c r="Y26" s="3" t="str">
        <f>Bilan!A102</f>
        <v>NOM 17</v>
      </c>
      <c r="Z26" s="3" t="str">
        <f>Bilan!B102</f>
        <v>Prénom 17</v>
      </c>
      <c r="AA26" s="46" t="str">
        <f>Bilan!C102</f>
        <v>NOM 17 Prénom 17</v>
      </c>
      <c r="AB26" s="52"/>
      <c r="AC26" s="53"/>
      <c r="AD26" s="53"/>
      <c r="AE26" s="53"/>
      <c r="AF26" s="54"/>
      <c r="AG26" s="71" t="str">
        <f t="shared" si="2"/>
        <v/>
      </c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</row>
    <row r="27" spans="1:58" x14ac:dyDescent="0.25">
      <c r="A27" s="3" t="str">
        <f>IF(Bilan!A25="","",Bilan!A25)</f>
        <v>NOM 18</v>
      </c>
      <c r="B27" s="4" t="str">
        <f>IF(Bilan!B25="","",Bilan!B25)</f>
        <v>Prénom 18</v>
      </c>
      <c r="C27" s="7" t="str">
        <f>IF(Bilan!C25="","",Bilan!C25)</f>
        <v>NOM 18 Prénom 18</v>
      </c>
      <c r="D27" s="52"/>
      <c r="E27" s="53"/>
      <c r="F27" s="53"/>
      <c r="G27" s="53"/>
      <c r="H27" s="54"/>
      <c r="I27" s="23" t="str">
        <f t="shared" si="0"/>
        <v/>
      </c>
      <c r="J27" s="240"/>
      <c r="K27" s="241"/>
      <c r="L27" s="242"/>
      <c r="M27" s="3" t="str">
        <f>Bilan!A64</f>
        <v>NOM 18</v>
      </c>
      <c r="N27" s="3" t="str">
        <f>Bilan!B64</f>
        <v>Prénom 18</v>
      </c>
      <c r="O27" s="46" t="str">
        <f>Bilan!C64</f>
        <v>NOM 18 Prénom 18</v>
      </c>
      <c r="P27" s="52"/>
      <c r="Q27" s="53"/>
      <c r="R27" s="53"/>
      <c r="S27" s="53"/>
      <c r="T27" s="54"/>
      <c r="U27" s="71" t="str">
        <f t="shared" si="1"/>
        <v/>
      </c>
      <c r="V27" s="240"/>
      <c r="W27" s="241"/>
      <c r="X27" s="242"/>
      <c r="Y27" s="3" t="str">
        <f>Bilan!A103</f>
        <v>NOM 18</v>
      </c>
      <c r="Z27" s="3" t="str">
        <f>Bilan!B103</f>
        <v>Prénom 18</v>
      </c>
      <c r="AA27" s="46" t="str">
        <f>Bilan!C103</f>
        <v>NOM 18 Prénom 18</v>
      </c>
      <c r="AB27" s="52"/>
      <c r="AC27" s="53"/>
      <c r="AD27" s="53"/>
      <c r="AE27" s="53"/>
      <c r="AF27" s="54"/>
      <c r="AG27" s="71" t="str">
        <f t="shared" si="2"/>
        <v/>
      </c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</row>
    <row r="28" spans="1:58" x14ac:dyDescent="0.25">
      <c r="A28" s="3" t="str">
        <f>IF(Bilan!A26="","",Bilan!A26)</f>
        <v>NOM 19</v>
      </c>
      <c r="B28" s="4" t="str">
        <f>IF(Bilan!B26="","",Bilan!B26)</f>
        <v>Prénom 19</v>
      </c>
      <c r="C28" s="7" t="str">
        <f>IF(Bilan!C26="","",Bilan!C26)</f>
        <v>NOM 19 Prénom 19</v>
      </c>
      <c r="D28" s="52"/>
      <c r="E28" s="53"/>
      <c r="F28" s="53"/>
      <c r="G28" s="53"/>
      <c r="H28" s="54"/>
      <c r="I28" s="23" t="str">
        <f t="shared" si="0"/>
        <v/>
      </c>
      <c r="J28" s="240"/>
      <c r="K28" s="241"/>
      <c r="L28" s="242"/>
      <c r="M28" s="3" t="str">
        <f>Bilan!A65</f>
        <v>NOM 19</v>
      </c>
      <c r="N28" s="3" t="str">
        <f>Bilan!B65</f>
        <v>Prénom 19</v>
      </c>
      <c r="O28" s="46" t="str">
        <f>Bilan!C65</f>
        <v>NOM 19 Prénom 19</v>
      </c>
      <c r="P28" s="52"/>
      <c r="Q28" s="53"/>
      <c r="R28" s="53"/>
      <c r="S28" s="53"/>
      <c r="T28" s="54"/>
      <c r="U28" s="71" t="str">
        <f t="shared" si="1"/>
        <v/>
      </c>
      <c r="V28" s="240"/>
      <c r="W28" s="241"/>
      <c r="X28" s="242"/>
      <c r="Y28" s="3" t="str">
        <f>Bilan!A104</f>
        <v>NOM 19</v>
      </c>
      <c r="Z28" s="3" t="str">
        <f>Bilan!B104</f>
        <v>Prénom 19</v>
      </c>
      <c r="AA28" s="46" t="str">
        <f>Bilan!C104</f>
        <v>NOM 19 Prénom 19</v>
      </c>
      <c r="AB28" s="52"/>
      <c r="AC28" s="53"/>
      <c r="AD28" s="53"/>
      <c r="AE28" s="53"/>
      <c r="AF28" s="54"/>
      <c r="AG28" s="71" t="str">
        <f t="shared" si="2"/>
        <v/>
      </c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</row>
    <row r="29" spans="1:58" x14ac:dyDescent="0.25">
      <c r="A29" s="3" t="str">
        <f>IF(Bilan!A27="","",Bilan!A27)</f>
        <v>NOM 20</v>
      </c>
      <c r="B29" s="4" t="str">
        <f>IF(Bilan!B27="","",Bilan!B27)</f>
        <v>Prénom 20</v>
      </c>
      <c r="C29" s="7" t="str">
        <f>IF(Bilan!C27="","",Bilan!C27)</f>
        <v>NOM 20 Prénom 20</v>
      </c>
      <c r="D29" s="52"/>
      <c r="E29" s="53"/>
      <c r="F29" s="53"/>
      <c r="G29" s="53"/>
      <c r="H29" s="54"/>
      <c r="I29" s="23" t="str">
        <f t="shared" si="0"/>
        <v/>
      </c>
      <c r="J29" s="240"/>
      <c r="K29" s="241"/>
      <c r="L29" s="242"/>
      <c r="M29" s="3" t="str">
        <f>Bilan!A66</f>
        <v>NOM 20</v>
      </c>
      <c r="N29" s="3" t="str">
        <f>Bilan!B66</f>
        <v>Prénom 20</v>
      </c>
      <c r="O29" s="46" t="str">
        <f>Bilan!C66</f>
        <v>NOM 20 Prénom 20</v>
      </c>
      <c r="P29" s="52"/>
      <c r="Q29" s="53"/>
      <c r="R29" s="53"/>
      <c r="S29" s="53"/>
      <c r="T29" s="54"/>
      <c r="U29" s="71" t="str">
        <f t="shared" si="1"/>
        <v/>
      </c>
      <c r="V29" s="240"/>
      <c r="W29" s="241"/>
      <c r="X29" s="242"/>
      <c r="Y29" s="3" t="str">
        <f>Bilan!A105</f>
        <v>NOM 20</v>
      </c>
      <c r="Z29" s="3" t="str">
        <f>Bilan!B105</f>
        <v>Prénom 20</v>
      </c>
      <c r="AA29" s="46" t="str">
        <f>Bilan!C105</f>
        <v>NOM 20 Prénom 20</v>
      </c>
      <c r="AB29" s="52"/>
      <c r="AC29" s="53"/>
      <c r="AD29" s="53"/>
      <c r="AE29" s="53"/>
      <c r="AF29" s="54"/>
      <c r="AG29" s="71" t="str">
        <f t="shared" si="2"/>
        <v/>
      </c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</row>
    <row r="30" spans="1:58" x14ac:dyDescent="0.25">
      <c r="A30" s="3" t="str">
        <f>IF(Bilan!A28="","",Bilan!A28)</f>
        <v>NOM 21</v>
      </c>
      <c r="B30" s="4" t="str">
        <f>IF(Bilan!B28="","",Bilan!B28)</f>
        <v>Prénom 21</v>
      </c>
      <c r="C30" s="7" t="str">
        <f>IF(Bilan!C28="","",Bilan!C28)</f>
        <v>NOM 21 Prénom 21</v>
      </c>
      <c r="D30" s="52"/>
      <c r="E30" s="53"/>
      <c r="F30" s="53"/>
      <c r="G30" s="53"/>
      <c r="H30" s="54"/>
      <c r="I30" s="23" t="str">
        <f t="shared" si="0"/>
        <v/>
      </c>
      <c r="J30" s="240"/>
      <c r="K30" s="241"/>
      <c r="L30" s="242"/>
      <c r="M30" s="3" t="str">
        <f>Bilan!A67</f>
        <v>NOM 21</v>
      </c>
      <c r="N30" s="3" t="str">
        <f>Bilan!B67</f>
        <v>Prénom 21</v>
      </c>
      <c r="O30" s="46" t="str">
        <f>Bilan!C67</f>
        <v>NOM 21 Prénom 21</v>
      </c>
      <c r="P30" s="52"/>
      <c r="Q30" s="53"/>
      <c r="R30" s="53"/>
      <c r="S30" s="53"/>
      <c r="T30" s="54"/>
      <c r="U30" s="71" t="str">
        <f t="shared" si="1"/>
        <v/>
      </c>
      <c r="V30" s="240"/>
      <c r="W30" s="241"/>
      <c r="X30" s="242"/>
      <c r="Y30" s="3" t="str">
        <f>Bilan!A106</f>
        <v>NOM 21</v>
      </c>
      <c r="Z30" s="3" t="str">
        <f>Bilan!B106</f>
        <v>Prénom 21</v>
      </c>
      <c r="AA30" s="46" t="str">
        <f>Bilan!C106</f>
        <v>NOM 21 Prénom 21</v>
      </c>
      <c r="AB30" s="52"/>
      <c r="AC30" s="53"/>
      <c r="AD30" s="53"/>
      <c r="AE30" s="53"/>
      <c r="AF30" s="54"/>
      <c r="AG30" s="71" t="str">
        <f t="shared" si="2"/>
        <v/>
      </c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</row>
    <row r="31" spans="1:58" x14ac:dyDescent="0.25">
      <c r="A31" s="3" t="str">
        <f>IF(Bilan!A29="","",Bilan!A29)</f>
        <v>NOM 22</v>
      </c>
      <c r="B31" s="4" t="str">
        <f>IF(Bilan!B29="","",Bilan!B29)</f>
        <v>Prénom 22</v>
      </c>
      <c r="C31" s="7" t="str">
        <f>IF(Bilan!C29="","",Bilan!C29)</f>
        <v>NOM 22 Prénom 22</v>
      </c>
      <c r="D31" s="52"/>
      <c r="E31" s="53"/>
      <c r="F31" s="53"/>
      <c r="G31" s="53"/>
      <c r="H31" s="54"/>
      <c r="I31" s="23" t="str">
        <f t="shared" si="0"/>
        <v/>
      </c>
      <c r="J31" s="240"/>
      <c r="K31" s="241"/>
      <c r="L31" s="242"/>
      <c r="M31" s="3" t="str">
        <f>Bilan!A68</f>
        <v>NOM 22</v>
      </c>
      <c r="N31" s="3" t="str">
        <f>Bilan!B68</f>
        <v>Prénom 22</v>
      </c>
      <c r="O31" s="46" t="str">
        <f>Bilan!C68</f>
        <v>NOM 22 Prénom 22</v>
      </c>
      <c r="P31" s="52"/>
      <c r="Q31" s="53"/>
      <c r="R31" s="53"/>
      <c r="S31" s="53"/>
      <c r="T31" s="54"/>
      <c r="U31" s="71" t="str">
        <f t="shared" si="1"/>
        <v/>
      </c>
      <c r="V31" s="240"/>
      <c r="W31" s="241"/>
      <c r="X31" s="242"/>
      <c r="Y31" s="3" t="str">
        <f>Bilan!A107</f>
        <v>NOM 22</v>
      </c>
      <c r="Z31" s="3" t="str">
        <f>Bilan!B107</f>
        <v>Prénom 22</v>
      </c>
      <c r="AA31" s="46" t="str">
        <f>Bilan!C107</f>
        <v>NOM 22 Prénom 22</v>
      </c>
      <c r="AB31" s="52"/>
      <c r="AC31" s="53"/>
      <c r="AD31" s="53"/>
      <c r="AE31" s="53"/>
      <c r="AF31" s="54"/>
      <c r="AG31" s="71" t="str">
        <f t="shared" si="2"/>
        <v/>
      </c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</row>
    <row r="32" spans="1:58" x14ac:dyDescent="0.25">
      <c r="A32" s="3" t="str">
        <f>IF(Bilan!A30="","",Bilan!A30)</f>
        <v>NOM 23</v>
      </c>
      <c r="B32" s="4" t="str">
        <f>IF(Bilan!B30="","",Bilan!B30)</f>
        <v>Prénom 23</v>
      </c>
      <c r="C32" s="7" t="str">
        <f>IF(Bilan!C30="","",Bilan!C30)</f>
        <v>NOM 23 Prénom 23</v>
      </c>
      <c r="D32" s="52"/>
      <c r="E32" s="53"/>
      <c r="F32" s="53"/>
      <c r="G32" s="53"/>
      <c r="H32" s="54"/>
      <c r="I32" s="23" t="str">
        <f t="shared" si="0"/>
        <v/>
      </c>
      <c r="J32" s="240"/>
      <c r="K32" s="241"/>
      <c r="L32" s="242"/>
      <c r="M32" s="3" t="str">
        <f>Bilan!A69</f>
        <v>NOM 23</v>
      </c>
      <c r="N32" s="3" t="str">
        <f>Bilan!B69</f>
        <v>Prénom 23</v>
      </c>
      <c r="O32" s="46" t="str">
        <f>Bilan!C69</f>
        <v>NOM 23 Prénom 23</v>
      </c>
      <c r="P32" s="52"/>
      <c r="Q32" s="53"/>
      <c r="R32" s="53"/>
      <c r="S32" s="53"/>
      <c r="T32" s="54"/>
      <c r="U32" s="71" t="str">
        <f t="shared" si="1"/>
        <v/>
      </c>
      <c r="V32" s="240"/>
      <c r="W32" s="241"/>
      <c r="X32" s="242"/>
      <c r="Y32" s="3" t="str">
        <f>Bilan!A108</f>
        <v>NOM 23</v>
      </c>
      <c r="Z32" s="3" t="str">
        <f>Bilan!B108</f>
        <v>Prénom 23</v>
      </c>
      <c r="AA32" s="46" t="str">
        <f>Bilan!C108</f>
        <v>NOM 23 Prénom 23</v>
      </c>
      <c r="AB32" s="52"/>
      <c r="AC32" s="53"/>
      <c r="AD32" s="53"/>
      <c r="AE32" s="53"/>
      <c r="AF32" s="54"/>
      <c r="AG32" s="71" t="str">
        <f t="shared" si="2"/>
        <v/>
      </c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</row>
    <row r="33" spans="1:58" x14ac:dyDescent="0.25">
      <c r="A33" s="3" t="str">
        <f>IF(Bilan!A31="","",Bilan!A31)</f>
        <v>NOM 24</v>
      </c>
      <c r="B33" s="4" t="str">
        <f>IF(Bilan!B31="","",Bilan!B31)</f>
        <v>Prénom 24</v>
      </c>
      <c r="C33" s="7" t="str">
        <f>IF(Bilan!C31="","",Bilan!C31)</f>
        <v>NOM 24 Prénom 24</v>
      </c>
      <c r="D33" s="52"/>
      <c r="E33" s="53"/>
      <c r="F33" s="53"/>
      <c r="G33" s="53"/>
      <c r="H33" s="54"/>
      <c r="I33" s="23" t="str">
        <f t="shared" si="0"/>
        <v/>
      </c>
      <c r="J33" s="240"/>
      <c r="K33" s="241"/>
      <c r="L33" s="242"/>
      <c r="M33" s="3" t="str">
        <f>Bilan!A70</f>
        <v>NOM 24</v>
      </c>
      <c r="N33" s="3" t="str">
        <f>Bilan!B70</f>
        <v>Prénom 24</v>
      </c>
      <c r="O33" s="46" t="str">
        <f>Bilan!C70</f>
        <v>NOM 24 Prénom 24</v>
      </c>
      <c r="P33" s="52"/>
      <c r="Q33" s="53"/>
      <c r="R33" s="53"/>
      <c r="S33" s="53"/>
      <c r="T33" s="54"/>
      <c r="U33" s="71" t="str">
        <f t="shared" si="1"/>
        <v/>
      </c>
      <c r="V33" s="240"/>
      <c r="W33" s="241"/>
      <c r="X33" s="242"/>
      <c r="Y33" s="3" t="str">
        <f>Bilan!A109</f>
        <v>NOM 24</v>
      </c>
      <c r="Z33" s="3" t="str">
        <f>Bilan!B109</f>
        <v>Prénom 24</v>
      </c>
      <c r="AA33" s="46" t="str">
        <f>Bilan!C109</f>
        <v>NOM 24 Prénom 24</v>
      </c>
      <c r="AB33" s="52"/>
      <c r="AC33" s="53"/>
      <c r="AD33" s="53"/>
      <c r="AE33" s="53"/>
      <c r="AF33" s="54"/>
      <c r="AG33" s="71" t="str">
        <f t="shared" si="2"/>
        <v/>
      </c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</row>
    <row r="34" spans="1:58" x14ac:dyDescent="0.25">
      <c r="A34" s="3" t="str">
        <f>IF(Bilan!A32="","",Bilan!A32)</f>
        <v>NOM 25</v>
      </c>
      <c r="B34" s="4" t="str">
        <f>IF(Bilan!B32="","",Bilan!B32)</f>
        <v>Prénom 25</v>
      </c>
      <c r="C34" s="7" t="str">
        <f>IF(Bilan!C32="","",Bilan!C32)</f>
        <v>NOM 25 Prénom 25</v>
      </c>
      <c r="D34" s="52"/>
      <c r="E34" s="53"/>
      <c r="F34" s="53"/>
      <c r="G34" s="53"/>
      <c r="H34" s="54"/>
      <c r="I34" s="23" t="str">
        <f t="shared" si="0"/>
        <v/>
      </c>
      <c r="J34" s="240"/>
      <c r="K34" s="241"/>
      <c r="L34" s="242"/>
      <c r="M34" s="3" t="str">
        <f>Bilan!A71</f>
        <v>NOM 25</v>
      </c>
      <c r="N34" s="3" t="str">
        <f>Bilan!B71</f>
        <v>Prénom 25</v>
      </c>
      <c r="O34" s="46" t="str">
        <f>Bilan!C71</f>
        <v>NOM 25 Prénom 25</v>
      </c>
      <c r="P34" s="52"/>
      <c r="Q34" s="53"/>
      <c r="R34" s="53"/>
      <c r="S34" s="53"/>
      <c r="T34" s="54"/>
      <c r="U34" s="71" t="str">
        <f t="shared" si="1"/>
        <v/>
      </c>
      <c r="V34" s="240"/>
      <c r="W34" s="241"/>
      <c r="X34" s="242"/>
      <c r="Y34" s="3" t="str">
        <f>Bilan!A110</f>
        <v>NOM 25</v>
      </c>
      <c r="Z34" s="3" t="str">
        <f>Bilan!B110</f>
        <v>Prénom 25</v>
      </c>
      <c r="AA34" s="46" t="str">
        <f>Bilan!C110</f>
        <v>NOM 25 Prénom 25</v>
      </c>
      <c r="AB34" s="52"/>
      <c r="AC34" s="53"/>
      <c r="AD34" s="53"/>
      <c r="AE34" s="53"/>
      <c r="AF34" s="54"/>
      <c r="AG34" s="71" t="str">
        <f t="shared" si="2"/>
        <v/>
      </c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</row>
    <row r="35" spans="1:58" x14ac:dyDescent="0.25">
      <c r="A35" s="3" t="str">
        <f>IF(Bilan!A33="","",Bilan!A33)</f>
        <v>NOM 26</v>
      </c>
      <c r="B35" s="4" t="str">
        <f>IF(Bilan!B33="","",Bilan!B33)</f>
        <v>Prénom 26</v>
      </c>
      <c r="C35" s="7" t="str">
        <f>IF(Bilan!C33="","",Bilan!C33)</f>
        <v>NOM 26 Prénom 26</v>
      </c>
      <c r="D35" s="52"/>
      <c r="E35" s="53"/>
      <c r="F35" s="53"/>
      <c r="G35" s="53"/>
      <c r="H35" s="54"/>
      <c r="I35" s="23" t="str">
        <f t="shared" si="0"/>
        <v/>
      </c>
      <c r="J35" s="240"/>
      <c r="K35" s="241"/>
      <c r="L35" s="242"/>
      <c r="M35" s="3" t="str">
        <f>Bilan!A72</f>
        <v>NOM 26</v>
      </c>
      <c r="N35" s="3" t="str">
        <f>Bilan!B72</f>
        <v>Prénom 26</v>
      </c>
      <c r="O35" s="46" t="str">
        <f>Bilan!C72</f>
        <v>NOM 26 Prénom 26</v>
      </c>
      <c r="P35" s="52"/>
      <c r="Q35" s="53"/>
      <c r="R35" s="53"/>
      <c r="S35" s="53"/>
      <c r="T35" s="54"/>
      <c r="U35" s="71" t="str">
        <f t="shared" si="1"/>
        <v/>
      </c>
      <c r="V35" s="240"/>
      <c r="W35" s="241"/>
      <c r="X35" s="242"/>
      <c r="Y35" s="3" t="str">
        <f>Bilan!A111</f>
        <v>NOM 26</v>
      </c>
      <c r="Z35" s="3" t="str">
        <f>Bilan!B111</f>
        <v>Prénom 26</v>
      </c>
      <c r="AA35" s="46" t="str">
        <f>Bilan!C111</f>
        <v>NOM 26 Prénom 26</v>
      </c>
      <c r="AB35" s="52"/>
      <c r="AC35" s="53"/>
      <c r="AD35" s="53"/>
      <c r="AE35" s="53"/>
      <c r="AF35" s="54"/>
      <c r="AG35" s="71" t="str">
        <f t="shared" si="2"/>
        <v/>
      </c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</row>
    <row r="36" spans="1:58" x14ac:dyDescent="0.25">
      <c r="A36" s="3" t="str">
        <f>IF(Bilan!A34="","",Bilan!A34)</f>
        <v>NOM 27</v>
      </c>
      <c r="B36" s="4" t="str">
        <f>IF(Bilan!B34="","",Bilan!B34)</f>
        <v>Prénom 27</v>
      </c>
      <c r="C36" s="7" t="str">
        <f>IF(Bilan!C34="","",Bilan!C34)</f>
        <v>NOM 27 Prénom 27</v>
      </c>
      <c r="D36" s="52"/>
      <c r="E36" s="53"/>
      <c r="F36" s="53"/>
      <c r="G36" s="53"/>
      <c r="H36" s="54"/>
      <c r="I36" s="23" t="str">
        <f t="shared" si="0"/>
        <v/>
      </c>
      <c r="J36" s="240"/>
      <c r="K36" s="241"/>
      <c r="L36" s="242"/>
      <c r="M36" s="3" t="str">
        <f>Bilan!A73</f>
        <v>NOM 27</v>
      </c>
      <c r="N36" s="3" t="str">
        <f>Bilan!B73</f>
        <v>Prénom 27</v>
      </c>
      <c r="O36" s="46" t="str">
        <f>Bilan!C73</f>
        <v>NOM 27 Prénom 27</v>
      </c>
      <c r="P36" s="52"/>
      <c r="Q36" s="53"/>
      <c r="R36" s="53"/>
      <c r="S36" s="53"/>
      <c r="T36" s="54"/>
      <c r="U36" s="71" t="str">
        <f t="shared" si="1"/>
        <v/>
      </c>
      <c r="V36" s="240"/>
      <c r="W36" s="241"/>
      <c r="X36" s="242"/>
      <c r="Y36" s="3" t="str">
        <f>Bilan!A112</f>
        <v>NOM 27</v>
      </c>
      <c r="Z36" s="3" t="str">
        <f>Bilan!B112</f>
        <v>Prénom 27</v>
      </c>
      <c r="AA36" s="46" t="str">
        <f>Bilan!C112</f>
        <v>NOM 27 Prénom 27</v>
      </c>
      <c r="AB36" s="52"/>
      <c r="AC36" s="53"/>
      <c r="AD36" s="53"/>
      <c r="AE36" s="53"/>
      <c r="AF36" s="54"/>
      <c r="AG36" s="71" t="str">
        <f t="shared" si="2"/>
        <v/>
      </c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</row>
    <row r="37" spans="1:58" x14ac:dyDescent="0.25">
      <c r="A37" s="3" t="str">
        <f>IF(Bilan!A35="","",Bilan!A35)</f>
        <v>NOM 28</v>
      </c>
      <c r="B37" s="4" t="str">
        <f>IF(Bilan!B35="","",Bilan!B35)</f>
        <v>Prénom 28</v>
      </c>
      <c r="C37" s="7" t="str">
        <f>IF(Bilan!C35="","",Bilan!C35)</f>
        <v>NOM 28 Prénom 28</v>
      </c>
      <c r="D37" s="52"/>
      <c r="E37" s="53"/>
      <c r="F37" s="53"/>
      <c r="G37" s="53"/>
      <c r="H37" s="54"/>
      <c r="I37" s="23" t="str">
        <f t="shared" si="0"/>
        <v/>
      </c>
      <c r="J37" s="15"/>
      <c r="K37" s="15"/>
      <c r="L37" s="15"/>
      <c r="M37" s="3" t="str">
        <f>Bilan!A74</f>
        <v>NOM 28</v>
      </c>
      <c r="N37" s="3" t="str">
        <f>Bilan!B74</f>
        <v>Prénom 28</v>
      </c>
      <c r="O37" s="46" t="str">
        <f>Bilan!C74</f>
        <v>NOM 28 Prénom 28</v>
      </c>
      <c r="P37" s="52"/>
      <c r="Q37" s="53"/>
      <c r="R37" s="53"/>
      <c r="S37" s="53"/>
      <c r="T37" s="54"/>
      <c r="U37" s="71" t="str">
        <f t="shared" si="1"/>
        <v/>
      </c>
      <c r="V37" s="15"/>
      <c r="W37" s="15"/>
      <c r="X37" s="15"/>
      <c r="Y37" s="3" t="str">
        <f>Bilan!A113</f>
        <v>NOM 28</v>
      </c>
      <c r="Z37" s="3" t="str">
        <f>Bilan!B113</f>
        <v>Prénom 28</v>
      </c>
      <c r="AA37" s="46" t="str">
        <f>Bilan!C113</f>
        <v>NOM 28 Prénom 28</v>
      </c>
      <c r="AB37" s="52"/>
      <c r="AC37" s="53"/>
      <c r="AD37" s="53"/>
      <c r="AE37" s="53"/>
      <c r="AF37" s="54"/>
      <c r="AG37" s="71" t="str">
        <f t="shared" si="2"/>
        <v/>
      </c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</row>
    <row r="38" spans="1:58" x14ac:dyDescent="0.25">
      <c r="A38" s="3" t="str">
        <f>IF(Bilan!A36="","",Bilan!A36)</f>
        <v>NOM 29</v>
      </c>
      <c r="B38" s="4" t="str">
        <f>IF(Bilan!B36="","",Bilan!B36)</f>
        <v>Prénom 29</v>
      </c>
      <c r="C38" s="7" t="str">
        <f>IF(Bilan!C36="","",Bilan!C36)</f>
        <v>NOM 29 Prénom 29</v>
      </c>
      <c r="D38" s="52"/>
      <c r="E38" s="53"/>
      <c r="F38" s="53"/>
      <c r="G38" s="53"/>
      <c r="H38" s="54"/>
      <c r="I38" s="23" t="str">
        <f t="shared" si="0"/>
        <v/>
      </c>
      <c r="J38" s="15"/>
      <c r="K38" s="15"/>
      <c r="L38" s="15"/>
      <c r="M38" s="3" t="str">
        <f>Bilan!A75</f>
        <v>NOM 29</v>
      </c>
      <c r="N38" s="3" t="str">
        <f>Bilan!B75</f>
        <v>Prénom 29</v>
      </c>
      <c r="O38" s="46" t="str">
        <f>Bilan!C75</f>
        <v>NOM 29 Prénom 29</v>
      </c>
      <c r="P38" s="52"/>
      <c r="Q38" s="53"/>
      <c r="R38" s="53"/>
      <c r="S38" s="53"/>
      <c r="T38" s="54"/>
      <c r="U38" s="71" t="str">
        <f t="shared" si="1"/>
        <v/>
      </c>
      <c r="V38" s="15"/>
      <c r="W38" s="15"/>
      <c r="X38" s="15"/>
      <c r="Y38" s="3" t="str">
        <f>Bilan!A114</f>
        <v>NOM 29</v>
      </c>
      <c r="Z38" s="3" t="str">
        <f>Bilan!B114</f>
        <v>Prénom 29</v>
      </c>
      <c r="AA38" s="46" t="str">
        <f>Bilan!C114</f>
        <v>NOM 29 Prénom 29</v>
      </c>
      <c r="AB38" s="52"/>
      <c r="AC38" s="53"/>
      <c r="AD38" s="53"/>
      <c r="AE38" s="53"/>
      <c r="AF38" s="54"/>
      <c r="AG38" s="71" t="str">
        <f t="shared" si="2"/>
        <v/>
      </c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</row>
    <row r="39" spans="1:58" ht="15.75" thickBot="1" x14ac:dyDescent="0.3">
      <c r="A39" s="5" t="str">
        <f>IF(Bilan!A37="","",Bilan!A37)</f>
        <v>NOM 30</v>
      </c>
      <c r="B39" s="6" t="str">
        <f>IF(Bilan!B37="","",Bilan!B37)</f>
        <v>Prénom 30</v>
      </c>
      <c r="C39" s="8" t="str">
        <f>IF(Bilan!C37="","",Bilan!C37)</f>
        <v>NOM 30 Prénom 30</v>
      </c>
      <c r="D39" s="55"/>
      <c r="E39" s="56"/>
      <c r="F39" s="56"/>
      <c r="G39" s="56"/>
      <c r="H39" s="57"/>
      <c r="I39" s="24" t="str">
        <f t="shared" si="0"/>
        <v/>
      </c>
      <c r="J39" s="15"/>
      <c r="K39" s="15"/>
      <c r="L39" s="15"/>
      <c r="M39" s="5" t="str">
        <f>Bilan!A76</f>
        <v>NOM 30</v>
      </c>
      <c r="N39" s="5" t="str">
        <f>Bilan!B76</f>
        <v>Prénom 30</v>
      </c>
      <c r="O39" s="47" t="str">
        <f>Bilan!C76</f>
        <v>NOM 30 Prénom 30</v>
      </c>
      <c r="P39" s="55"/>
      <c r="Q39" s="56"/>
      <c r="R39" s="56"/>
      <c r="S39" s="56"/>
      <c r="T39" s="57"/>
      <c r="U39" s="72" t="str">
        <f t="shared" si="1"/>
        <v/>
      </c>
      <c r="V39" s="15"/>
      <c r="W39" s="15"/>
      <c r="X39" s="15"/>
      <c r="Y39" s="5" t="str">
        <f>Bilan!A115</f>
        <v>NOM 30</v>
      </c>
      <c r="Z39" s="5" t="str">
        <f>Bilan!B115</f>
        <v>Prénom 30</v>
      </c>
      <c r="AA39" s="47" t="str">
        <f>Bilan!C115</f>
        <v>NOM 30 Prénom 30</v>
      </c>
      <c r="AB39" s="55"/>
      <c r="AC39" s="56"/>
      <c r="AD39" s="56"/>
      <c r="AE39" s="56"/>
      <c r="AF39" s="57"/>
      <c r="AG39" s="72" t="str">
        <f t="shared" si="2"/>
        <v/>
      </c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</row>
    <row r="40" spans="1:58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</row>
    <row r="41" spans="1:58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</row>
    <row r="42" spans="1:58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</row>
    <row r="43" spans="1:58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</row>
    <row r="44" spans="1:58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</row>
    <row r="45" spans="1:58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</row>
    <row r="46" spans="1:58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</row>
    <row r="47" spans="1:58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</row>
    <row r="48" spans="1:58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</row>
    <row r="49" spans="1:58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</row>
    <row r="50" spans="1:58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</row>
    <row r="51" spans="1:58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</row>
    <row r="52" spans="1:58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</row>
    <row r="53" spans="1:58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</row>
    <row r="54" spans="1:58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</row>
    <row r="55" spans="1:58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</row>
    <row r="56" spans="1:58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</row>
    <row r="57" spans="1:58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</row>
    <row r="58" spans="1:58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</row>
    <row r="59" spans="1:58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</row>
    <row r="60" spans="1:58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</row>
    <row r="61" spans="1:58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</row>
    <row r="62" spans="1:58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</row>
    <row r="63" spans="1:58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</row>
    <row r="64" spans="1:58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</row>
    <row r="65" spans="1:58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</row>
    <row r="66" spans="1:58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</row>
    <row r="67" spans="1:58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</row>
    <row r="68" spans="1:58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</row>
    <row r="69" spans="1:58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</row>
    <row r="70" spans="1:58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</row>
    <row r="71" spans="1:58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</row>
    <row r="72" spans="1:58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</row>
    <row r="73" spans="1:58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</row>
    <row r="74" spans="1:58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</row>
    <row r="75" spans="1:58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</row>
    <row r="76" spans="1:58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</row>
    <row r="77" spans="1:58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</row>
    <row r="78" spans="1:58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</row>
  </sheetData>
  <sheetProtection sheet="1" objects="1" scenarios="1"/>
  <mergeCells count="29">
    <mergeCell ref="Y1:AA4"/>
    <mergeCell ref="AC1:AI4"/>
    <mergeCell ref="Y6:AA7"/>
    <mergeCell ref="AB6:AB9"/>
    <mergeCell ref="AC6:AC9"/>
    <mergeCell ref="AD6:AD9"/>
    <mergeCell ref="AE6:AE9"/>
    <mergeCell ref="AF6:AF9"/>
    <mergeCell ref="AG6:AG9"/>
    <mergeCell ref="M1:O4"/>
    <mergeCell ref="Q1:W4"/>
    <mergeCell ref="M6:O7"/>
    <mergeCell ref="P6:P9"/>
    <mergeCell ref="Q6:Q9"/>
    <mergeCell ref="R6:R9"/>
    <mergeCell ref="S6:S9"/>
    <mergeCell ref="T6:T9"/>
    <mergeCell ref="U6:U9"/>
    <mergeCell ref="V9:X36"/>
    <mergeCell ref="A1:C4"/>
    <mergeCell ref="E1:K4"/>
    <mergeCell ref="A6:C7"/>
    <mergeCell ref="D6:D9"/>
    <mergeCell ref="E6:E9"/>
    <mergeCell ref="F6:F9"/>
    <mergeCell ref="G6:G9"/>
    <mergeCell ref="H6:H9"/>
    <mergeCell ref="I6:I9"/>
    <mergeCell ref="J9:L36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PZ78"/>
  <sheetViews>
    <sheetView workbookViewId="0">
      <selection sqref="A1:C4"/>
    </sheetView>
  </sheetViews>
  <sheetFormatPr baseColWidth="10" defaultRowHeight="15" x14ac:dyDescent="0.25"/>
  <cols>
    <col min="1" max="1" width="20.7109375" style="2" customWidth="1"/>
    <col min="2" max="2" width="15.7109375" style="2" customWidth="1"/>
    <col min="3" max="3" width="35.7109375" style="2" customWidth="1"/>
    <col min="4" max="11" width="6.7109375" style="2" customWidth="1"/>
    <col min="12" max="12" width="1.7109375" style="2" customWidth="1"/>
    <col min="13" max="13" width="20.7109375" style="2" customWidth="1"/>
    <col min="14" max="14" width="15.7109375" style="2" customWidth="1"/>
    <col min="15" max="15" width="35.7109375" style="2" customWidth="1"/>
    <col min="16" max="23" width="6.7109375" style="2" customWidth="1"/>
    <col min="24" max="24" width="1.7109375" style="2" customWidth="1"/>
    <col min="25" max="25" width="20.7109375" style="2" customWidth="1"/>
    <col min="26" max="26" width="15.7109375" style="2" customWidth="1"/>
    <col min="27" max="27" width="35.7109375" style="2" customWidth="1"/>
    <col min="28" max="35" width="6.7109375" style="2" customWidth="1"/>
    <col min="36" max="442" width="11.42578125" style="2"/>
  </cols>
  <sheetData>
    <row r="1" spans="1:58" x14ac:dyDescent="0.25">
      <c r="A1" s="204" t="str">
        <f>Bilan!A1</f>
        <v>NOM DE LA CLASSE</v>
      </c>
      <c r="B1" s="205"/>
      <c r="C1" s="206"/>
      <c r="D1" s="15"/>
      <c r="E1" s="213" t="str">
        <f>Bilan!E1</f>
        <v>TRIMESTRE 01 - 2017/2018</v>
      </c>
      <c r="F1" s="214"/>
      <c r="G1" s="214"/>
      <c r="H1" s="214"/>
      <c r="I1" s="214"/>
      <c r="J1" s="214"/>
      <c r="K1" s="215"/>
      <c r="L1" s="15"/>
      <c r="M1" s="204" t="str">
        <f>Bilan!A40</f>
        <v>NOM DE LA CLASSE</v>
      </c>
      <c r="N1" s="205"/>
      <c r="O1" s="206"/>
      <c r="P1" s="15"/>
      <c r="Q1" s="213" t="str">
        <f>Bilan!E40</f>
        <v>TRIMESTRE 02 - 2017/2018</v>
      </c>
      <c r="R1" s="214"/>
      <c r="S1" s="214"/>
      <c r="T1" s="214"/>
      <c r="U1" s="214"/>
      <c r="V1" s="214"/>
      <c r="W1" s="215"/>
      <c r="X1" s="15"/>
      <c r="Y1" s="204" t="str">
        <f>Bilan!A79</f>
        <v>NOM DE LA CLASSE</v>
      </c>
      <c r="Z1" s="205"/>
      <c r="AA1" s="206"/>
      <c r="AB1" s="15"/>
      <c r="AC1" s="213" t="str">
        <f>Bilan!E79</f>
        <v>TRIMESTRE 03 - 2017/2018</v>
      </c>
      <c r="AD1" s="214"/>
      <c r="AE1" s="214"/>
      <c r="AF1" s="214"/>
      <c r="AG1" s="214"/>
      <c r="AH1" s="214"/>
      <c r="AI1" s="2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</row>
    <row r="2" spans="1:58" x14ac:dyDescent="0.25">
      <c r="A2" s="207"/>
      <c r="B2" s="208"/>
      <c r="C2" s="209"/>
      <c r="D2" s="15"/>
      <c r="E2" s="216"/>
      <c r="F2" s="217"/>
      <c r="G2" s="217"/>
      <c r="H2" s="217"/>
      <c r="I2" s="217"/>
      <c r="J2" s="217"/>
      <c r="K2" s="218"/>
      <c r="L2" s="15"/>
      <c r="M2" s="207"/>
      <c r="N2" s="208"/>
      <c r="O2" s="209"/>
      <c r="P2" s="15"/>
      <c r="Q2" s="216"/>
      <c r="R2" s="217"/>
      <c r="S2" s="217"/>
      <c r="T2" s="217"/>
      <c r="U2" s="217"/>
      <c r="V2" s="217"/>
      <c r="W2" s="218"/>
      <c r="X2" s="15"/>
      <c r="Y2" s="207"/>
      <c r="Z2" s="208"/>
      <c r="AA2" s="209"/>
      <c r="AB2" s="15"/>
      <c r="AC2" s="216"/>
      <c r="AD2" s="217"/>
      <c r="AE2" s="217"/>
      <c r="AF2" s="217"/>
      <c r="AG2" s="217"/>
      <c r="AH2" s="217"/>
      <c r="AI2" s="218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</row>
    <row r="3" spans="1:58" x14ac:dyDescent="0.25">
      <c r="A3" s="207"/>
      <c r="B3" s="208"/>
      <c r="C3" s="209"/>
      <c r="D3" s="15"/>
      <c r="E3" s="216"/>
      <c r="F3" s="217"/>
      <c r="G3" s="217"/>
      <c r="H3" s="217"/>
      <c r="I3" s="217"/>
      <c r="J3" s="217"/>
      <c r="K3" s="218"/>
      <c r="L3" s="15"/>
      <c r="M3" s="207"/>
      <c r="N3" s="208"/>
      <c r="O3" s="209"/>
      <c r="P3" s="15"/>
      <c r="Q3" s="216"/>
      <c r="R3" s="217"/>
      <c r="S3" s="217"/>
      <c r="T3" s="217"/>
      <c r="U3" s="217"/>
      <c r="V3" s="217"/>
      <c r="W3" s="218"/>
      <c r="X3" s="15"/>
      <c r="Y3" s="207"/>
      <c r="Z3" s="208"/>
      <c r="AA3" s="209"/>
      <c r="AB3" s="15"/>
      <c r="AC3" s="216"/>
      <c r="AD3" s="217"/>
      <c r="AE3" s="217"/>
      <c r="AF3" s="217"/>
      <c r="AG3" s="217"/>
      <c r="AH3" s="217"/>
      <c r="AI3" s="218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</row>
    <row r="4" spans="1:58" ht="15.75" thickBot="1" x14ac:dyDescent="0.3">
      <c r="A4" s="210"/>
      <c r="B4" s="211"/>
      <c r="C4" s="212"/>
      <c r="D4" s="15"/>
      <c r="E4" s="219"/>
      <c r="F4" s="220"/>
      <c r="G4" s="220"/>
      <c r="H4" s="220"/>
      <c r="I4" s="220"/>
      <c r="J4" s="220"/>
      <c r="K4" s="221"/>
      <c r="L4" s="15"/>
      <c r="M4" s="210"/>
      <c r="N4" s="211"/>
      <c r="O4" s="212"/>
      <c r="P4" s="15"/>
      <c r="Q4" s="219"/>
      <c r="R4" s="220"/>
      <c r="S4" s="220"/>
      <c r="T4" s="220"/>
      <c r="U4" s="220"/>
      <c r="V4" s="220"/>
      <c r="W4" s="221"/>
      <c r="X4" s="15"/>
      <c r="Y4" s="210"/>
      <c r="Z4" s="211"/>
      <c r="AA4" s="212"/>
      <c r="AB4" s="15"/>
      <c r="AC4" s="219"/>
      <c r="AD4" s="220"/>
      <c r="AE4" s="220"/>
      <c r="AF4" s="220"/>
      <c r="AG4" s="220"/>
      <c r="AH4" s="220"/>
      <c r="AI4" s="221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</row>
    <row r="5" spans="1:58" ht="15.75" thickBot="1" x14ac:dyDescent="0.3">
      <c r="A5" s="15"/>
      <c r="B5" s="15"/>
      <c r="C5" s="15"/>
      <c r="D5" s="20"/>
      <c r="E5" s="21"/>
      <c r="F5" s="21"/>
      <c r="G5" s="21"/>
      <c r="H5" s="21"/>
      <c r="I5" s="21"/>
      <c r="J5" s="15"/>
      <c r="K5" s="15"/>
      <c r="L5" s="15"/>
      <c r="M5" s="15"/>
      <c r="N5" s="15"/>
      <c r="O5" s="15"/>
      <c r="P5" s="20"/>
      <c r="Q5" s="21"/>
      <c r="R5" s="21"/>
      <c r="S5" s="21"/>
      <c r="T5" s="21"/>
      <c r="U5" s="21"/>
      <c r="V5" s="15"/>
      <c r="W5" s="15"/>
      <c r="X5" s="15"/>
      <c r="Y5" s="15"/>
      <c r="Z5" s="15"/>
      <c r="AA5" s="15"/>
      <c r="AB5" s="20"/>
      <c r="AC5" s="21"/>
      <c r="AD5" s="21"/>
      <c r="AE5" s="21"/>
      <c r="AF5" s="21"/>
      <c r="AG5" s="21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</row>
    <row r="6" spans="1:58" x14ac:dyDescent="0.25">
      <c r="A6" s="234" t="s">
        <v>90</v>
      </c>
      <c r="B6" s="235"/>
      <c r="C6" s="236"/>
      <c r="D6" s="222" t="s">
        <v>96</v>
      </c>
      <c r="E6" s="225" t="s">
        <v>97</v>
      </c>
      <c r="F6" s="225" t="s">
        <v>98</v>
      </c>
      <c r="G6" s="225" t="s">
        <v>99</v>
      </c>
      <c r="H6" s="228" t="s">
        <v>100</v>
      </c>
      <c r="I6" s="231" t="s">
        <v>101</v>
      </c>
      <c r="J6" s="15"/>
      <c r="K6" s="15"/>
      <c r="L6" s="15"/>
      <c r="M6" s="234" t="s">
        <v>90</v>
      </c>
      <c r="N6" s="235"/>
      <c r="O6" s="236"/>
      <c r="P6" s="222" t="s">
        <v>96</v>
      </c>
      <c r="Q6" s="225" t="s">
        <v>97</v>
      </c>
      <c r="R6" s="225" t="s">
        <v>98</v>
      </c>
      <c r="S6" s="225" t="s">
        <v>99</v>
      </c>
      <c r="T6" s="228" t="s">
        <v>100</v>
      </c>
      <c r="U6" s="231" t="s">
        <v>101</v>
      </c>
      <c r="V6" s="15"/>
      <c r="W6" s="15"/>
      <c r="X6" s="15"/>
      <c r="Y6" s="234" t="s">
        <v>90</v>
      </c>
      <c r="Z6" s="235"/>
      <c r="AA6" s="236"/>
      <c r="AB6" s="222" t="s">
        <v>96</v>
      </c>
      <c r="AC6" s="225" t="s">
        <v>97</v>
      </c>
      <c r="AD6" s="225" t="s">
        <v>98</v>
      </c>
      <c r="AE6" s="225" t="s">
        <v>99</v>
      </c>
      <c r="AF6" s="228" t="s">
        <v>100</v>
      </c>
      <c r="AG6" s="231" t="s">
        <v>101</v>
      </c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</row>
    <row r="7" spans="1:58" ht="15.75" thickBot="1" x14ac:dyDescent="0.3">
      <c r="A7" s="237"/>
      <c r="B7" s="238"/>
      <c r="C7" s="239"/>
      <c r="D7" s="223"/>
      <c r="E7" s="226"/>
      <c r="F7" s="226"/>
      <c r="G7" s="226"/>
      <c r="H7" s="229"/>
      <c r="I7" s="232"/>
      <c r="J7" s="15"/>
      <c r="K7" s="15"/>
      <c r="L7" s="15"/>
      <c r="M7" s="237"/>
      <c r="N7" s="238"/>
      <c r="O7" s="239"/>
      <c r="P7" s="223"/>
      <c r="Q7" s="226"/>
      <c r="R7" s="226"/>
      <c r="S7" s="226"/>
      <c r="T7" s="229"/>
      <c r="U7" s="232"/>
      <c r="V7" s="15"/>
      <c r="W7" s="15"/>
      <c r="X7" s="15"/>
      <c r="Y7" s="237"/>
      <c r="Z7" s="238"/>
      <c r="AA7" s="239"/>
      <c r="AB7" s="223"/>
      <c r="AC7" s="226"/>
      <c r="AD7" s="226"/>
      <c r="AE7" s="226"/>
      <c r="AF7" s="229"/>
      <c r="AG7" s="232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</row>
    <row r="8" spans="1:58" ht="15.75" thickBot="1" x14ac:dyDescent="0.3">
      <c r="A8" s="15"/>
      <c r="B8" s="15"/>
      <c r="C8" s="15"/>
      <c r="D8" s="223"/>
      <c r="E8" s="226"/>
      <c r="F8" s="226"/>
      <c r="G8" s="226"/>
      <c r="H8" s="229"/>
      <c r="I8" s="232"/>
      <c r="J8" s="15"/>
      <c r="K8" s="15"/>
      <c r="L8" s="15"/>
      <c r="M8" s="15"/>
      <c r="N8" s="15"/>
      <c r="O8" s="15"/>
      <c r="P8" s="223"/>
      <c r="Q8" s="226"/>
      <c r="R8" s="226"/>
      <c r="S8" s="226"/>
      <c r="T8" s="229"/>
      <c r="U8" s="232"/>
      <c r="V8" s="15"/>
      <c r="W8" s="15"/>
      <c r="X8" s="15"/>
      <c r="Y8" s="15"/>
      <c r="Z8" s="15"/>
      <c r="AA8" s="15"/>
      <c r="AB8" s="223"/>
      <c r="AC8" s="226"/>
      <c r="AD8" s="226"/>
      <c r="AE8" s="226"/>
      <c r="AF8" s="229"/>
      <c r="AG8" s="232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</row>
    <row r="9" spans="1:58" ht="15.75" thickBot="1" x14ac:dyDescent="0.3">
      <c r="A9" s="27" t="s">
        <v>13</v>
      </c>
      <c r="B9" s="28" t="s">
        <v>14</v>
      </c>
      <c r="C9" s="29" t="s">
        <v>102</v>
      </c>
      <c r="D9" s="224"/>
      <c r="E9" s="227"/>
      <c r="F9" s="227"/>
      <c r="G9" s="227"/>
      <c r="H9" s="230"/>
      <c r="I9" s="233"/>
      <c r="J9" s="240"/>
      <c r="K9" s="241"/>
      <c r="L9" s="242"/>
      <c r="M9" s="27" t="s">
        <v>13</v>
      </c>
      <c r="N9" s="28" t="s">
        <v>14</v>
      </c>
      <c r="O9" s="29" t="s">
        <v>102</v>
      </c>
      <c r="P9" s="224"/>
      <c r="Q9" s="227"/>
      <c r="R9" s="227"/>
      <c r="S9" s="227"/>
      <c r="T9" s="230"/>
      <c r="U9" s="233"/>
      <c r="V9" s="240"/>
      <c r="W9" s="241"/>
      <c r="X9" s="242"/>
      <c r="Y9" s="27" t="s">
        <v>13</v>
      </c>
      <c r="Z9" s="28" t="s">
        <v>14</v>
      </c>
      <c r="AA9" s="29" t="s">
        <v>102</v>
      </c>
      <c r="AB9" s="224"/>
      <c r="AC9" s="227"/>
      <c r="AD9" s="227"/>
      <c r="AE9" s="227"/>
      <c r="AF9" s="230"/>
      <c r="AG9" s="233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</row>
    <row r="10" spans="1:58" x14ac:dyDescent="0.25">
      <c r="A10" s="17" t="str">
        <f>IF(Bilan!A8="","",Bilan!A8)</f>
        <v>NOM 01</v>
      </c>
      <c r="B10" s="18" t="str">
        <f>IF(Bilan!B8="","",Bilan!B8)</f>
        <v>Prénom 01</v>
      </c>
      <c r="C10" s="19" t="str">
        <f>IF(Bilan!C8="","",Bilan!C8)</f>
        <v>NOM 01 Prénom 01</v>
      </c>
      <c r="D10" s="49"/>
      <c r="E10" s="50"/>
      <c r="F10" s="50"/>
      <c r="G10" s="50"/>
      <c r="H10" s="51"/>
      <c r="I10" s="22" t="str">
        <f>IF(COUNT(D10:H10)&gt;0,AVERAGE(D10:H10),"")</f>
        <v/>
      </c>
      <c r="J10" s="240"/>
      <c r="K10" s="241"/>
      <c r="L10" s="242"/>
      <c r="M10" s="45" t="str">
        <f>Bilan!A47</f>
        <v>NOM 01</v>
      </c>
      <c r="N10" s="45" t="str">
        <f>Bilan!B47</f>
        <v>Prénom 01</v>
      </c>
      <c r="O10" s="45" t="str">
        <f>Bilan!C47</f>
        <v>NOM 01 Prénom 01</v>
      </c>
      <c r="P10" s="49"/>
      <c r="Q10" s="50"/>
      <c r="R10" s="50"/>
      <c r="S10" s="50"/>
      <c r="T10" s="51"/>
      <c r="U10" s="70" t="str">
        <f>IF(COUNT(P10:T10)&gt;0,AVERAGE(P10:T10),"")</f>
        <v/>
      </c>
      <c r="V10" s="240"/>
      <c r="W10" s="241"/>
      <c r="X10" s="242"/>
      <c r="Y10" s="45" t="str">
        <f>Bilan!A86</f>
        <v>NOM 01</v>
      </c>
      <c r="Z10" s="45" t="str">
        <f>Bilan!B86</f>
        <v>Prénom 01</v>
      </c>
      <c r="AA10" s="45" t="str">
        <f>Bilan!C86</f>
        <v>NOM 01 Prénom 01</v>
      </c>
      <c r="AB10" s="49"/>
      <c r="AC10" s="50"/>
      <c r="AD10" s="50"/>
      <c r="AE10" s="50"/>
      <c r="AF10" s="51"/>
      <c r="AG10" s="70" t="str">
        <f>IF(COUNT(AB10:AF10)&gt;0,AVERAGE(AB10:AF10),"")</f>
        <v/>
      </c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</row>
    <row r="11" spans="1:58" x14ac:dyDescent="0.25">
      <c r="A11" s="3" t="str">
        <f>IF(Bilan!A9="","",Bilan!A9)</f>
        <v>NOM 02</v>
      </c>
      <c r="B11" s="4" t="str">
        <f>IF(Bilan!B9="","",Bilan!B9)</f>
        <v>Prénom 02</v>
      </c>
      <c r="C11" s="7" t="str">
        <f>IF(Bilan!C9="","",Bilan!C9)</f>
        <v>NOM 02 Prénom 02</v>
      </c>
      <c r="D11" s="52"/>
      <c r="E11" s="53"/>
      <c r="F11" s="53"/>
      <c r="G11" s="53"/>
      <c r="H11" s="54"/>
      <c r="I11" s="23" t="str">
        <f t="shared" ref="I11:I39" si="0">IF(COUNT(D11:H11)&gt;0,AVERAGE(D11:H11),"")</f>
        <v/>
      </c>
      <c r="J11" s="240"/>
      <c r="K11" s="241"/>
      <c r="L11" s="242"/>
      <c r="M11" s="3" t="str">
        <f>Bilan!A48</f>
        <v>NOM 02</v>
      </c>
      <c r="N11" s="3" t="str">
        <f>Bilan!B48</f>
        <v>Prénom 02</v>
      </c>
      <c r="O11" s="46" t="str">
        <f>Bilan!C48</f>
        <v>NOM 02 Prénom 02</v>
      </c>
      <c r="P11" s="52"/>
      <c r="Q11" s="53"/>
      <c r="R11" s="53"/>
      <c r="S11" s="53"/>
      <c r="T11" s="54"/>
      <c r="U11" s="71" t="str">
        <f t="shared" ref="U11:U39" si="1">IF(COUNT(P11:T11)&gt;0,AVERAGE(P11:T11),"")</f>
        <v/>
      </c>
      <c r="V11" s="240"/>
      <c r="W11" s="241"/>
      <c r="X11" s="242"/>
      <c r="Y11" s="3" t="str">
        <f>Bilan!A87</f>
        <v>NOM 02</v>
      </c>
      <c r="Z11" s="3" t="str">
        <f>Bilan!B87</f>
        <v>Prénom 02</v>
      </c>
      <c r="AA11" s="46" t="str">
        <f>Bilan!C87</f>
        <v>NOM 02 Prénom 02</v>
      </c>
      <c r="AB11" s="52"/>
      <c r="AC11" s="53"/>
      <c r="AD11" s="53"/>
      <c r="AE11" s="53"/>
      <c r="AF11" s="54"/>
      <c r="AG11" s="71" t="str">
        <f t="shared" ref="AG11:AG39" si="2">IF(COUNT(AB11:AF11)&gt;0,AVERAGE(AB11:AF11),"")</f>
        <v/>
      </c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</row>
    <row r="12" spans="1:58" x14ac:dyDescent="0.25">
      <c r="A12" s="3" t="str">
        <f>IF(Bilan!A10="","",Bilan!A10)</f>
        <v>NOM 03</v>
      </c>
      <c r="B12" s="4" t="str">
        <f>IF(Bilan!B10="","",Bilan!B10)</f>
        <v>Prénom 03</v>
      </c>
      <c r="C12" s="7" t="str">
        <f>IF(Bilan!C10="","",Bilan!C10)</f>
        <v>NOM 03 Prénom 03</v>
      </c>
      <c r="D12" s="52"/>
      <c r="E12" s="53"/>
      <c r="F12" s="53"/>
      <c r="G12" s="53"/>
      <c r="H12" s="54"/>
      <c r="I12" s="23" t="str">
        <f t="shared" si="0"/>
        <v/>
      </c>
      <c r="J12" s="240"/>
      <c r="K12" s="241"/>
      <c r="L12" s="242"/>
      <c r="M12" s="3" t="str">
        <f>Bilan!A49</f>
        <v>NOM 03</v>
      </c>
      <c r="N12" s="3" t="str">
        <f>Bilan!B49</f>
        <v>Prénom 03</v>
      </c>
      <c r="O12" s="46" t="str">
        <f>Bilan!C49</f>
        <v>NOM 03 Prénom 03</v>
      </c>
      <c r="P12" s="52"/>
      <c r="Q12" s="53"/>
      <c r="R12" s="53"/>
      <c r="S12" s="53"/>
      <c r="T12" s="54"/>
      <c r="U12" s="71" t="str">
        <f t="shared" si="1"/>
        <v/>
      </c>
      <c r="V12" s="240"/>
      <c r="W12" s="241"/>
      <c r="X12" s="242"/>
      <c r="Y12" s="3" t="str">
        <f>Bilan!A88</f>
        <v>NOM 03</v>
      </c>
      <c r="Z12" s="3" t="str">
        <f>Bilan!B88</f>
        <v>Prénom 03</v>
      </c>
      <c r="AA12" s="46" t="str">
        <f>Bilan!C88</f>
        <v>NOM 03 Prénom 03</v>
      </c>
      <c r="AB12" s="52"/>
      <c r="AC12" s="53"/>
      <c r="AD12" s="53"/>
      <c r="AE12" s="53"/>
      <c r="AF12" s="54"/>
      <c r="AG12" s="71" t="str">
        <f t="shared" si="2"/>
        <v/>
      </c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</row>
    <row r="13" spans="1:58" x14ac:dyDescent="0.25">
      <c r="A13" s="3" t="str">
        <f>IF(Bilan!A11="","",Bilan!A11)</f>
        <v>NOM 04</v>
      </c>
      <c r="B13" s="4" t="str">
        <f>IF(Bilan!B11="","",Bilan!B11)</f>
        <v>Prénom 04</v>
      </c>
      <c r="C13" s="7" t="str">
        <f>IF(Bilan!C11="","",Bilan!C11)</f>
        <v>NOM 04 Prénom 04</v>
      </c>
      <c r="D13" s="52"/>
      <c r="E13" s="53"/>
      <c r="F13" s="53"/>
      <c r="G13" s="53"/>
      <c r="H13" s="54"/>
      <c r="I13" s="23" t="str">
        <f t="shared" si="0"/>
        <v/>
      </c>
      <c r="J13" s="240"/>
      <c r="K13" s="241"/>
      <c r="L13" s="242"/>
      <c r="M13" s="3" t="str">
        <f>Bilan!A50</f>
        <v>NOM 04</v>
      </c>
      <c r="N13" s="3" t="str">
        <f>Bilan!B50</f>
        <v>Prénom 04</v>
      </c>
      <c r="O13" s="46" t="str">
        <f>Bilan!C50</f>
        <v>NOM 04 Prénom 04</v>
      </c>
      <c r="P13" s="52"/>
      <c r="Q13" s="53"/>
      <c r="R13" s="53"/>
      <c r="S13" s="53"/>
      <c r="T13" s="54"/>
      <c r="U13" s="71" t="str">
        <f t="shared" si="1"/>
        <v/>
      </c>
      <c r="V13" s="240"/>
      <c r="W13" s="241"/>
      <c r="X13" s="242"/>
      <c r="Y13" s="3" t="str">
        <f>Bilan!A89</f>
        <v>NOM 04</v>
      </c>
      <c r="Z13" s="3" t="str">
        <f>Bilan!B89</f>
        <v>Prénom 04</v>
      </c>
      <c r="AA13" s="46" t="str">
        <f>Bilan!C89</f>
        <v>NOM 04 Prénom 04</v>
      </c>
      <c r="AB13" s="52"/>
      <c r="AC13" s="53"/>
      <c r="AD13" s="53"/>
      <c r="AE13" s="53"/>
      <c r="AF13" s="54"/>
      <c r="AG13" s="71" t="str">
        <f t="shared" si="2"/>
        <v/>
      </c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</row>
    <row r="14" spans="1:58" x14ac:dyDescent="0.25">
      <c r="A14" s="3" t="str">
        <f>IF(Bilan!A12="","",Bilan!A12)</f>
        <v>NOM 05</v>
      </c>
      <c r="B14" s="4" t="str">
        <f>IF(Bilan!B12="","",Bilan!B12)</f>
        <v>Prénom 05</v>
      </c>
      <c r="C14" s="7" t="str">
        <f>IF(Bilan!C12="","",Bilan!C12)</f>
        <v>NOM 05 Prénom 05</v>
      </c>
      <c r="D14" s="52"/>
      <c r="E14" s="53"/>
      <c r="F14" s="53"/>
      <c r="G14" s="53"/>
      <c r="H14" s="54"/>
      <c r="I14" s="23" t="str">
        <f t="shared" si="0"/>
        <v/>
      </c>
      <c r="J14" s="240"/>
      <c r="K14" s="241"/>
      <c r="L14" s="242"/>
      <c r="M14" s="3" t="str">
        <f>Bilan!A51</f>
        <v>NOM 05</v>
      </c>
      <c r="N14" s="3" t="str">
        <f>Bilan!B51</f>
        <v>Prénom 05</v>
      </c>
      <c r="O14" s="46" t="str">
        <f>Bilan!C51</f>
        <v>NOM 05 Prénom 05</v>
      </c>
      <c r="P14" s="52"/>
      <c r="Q14" s="53"/>
      <c r="R14" s="53"/>
      <c r="S14" s="53"/>
      <c r="T14" s="54"/>
      <c r="U14" s="71" t="str">
        <f t="shared" si="1"/>
        <v/>
      </c>
      <c r="V14" s="240"/>
      <c r="W14" s="241"/>
      <c r="X14" s="242"/>
      <c r="Y14" s="3" t="str">
        <f>Bilan!A90</f>
        <v>NOM 05</v>
      </c>
      <c r="Z14" s="3" t="str">
        <f>Bilan!B90</f>
        <v>Prénom 05</v>
      </c>
      <c r="AA14" s="46" t="str">
        <f>Bilan!C90</f>
        <v>NOM 05 Prénom 05</v>
      </c>
      <c r="AB14" s="52"/>
      <c r="AC14" s="53"/>
      <c r="AD14" s="53"/>
      <c r="AE14" s="53"/>
      <c r="AF14" s="54"/>
      <c r="AG14" s="71" t="str">
        <f t="shared" si="2"/>
        <v/>
      </c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</row>
    <row r="15" spans="1:58" x14ac:dyDescent="0.25">
      <c r="A15" s="3" t="str">
        <f>IF(Bilan!A13="","",Bilan!A13)</f>
        <v>NOM 06</v>
      </c>
      <c r="B15" s="4" t="str">
        <f>IF(Bilan!B13="","",Bilan!B13)</f>
        <v>Prénom 06</v>
      </c>
      <c r="C15" s="7" t="str">
        <f>IF(Bilan!C13="","",Bilan!C13)</f>
        <v>NOM 06 Prénom 06</v>
      </c>
      <c r="D15" s="52"/>
      <c r="E15" s="53"/>
      <c r="F15" s="53"/>
      <c r="G15" s="53"/>
      <c r="H15" s="54"/>
      <c r="I15" s="23" t="str">
        <f t="shared" si="0"/>
        <v/>
      </c>
      <c r="J15" s="240"/>
      <c r="K15" s="241"/>
      <c r="L15" s="242"/>
      <c r="M15" s="3" t="str">
        <f>Bilan!A52</f>
        <v>NOM 06</v>
      </c>
      <c r="N15" s="3" t="str">
        <f>Bilan!B52</f>
        <v>Prénom 06</v>
      </c>
      <c r="O15" s="46" t="str">
        <f>Bilan!C52</f>
        <v>NOM 06 Prénom 06</v>
      </c>
      <c r="P15" s="52"/>
      <c r="Q15" s="53"/>
      <c r="R15" s="53"/>
      <c r="S15" s="53"/>
      <c r="T15" s="54"/>
      <c r="U15" s="71" t="str">
        <f t="shared" si="1"/>
        <v/>
      </c>
      <c r="V15" s="240"/>
      <c r="W15" s="241"/>
      <c r="X15" s="242"/>
      <c r="Y15" s="3" t="str">
        <f>Bilan!A91</f>
        <v>NOM 06</v>
      </c>
      <c r="Z15" s="3" t="str">
        <f>Bilan!B91</f>
        <v>Prénom 06</v>
      </c>
      <c r="AA15" s="46" t="str">
        <f>Bilan!C91</f>
        <v>NOM 06 Prénom 06</v>
      </c>
      <c r="AB15" s="52"/>
      <c r="AC15" s="53"/>
      <c r="AD15" s="53"/>
      <c r="AE15" s="53"/>
      <c r="AF15" s="54"/>
      <c r="AG15" s="71" t="str">
        <f t="shared" si="2"/>
        <v/>
      </c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</row>
    <row r="16" spans="1:58" x14ac:dyDescent="0.25">
      <c r="A16" s="3" t="str">
        <f>IF(Bilan!A14="","",Bilan!A14)</f>
        <v>NOM 07</v>
      </c>
      <c r="B16" s="4" t="str">
        <f>IF(Bilan!B14="","",Bilan!B14)</f>
        <v>Prénom 07</v>
      </c>
      <c r="C16" s="7" t="str">
        <f>IF(Bilan!C14="","",Bilan!C14)</f>
        <v>NOM 07 Prénom 07</v>
      </c>
      <c r="D16" s="52"/>
      <c r="E16" s="53"/>
      <c r="F16" s="53"/>
      <c r="G16" s="53"/>
      <c r="H16" s="54"/>
      <c r="I16" s="23" t="str">
        <f t="shared" si="0"/>
        <v/>
      </c>
      <c r="J16" s="240"/>
      <c r="K16" s="241"/>
      <c r="L16" s="242"/>
      <c r="M16" s="3" t="str">
        <f>Bilan!A53</f>
        <v>NOM 07</v>
      </c>
      <c r="N16" s="3" t="str">
        <f>Bilan!B53</f>
        <v>Prénom 07</v>
      </c>
      <c r="O16" s="46" t="str">
        <f>Bilan!C53</f>
        <v>NOM 07 Prénom 07</v>
      </c>
      <c r="P16" s="52"/>
      <c r="Q16" s="53"/>
      <c r="R16" s="53"/>
      <c r="S16" s="53"/>
      <c r="T16" s="54"/>
      <c r="U16" s="71" t="str">
        <f t="shared" si="1"/>
        <v/>
      </c>
      <c r="V16" s="240"/>
      <c r="W16" s="241"/>
      <c r="X16" s="242"/>
      <c r="Y16" s="3" t="str">
        <f>Bilan!A92</f>
        <v>NOM 07</v>
      </c>
      <c r="Z16" s="3" t="str">
        <f>Bilan!B92</f>
        <v>Prénom 07</v>
      </c>
      <c r="AA16" s="46" t="str">
        <f>Bilan!C92</f>
        <v>NOM 07 Prénom 07</v>
      </c>
      <c r="AB16" s="52"/>
      <c r="AC16" s="53"/>
      <c r="AD16" s="53"/>
      <c r="AE16" s="53"/>
      <c r="AF16" s="54"/>
      <c r="AG16" s="71" t="str">
        <f t="shared" si="2"/>
        <v/>
      </c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</row>
    <row r="17" spans="1:58" x14ac:dyDescent="0.25">
      <c r="A17" s="3" t="str">
        <f>IF(Bilan!A15="","",Bilan!A15)</f>
        <v>NOM 08</v>
      </c>
      <c r="B17" s="4" t="str">
        <f>IF(Bilan!B15="","",Bilan!B15)</f>
        <v>Prénom 08</v>
      </c>
      <c r="C17" s="7" t="str">
        <f>IF(Bilan!C15="","",Bilan!C15)</f>
        <v>NOM 08 Prénom 08</v>
      </c>
      <c r="D17" s="52"/>
      <c r="E17" s="53"/>
      <c r="F17" s="53"/>
      <c r="G17" s="53"/>
      <c r="H17" s="54"/>
      <c r="I17" s="23" t="str">
        <f t="shared" si="0"/>
        <v/>
      </c>
      <c r="J17" s="240"/>
      <c r="K17" s="241"/>
      <c r="L17" s="242"/>
      <c r="M17" s="3" t="str">
        <f>Bilan!A54</f>
        <v>NOM 08</v>
      </c>
      <c r="N17" s="3" t="str">
        <f>Bilan!B54</f>
        <v>Prénom 08</v>
      </c>
      <c r="O17" s="46" t="str">
        <f>Bilan!C54</f>
        <v>NOM 08 Prénom 08</v>
      </c>
      <c r="P17" s="52"/>
      <c r="Q17" s="53"/>
      <c r="R17" s="53"/>
      <c r="S17" s="53"/>
      <c r="T17" s="54"/>
      <c r="U17" s="71" t="str">
        <f t="shared" si="1"/>
        <v/>
      </c>
      <c r="V17" s="240"/>
      <c r="W17" s="241"/>
      <c r="X17" s="242"/>
      <c r="Y17" s="3" t="str">
        <f>Bilan!A93</f>
        <v>NOM 08</v>
      </c>
      <c r="Z17" s="3" t="str">
        <f>Bilan!B93</f>
        <v>Prénom 08</v>
      </c>
      <c r="AA17" s="46" t="str">
        <f>Bilan!C93</f>
        <v>NOM 08 Prénom 08</v>
      </c>
      <c r="AB17" s="52"/>
      <c r="AC17" s="53"/>
      <c r="AD17" s="53"/>
      <c r="AE17" s="53"/>
      <c r="AF17" s="54"/>
      <c r="AG17" s="71" t="str">
        <f t="shared" si="2"/>
        <v/>
      </c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</row>
    <row r="18" spans="1:58" x14ac:dyDescent="0.25">
      <c r="A18" s="3" t="str">
        <f>IF(Bilan!A16="","",Bilan!A16)</f>
        <v>NOM 09</v>
      </c>
      <c r="B18" s="4" t="str">
        <f>IF(Bilan!B16="","",Bilan!B16)</f>
        <v>Prénom 09</v>
      </c>
      <c r="C18" s="7" t="str">
        <f>IF(Bilan!C16="","",Bilan!C16)</f>
        <v>NOM 09 Prénom 09</v>
      </c>
      <c r="D18" s="52"/>
      <c r="E18" s="53"/>
      <c r="F18" s="53"/>
      <c r="G18" s="53"/>
      <c r="H18" s="54"/>
      <c r="I18" s="23" t="str">
        <f t="shared" si="0"/>
        <v/>
      </c>
      <c r="J18" s="240"/>
      <c r="K18" s="241"/>
      <c r="L18" s="242"/>
      <c r="M18" s="3" t="str">
        <f>Bilan!A55</f>
        <v>NOM 09</v>
      </c>
      <c r="N18" s="3" t="str">
        <f>Bilan!B55</f>
        <v>Prénom 09</v>
      </c>
      <c r="O18" s="46" t="str">
        <f>Bilan!C55</f>
        <v>NOM 09 Prénom 09</v>
      </c>
      <c r="P18" s="52"/>
      <c r="Q18" s="53"/>
      <c r="R18" s="53"/>
      <c r="S18" s="53"/>
      <c r="T18" s="54"/>
      <c r="U18" s="71" t="str">
        <f t="shared" si="1"/>
        <v/>
      </c>
      <c r="V18" s="240"/>
      <c r="W18" s="241"/>
      <c r="X18" s="242"/>
      <c r="Y18" s="3" t="str">
        <f>Bilan!A94</f>
        <v>NOM 09</v>
      </c>
      <c r="Z18" s="3" t="str">
        <f>Bilan!B94</f>
        <v>Prénom 09</v>
      </c>
      <c r="AA18" s="46" t="str">
        <f>Bilan!C94</f>
        <v>NOM 09 Prénom 09</v>
      </c>
      <c r="AB18" s="52"/>
      <c r="AC18" s="53"/>
      <c r="AD18" s="53"/>
      <c r="AE18" s="53"/>
      <c r="AF18" s="54"/>
      <c r="AG18" s="71" t="str">
        <f t="shared" si="2"/>
        <v/>
      </c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</row>
    <row r="19" spans="1:58" x14ac:dyDescent="0.25">
      <c r="A19" s="3" t="str">
        <f>IF(Bilan!A17="","",Bilan!A17)</f>
        <v>NOM 10</v>
      </c>
      <c r="B19" s="4" t="str">
        <f>IF(Bilan!B17="","",Bilan!B17)</f>
        <v>Prénom 10</v>
      </c>
      <c r="C19" s="7" t="str">
        <f>IF(Bilan!C17="","",Bilan!C17)</f>
        <v>NOM 10 Prénom 10</v>
      </c>
      <c r="D19" s="52"/>
      <c r="E19" s="53"/>
      <c r="F19" s="53"/>
      <c r="G19" s="53"/>
      <c r="H19" s="54"/>
      <c r="I19" s="23" t="str">
        <f t="shared" si="0"/>
        <v/>
      </c>
      <c r="J19" s="240"/>
      <c r="K19" s="241"/>
      <c r="L19" s="242"/>
      <c r="M19" s="3" t="str">
        <f>Bilan!A56</f>
        <v>NOM 10</v>
      </c>
      <c r="N19" s="3" t="str">
        <f>Bilan!B56</f>
        <v>Prénom 10</v>
      </c>
      <c r="O19" s="46" t="str">
        <f>Bilan!C56</f>
        <v>NOM 10 Prénom 10</v>
      </c>
      <c r="P19" s="52"/>
      <c r="Q19" s="53"/>
      <c r="R19" s="53"/>
      <c r="S19" s="53"/>
      <c r="T19" s="54"/>
      <c r="U19" s="71" t="str">
        <f t="shared" si="1"/>
        <v/>
      </c>
      <c r="V19" s="240"/>
      <c r="W19" s="241"/>
      <c r="X19" s="242"/>
      <c r="Y19" s="3" t="str">
        <f>Bilan!A95</f>
        <v>NOM 10</v>
      </c>
      <c r="Z19" s="3" t="str">
        <f>Bilan!B95</f>
        <v>Prénom 10</v>
      </c>
      <c r="AA19" s="46" t="str">
        <f>Bilan!C95</f>
        <v>NOM 10 Prénom 10</v>
      </c>
      <c r="AB19" s="52"/>
      <c r="AC19" s="53"/>
      <c r="AD19" s="53"/>
      <c r="AE19" s="53"/>
      <c r="AF19" s="54"/>
      <c r="AG19" s="71" t="str">
        <f t="shared" si="2"/>
        <v/>
      </c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</row>
    <row r="20" spans="1:58" x14ac:dyDescent="0.25">
      <c r="A20" s="3" t="str">
        <f>IF(Bilan!A18="","",Bilan!A18)</f>
        <v>NOM 11</v>
      </c>
      <c r="B20" s="4" t="str">
        <f>IF(Bilan!B18="","",Bilan!B18)</f>
        <v>Prénom 11</v>
      </c>
      <c r="C20" s="7" t="str">
        <f>IF(Bilan!C18="","",Bilan!C18)</f>
        <v>NOM 11 Prénom 11</v>
      </c>
      <c r="D20" s="52"/>
      <c r="E20" s="53"/>
      <c r="F20" s="53"/>
      <c r="G20" s="53"/>
      <c r="H20" s="54"/>
      <c r="I20" s="23" t="str">
        <f t="shared" si="0"/>
        <v/>
      </c>
      <c r="J20" s="240"/>
      <c r="K20" s="241"/>
      <c r="L20" s="242"/>
      <c r="M20" s="3" t="str">
        <f>Bilan!A57</f>
        <v>NOM 11</v>
      </c>
      <c r="N20" s="3" t="str">
        <f>Bilan!B57</f>
        <v>Prénom 11</v>
      </c>
      <c r="O20" s="46" t="str">
        <f>Bilan!C57</f>
        <v>NOM 11 Prénom 11</v>
      </c>
      <c r="P20" s="52"/>
      <c r="Q20" s="53"/>
      <c r="R20" s="53"/>
      <c r="S20" s="53"/>
      <c r="T20" s="54"/>
      <c r="U20" s="71" t="str">
        <f t="shared" si="1"/>
        <v/>
      </c>
      <c r="V20" s="240"/>
      <c r="W20" s="241"/>
      <c r="X20" s="242"/>
      <c r="Y20" s="3" t="str">
        <f>Bilan!A96</f>
        <v>NOM 11</v>
      </c>
      <c r="Z20" s="3" t="str">
        <f>Bilan!B96</f>
        <v>Prénom 11</v>
      </c>
      <c r="AA20" s="46" t="str">
        <f>Bilan!C96</f>
        <v>NOM 11 Prénom 11</v>
      </c>
      <c r="AB20" s="52"/>
      <c r="AC20" s="53"/>
      <c r="AD20" s="53"/>
      <c r="AE20" s="53"/>
      <c r="AF20" s="54"/>
      <c r="AG20" s="71" t="str">
        <f t="shared" si="2"/>
        <v/>
      </c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</row>
    <row r="21" spans="1:58" x14ac:dyDescent="0.25">
      <c r="A21" s="3" t="str">
        <f>IF(Bilan!A19="","",Bilan!A19)</f>
        <v>NOM 12</v>
      </c>
      <c r="B21" s="4" t="str">
        <f>IF(Bilan!B19="","",Bilan!B19)</f>
        <v>Prénom 12</v>
      </c>
      <c r="C21" s="7" t="str">
        <f>IF(Bilan!C19="","",Bilan!C19)</f>
        <v>NOM 12 Prénom 12</v>
      </c>
      <c r="D21" s="52"/>
      <c r="E21" s="53"/>
      <c r="F21" s="53"/>
      <c r="G21" s="53"/>
      <c r="H21" s="54"/>
      <c r="I21" s="23" t="str">
        <f t="shared" si="0"/>
        <v/>
      </c>
      <c r="J21" s="240"/>
      <c r="K21" s="241"/>
      <c r="L21" s="242"/>
      <c r="M21" s="3" t="str">
        <f>Bilan!A58</f>
        <v>NOM 12</v>
      </c>
      <c r="N21" s="3" t="str">
        <f>Bilan!B58</f>
        <v>Prénom 12</v>
      </c>
      <c r="O21" s="46" t="str">
        <f>Bilan!C58</f>
        <v>NOM 12 Prénom 12</v>
      </c>
      <c r="P21" s="52"/>
      <c r="Q21" s="53"/>
      <c r="R21" s="53"/>
      <c r="S21" s="53"/>
      <c r="T21" s="54"/>
      <c r="U21" s="71" t="str">
        <f t="shared" si="1"/>
        <v/>
      </c>
      <c r="V21" s="240"/>
      <c r="W21" s="241"/>
      <c r="X21" s="242"/>
      <c r="Y21" s="3" t="str">
        <f>Bilan!A97</f>
        <v>NOM 12</v>
      </c>
      <c r="Z21" s="3" t="str">
        <f>Bilan!B97</f>
        <v>Prénom 12</v>
      </c>
      <c r="AA21" s="46" t="str">
        <f>Bilan!C97</f>
        <v>NOM 12 Prénom 12</v>
      </c>
      <c r="AB21" s="52"/>
      <c r="AC21" s="53"/>
      <c r="AD21" s="53"/>
      <c r="AE21" s="53"/>
      <c r="AF21" s="54"/>
      <c r="AG21" s="71" t="str">
        <f t="shared" si="2"/>
        <v/>
      </c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</row>
    <row r="22" spans="1:58" x14ac:dyDescent="0.25">
      <c r="A22" s="3" t="str">
        <f>IF(Bilan!A20="","",Bilan!A20)</f>
        <v>NOM 13</v>
      </c>
      <c r="B22" s="4" t="str">
        <f>IF(Bilan!B20="","",Bilan!B20)</f>
        <v>Prénom 13</v>
      </c>
      <c r="C22" s="7" t="str">
        <f>IF(Bilan!C20="","",Bilan!C20)</f>
        <v>NOM 13 Prénom 13</v>
      </c>
      <c r="D22" s="52"/>
      <c r="E22" s="53"/>
      <c r="F22" s="53"/>
      <c r="G22" s="53"/>
      <c r="H22" s="54"/>
      <c r="I22" s="23" t="str">
        <f t="shared" si="0"/>
        <v/>
      </c>
      <c r="J22" s="240"/>
      <c r="K22" s="241"/>
      <c r="L22" s="242"/>
      <c r="M22" s="3" t="str">
        <f>Bilan!A59</f>
        <v>NOM 13</v>
      </c>
      <c r="N22" s="3" t="str">
        <f>Bilan!B59</f>
        <v>Prénom 13</v>
      </c>
      <c r="O22" s="46" t="str">
        <f>Bilan!C59</f>
        <v>NOM 13 Prénom 13</v>
      </c>
      <c r="P22" s="52"/>
      <c r="Q22" s="53"/>
      <c r="R22" s="53"/>
      <c r="S22" s="53"/>
      <c r="T22" s="54"/>
      <c r="U22" s="71" t="str">
        <f t="shared" si="1"/>
        <v/>
      </c>
      <c r="V22" s="240"/>
      <c r="W22" s="241"/>
      <c r="X22" s="242"/>
      <c r="Y22" s="3" t="str">
        <f>Bilan!A98</f>
        <v>NOM 13</v>
      </c>
      <c r="Z22" s="3" t="str">
        <f>Bilan!B98</f>
        <v>Prénom 13</v>
      </c>
      <c r="AA22" s="46" t="str">
        <f>Bilan!C98</f>
        <v>NOM 13 Prénom 13</v>
      </c>
      <c r="AB22" s="52"/>
      <c r="AC22" s="53"/>
      <c r="AD22" s="53"/>
      <c r="AE22" s="53"/>
      <c r="AF22" s="54"/>
      <c r="AG22" s="71" t="str">
        <f t="shared" si="2"/>
        <v/>
      </c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</row>
    <row r="23" spans="1:58" x14ac:dyDescent="0.25">
      <c r="A23" s="3" t="str">
        <f>IF(Bilan!A21="","",Bilan!A21)</f>
        <v>NOM 14</v>
      </c>
      <c r="B23" s="4" t="str">
        <f>IF(Bilan!B21="","",Bilan!B21)</f>
        <v>Prénom 14</v>
      </c>
      <c r="C23" s="7" t="str">
        <f>IF(Bilan!C21="","",Bilan!C21)</f>
        <v>NOM 14 Prénom 14</v>
      </c>
      <c r="D23" s="52"/>
      <c r="E23" s="53"/>
      <c r="F23" s="53"/>
      <c r="G23" s="53"/>
      <c r="H23" s="54"/>
      <c r="I23" s="23" t="str">
        <f t="shared" si="0"/>
        <v/>
      </c>
      <c r="J23" s="240"/>
      <c r="K23" s="241"/>
      <c r="L23" s="242"/>
      <c r="M23" s="3" t="str">
        <f>Bilan!A60</f>
        <v>NOM 14</v>
      </c>
      <c r="N23" s="3" t="str">
        <f>Bilan!B60</f>
        <v>Prénom 14</v>
      </c>
      <c r="O23" s="46" t="str">
        <f>Bilan!C60</f>
        <v>NOM 14 Prénom 14</v>
      </c>
      <c r="P23" s="52"/>
      <c r="Q23" s="53"/>
      <c r="R23" s="53"/>
      <c r="S23" s="53"/>
      <c r="T23" s="54"/>
      <c r="U23" s="71" t="str">
        <f t="shared" si="1"/>
        <v/>
      </c>
      <c r="V23" s="240"/>
      <c r="W23" s="241"/>
      <c r="X23" s="242"/>
      <c r="Y23" s="3" t="str">
        <f>Bilan!A99</f>
        <v>NOM 14</v>
      </c>
      <c r="Z23" s="3" t="str">
        <f>Bilan!B99</f>
        <v>Prénom 14</v>
      </c>
      <c r="AA23" s="46" t="str">
        <f>Bilan!C99</f>
        <v>NOM 14 Prénom 14</v>
      </c>
      <c r="AB23" s="52"/>
      <c r="AC23" s="53"/>
      <c r="AD23" s="53"/>
      <c r="AE23" s="53"/>
      <c r="AF23" s="54"/>
      <c r="AG23" s="71" t="str">
        <f t="shared" si="2"/>
        <v/>
      </c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</row>
    <row r="24" spans="1:58" x14ac:dyDescent="0.25">
      <c r="A24" s="3" t="str">
        <f>IF(Bilan!A22="","",Bilan!A22)</f>
        <v>NOM 15</v>
      </c>
      <c r="B24" s="4" t="str">
        <f>IF(Bilan!B22="","",Bilan!B22)</f>
        <v>Prénom 15</v>
      </c>
      <c r="C24" s="7" t="str">
        <f>IF(Bilan!C22="","",Bilan!C22)</f>
        <v>NOM 15 Prénom 15</v>
      </c>
      <c r="D24" s="52"/>
      <c r="E24" s="53"/>
      <c r="F24" s="53"/>
      <c r="G24" s="53"/>
      <c r="H24" s="54"/>
      <c r="I24" s="23" t="str">
        <f t="shared" si="0"/>
        <v/>
      </c>
      <c r="J24" s="240"/>
      <c r="K24" s="241"/>
      <c r="L24" s="242"/>
      <c r="M24" s="3" t="str">
        <f>Bilan!A61</f>
        <v>NOM 15</v>
      </c>
      <c r="N24" s="3" t="str">
        <f>Bilan!B61</f>
        <v>Prénom 15</v>
      </c>
      <c r="O24" s="46" t="str">
        <f>Bilan!C61</f>
        <v>NOM 15 Prénom 15</v>
      </c>
      <c r="P24" s="52"/>
      <c r="Q24" s="53"/>
      <c r="R24" s="53"/>
      <c r="S24" s="53"/>
      <c r="T24" s="54"/>
      <c r="U24" s="71" t="str">
        <f t="shared" si="1"/>
        <v/>
      </c>
      <c r="V24" s="240"/>
      <c r="W24" s="241"/>
      <c r="X24" s="242"/>
      <c r="Y24" s="3" t="str">
        <f>Bilan!A100</f>
        <v>NOM 15</v>
      </c>
      <c r="Z24" s="3" t="str">
        <f>Bilan!B100</f>
        <v>Prénom 15</v>
      </c>
      <c r="AA24" s="46" t="str">
        <f>Bilan!C100</f>
        <v>NOM 15 Prénom 15</v>
      </c>
      <c r="AB24" s="52"/>
      <c r="AC24" s="53"/>
      <c r="AD24" s="53"/>
      <c r="AE24" s="53"/>
      <c r="AF24" s="54"/>
      <c r="AG24" s="71" t="str">
        <f t="shared" si="2"/>
        <v/>
      </c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</row>
    <row r="25" spans="1:58" x14ac:dyDescent="0.25">
      <c r="A25" s="3" t="str">
        <f>IF(Bilan!A23="","",Bilan!A23)</f>
        <v>NOM 16</v>
      </c>
      <c r="B25" s="4" t="str">
        <f>IF(Bilan!B23="","",Bilan!B23)</f>
        <v>Prénom 16</v>
      </c>
      <c r="C25" s="7" t="str">
        <f>IF(Bilan!C23="","",Bilan!C23)</f>
        <v>NOM 16 Prénom 16</v>
      </c>
      <c r="D25" s="52"/>
      <c r="E25" s="53"/>
      <c r="F25" s="53"/>
      <c r="G25" s="53"/>
      <c r="H25" s="54"/>
      <c r="I25" s="23" t="str">
        <f t="shared" si="0"/>
        <v/>
      </c>
      <c r="J25" s="240"/>
      <c r="K25" s="241"/>
      <c r="L25" s="242"/>
      <c r="M25" s="3" t="str">
        <f>Bilan!A62</f>
        <v>NOM 16</v>
      </c>
      <c r="N25" s="3" t="str">
        <f>Bilan!B62</f>
        <v>Prénom 16</v>
      </c>
      <c r="O25" s="46" t="str">
        <f>Bilan!C62</f>
        <v>NOM 16 Prénom 16</v>
      </c>
      <c r="P25" s="52"/>
      <c r="Q25" s="53"/>
      <c r="R25" s="53"/>
      <c r="S25" s="53"/>
      <c r="T25" s="54"/>
      <c r="U25" s="71" t="str">
        <f t="shared" si="1"/>
        <v/>
      </c>
      <c r="V25" s="240"/>
      <c r="W25" s="241"/>
      <c r="X25" s="242"/>
      <c r="Y25" s="3" t="str">
        <f>Bilan!A101</f>
        <v>NOM 16</v>
      </c>
      <c r="Z25" s="3" t="str">
        <f>Bilan!B101</f>
        <v>Prénom 16</v>
      </c>
      <c r="AA25" s="46" t="str">
        <f>Bilan!C101</f>
        <v>NOM 16 Prénom 16</v>
      </c>
      <c r="AB25" s="52"/>
      <c r="AC25" s="53"/>
      <c r="AD25" s="53"/>
      <c r="AE25" s="53"/>
      <c r="AF25" s="54"/>
      <c r="AG25" s="71" t="str">
        <f t="shared" si="2"/>
        <v/>
      </c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</row>
    <row r="26" spans="1:58" x14ac:dyDescent="0.25">
      <c r="A26" s="3" t="str">
        <f>IF(Bilan!A24="","",Bilan!A24)</f>
        <v>NOM 17</v>
      </c>
      <c r="B26" s="4" t="str">
        <f>IF(Bilan!B24="","",Bilan!B24)</f>
        <v>Prénom 17</v>
      </c>
      <c r="C26" s="7" t="str">
        <f>IF(Bilan!C24="","",Bilan!C24)</f>
        <v>NOM 17 Prénom 17</v>
      </c>
      <c r="D26" s="52"/>
      <c r="E26" s="53"/>
      <c r="F26" s="53"/>
      <c r="G26" s="53"/>
      <c r="H26" s="54"/>
      <c r="I26" s="23" t="str">
        <f t="shared" si="0"/>
        <v/>
      </c>
      <c r="J26" s="240"/>
      <c r="K26" s="241"/>
      <c r="L26" s="242"/>
      <c r="M26" s="3" t="str">
        <f>Bilan!A63</f>
        <v>NOM 17</v>
      </c>
      <c r="N26" s="3" t="str">
        <f>Bilan!B63</f>
        <v>Prénom 17</v>
      </c>
      <c r="O26" s="46" t="str">
        <f>Bilan!C63</f>
        <v>NOM 17 Prénom 17</v>
      </c>
      <c r="P26" s="52"/>
      <c r="Q26" s="53"/>
      <c r="R26" s="53"/>
      <c r="S26" s="53"/>
      <c r="T26" s="54"/>
      <c r="U26" s="71" t="str">
        <f t="shared" si="1"/>
        <v/>
      </c>
      <c r="V26" s="240"/>
      <c r="W26" s="241"/>
      <c r="X26" s="242"/>
      <c r="Y26" s="3" t="str">
        <f>Bilan!A102</f>
        <v>NOM 17</v>
      </c>
      <c r="Z26" s="3" t="str">
        <f>Bilan!B102</f>
        <v>Prénom 17</v>
      </c>
      <c r="AA26" s="46" t="str">
        <f>Bilan!C102</f>
        <v>NOM 17 Prénom 17</v>
      </c>
      <c r="AB26" s="52"/>
      <c r="AC26" s="53"/>
      <c r="AD26" s="53"/>
      <c r="AE26" s="53"/>
      <c r="AF26" s="54"/>
      <c r="AG26" s="71" t="str">
        <f t="shared" si="2"/>
        <v/>
      </c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</row>
    <row r="27" spans="1:58" x14ac:dyDescent="0.25">
      <c r="A27" s="3" t="str">
        <f>IF(Bilan!A25="","",Bilan!A25)</f>
        <v>NOM 18</v>
      </c>
      <c r="B27" s="4" t="str">
        <f>IF(Bilan!B25="","",Bilan!B25)</f>
        <v>Prénom 18</v>
      </c>
      <c r="C27" s="7" t="str">
        <f>IF(Bilan!C25="","",Bilan!C25)</f>
        <v>NOM 18 Prénom 18</v>
      </c>
      <c r="D27" s="52"/>
      <c r="E27" s="53"/>
      <c r="F27" s="53"/>
      <c r="G27" s="53"/>
      <c r="H27" s="54"/>
      <c r="I27" s="23" t="str">
        <f t="shared" si="0"/>
        <v/>
      </c>
      <c r="J27" s="240"/>
      <c r="K27" s="241"/>
      <c r="L27" s="242"/>
      <c r="M27" s="3" t="str">
        <f>Bilan!A64</f>
        <v>NOM 18</v>
      </c>
      <c r="N27" s="3" t="str">
        <f>Bilan!B64</f>
        <v>Prénom 18</v>
      </c>
      <c r="O27" s="46" t="str">
        <f>Bilan!C64</f>
        <v>NOM 18 Prénom 18</v>
      </c>
      <c r="P27" s="52"/>
      <c r="Q27" s="53"/>
      <c r="R27" s="53"/>
      <c r="S27" s="53"/>
      <c r="T27" s="54"/>
      <c r="U27" s="71" t="str">
        <f t="shared" si="1"/>
        <v/>
      </c>
      <c r="V27" s="240"/>
      <c r="W27" s="241"/>
      <c r="X27" s="242"/>
      <c r="Y27" s="3" t="str">
        <f>Bilan!A103</f>
        <v>NOM 18</v>
      </c>
      <c r="Z27" s="3" t="str">
        <f>Bilan!B103</f>
        <v>Prénom 18</v>
      </c>
      <c r="AA27" s="46" t="str">
        <f>Bilan!C103</f>
        <v>NOM 18 Prénom 18</v>
      </c>
      <c r="AB27" s="52"/>
      <c r="AC27" s="53"/>
      <c r="AD27" s="53"/>
      <c r="AE27" s="53"/>
      <c r="AF27" s="54"/>
      <c r="AG27" s="71" t="str">
        <f t="shared" si="2"/>
        <v/>
      </c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</row>
    <row r="28" spans="1:58" x14ac:dyDescent="0.25">
      <c r="A28" s="3" t="str">
        <f>IF(Bilan!A26="","",Bilan!A26)</f>
        <v>NOM 19</v>
      </c>
      <c r="B28" s="4" t="str">
        <f>IF(Bilan!B26="","",Bilan!B26)</f>
        <v>Prénom 19</v>
      </c>
      <c r="C28" s="7" t="str">
        <f>IF(Bilan!C26="","",Bilan!C26)</f>
        <v>NOM 19 Prénom 19</v>
      </c>
      <c r="D28" s="52"/>
      <c r="E28" s="53"/>
      <c r="F28" s="53"/>
      <c r="G28" s="53"/>
      <c r="H28" s="54"/>
      <c r="I28" s="23" t="str">
        <f t="shared" si="0"/>
        <v/>
      </c>
      <c r="J28" s="240"/>
      <c r="K28" s="241"/>
      <c r="L28" s="242"/>
      <c r="M28" s="3" t="str">
        <f>Bilan!A65</f>
        <v>NOM 19</v>
      </c>
      <c r="N28" s="3" t="str">
        <f>Bilan!B65</f>
        <v>Prénom 19</v>
      </c>
      <c r="O28" s="46" t="str">
        <f>Bilan!C65</f>
        <v>NOM 19 Prénom 19</v>
      </c>
      <c r="P28" s="52"/>
      <c r="Q28" s="53"/>
      <c r="R28" s="53"/>
      <c r="S28" s="53"/>
      <c r="T28" s="54"/>
      <c r="U28" s="71" t="str">
        <f t="shared" si="1"/>
        <v/>
      </c>
      <c r="V28" s="240"/>
      <c r="W28" s="241"/>
      <c r="X28" s="242"/>
      <c r="Y28" s="3" t="str">
        <f>Bilan!A104</f>
        <v>NOM 19</v>
      </c>
      <c r="Z28" s="3" t="str">
        <f>Bilan!B104</f>
        <v>Prénom 19</v>
      </c>
      <c r="AA28" s="46" t="str">
        <f>Bilan!C104</f>
        <v>NOM 19 Prénom 19</v>
      </c>
      <c r="AB28" s="52"/>
      <c r="AC28" s="53"/>
      <c r="AD28" s="53"/>
      <c r="AE28" s="53"/>
      <c r="AF28" s="54"/>
      <c r="AG28" s="71" t="str">
        <f t="shared" si="2"/>
        <v/>
      </c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</row>
    <row r="29" spans="1:58" x14ac:dyDescent="0.25">
      <c r="A29" s="3" t="str">
        <f>IF(Bilan!A27="","",Bilan!A27)</f>
        <v>NOM 20</v>
      </c>
      <c r="B29" s="4" t="str">
        <f>IF(Bilan!B27="","",Bilan!B27)</f>
        <v>Prénom 20</v>
      </c>
      <c r="C29" s="7" t="str">
        <f>IF(Bilan!C27="","",Bilan!C27)</f>
        <v>NOM 20 Prénom 20</v>
      </c>
      <c r="D29" s="52"/>
      <c r="E29" s="53"/>
      <c r="F29" s="53"/>
      <c r="G29" s="53"/>
      <c r="H29" s="54"/>
      <c r="I29" s="23" t="str">
        <f t="shared" si="0"/>
        <v/>
      </c>
      <c r="J29" s="240"/>
      <c r="K29" s="241"/>
      <c r="L29" s="242"/>
      <c r="M29" s="3" t="str">
        <f>Bilan!A66</f>
        <v>NOM 20</v>
      </c>
      <c r="N29" s="3" t="str">
        <f>Bilan!B66</f>
        <v>Prénom 20</v>
      </c>
      <c r="O29" s="46" t="str">
        <f>Bilan!C66</f>
        <v>NOM 20 Prénom 20</v>
      </c>
      <c r="P29" s="52"/>
      <c r="Q29" s="53"/>
      <c r="R29" s="53"/>
      <c r="S29" s="53"/>
      <c r="T29" s="54"/>
      <c r="U29" s="71" t="str">
        <f t="shared" si="1"/>
        <v/>
      </c>
      <c r="V29" s="240"/>
      <c r="W29" s="241"/>
      <c r="X29" s="242"/>
      <c r="Y29" s="3" t="str">
        <f>Bilan!A105</f>
        <v>NOM 20</v>
      </c>
      <c r="Z29" s="3" t="str">
        <f>Bilan!B105</f>
        <v>Prénom 20</v>
      </c>
      <c r="AA29" s="46" t="str">
        <f>Bilan!C105</f>
        <v>NOM 20 Prénom 20</v>
      </c>
      <c r="AB29" s="52"/>
      <c r="AC29" s="53"/>
      <c r="AD29" s="53"/>
      <c r="AE29" s="53"/>
      <c r="AF29" s="54"/>
      <c r="AG29" s="71" t="str">
        <f t="shared" si="2"/>
        <v/>
      </c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</row>
    <row r="30" spans="1:58" x14ac:dyDescent="0.25">
      <c r="A30" s="3" t="str">
        <f>IF(Bilan!A28="","",Bilan!A28)</f>
        <v>NOM 21</v>
      </c>
      <c r="B30" s="4" t="str">
        <f>IF(Bilan!B28="","",Bilan!B28)</f>
        <v>Prénom 21</v>
      </c>
      <c r="C30" s="7" t="str">
        <f>IF(Bilan!C28="","",Bilan!C28)</f>
        <v>NOM 21 Prénom 21</v>
      </c>
      <c r="D30" s="52"/>
      <c r="E30" s="53"/>
      <c r="F30" s="53"/>
      <c r="G30" s="53"/>
      <c r="H30" s="54"/>
      <c r="I30" s="23" t="str">
        <f t="shared" si="0"/>
        <v/>
      </c>
      <c r="J30" s="240"/>
      <c r="K30" s="241"/>
      <c r="L30" s="242"/>
      <c r="M30" s="3" t="str">
        <f>Bilan!A67</f>
        <v>NOM 21</v>
      </c>
      <c r="N30" s="3" t="str">
        <f>Bilan!B67</f>
        <v>Prénom 21</v>
      </c>
      <c r="O30" s="46" t="str">
        <f>Bilan!C67</f>
        <v>NOM 21 Prénom 21</v>
      </c>
      <c r="P30" s="52"/>
      <c r="Q30" s="53"/>
      <c r="R30" s="53"/>
      <c r="S30" s="53"/>
      <c r="T30" s="54"/>
      <c r="U30" s="71" t="str">
        <f t="shared" si="1"/>
        <v/>
      </c>
      <c r="V30" s="240"/>
      <c r="W30" s="241"/>
      <c r="X30" s="242"/>
      <c r="Y30" s="3" t="str">
        <f>Bilan!A106</f>
        <v>NOM 21</v>
      </c>
      <c r="Z30" s="3" t="str">
        <f>Bilan!B106</f>
        <v>Prénom 21</v>
      </c>
      <c r="AA30" s="46" t="str">
        <f>Bilan!C106</f>
        <v>NOM 21 Prénom 21</v>
      </c>
      <c r="AB30" s="52"/>
      <c r="AC30" s="53"/>
      <c r="AD30" s="53"/>
      <c r="AE30" s="53"/>
      <c r="AF30" s="54"/>
      <c r="AG30" s="71" t="str">
        <f t="shared" si="2"/>
        <v/>
      </c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</row>
    <row r="31" spans="1:58" x14ac:dyDescent="0.25">
      <c r="A31" s="3" t="str">
        <f>IF(Bilan!A29="","",Bilan!A29)</f>
        <v>NOM 22</v>
      </c>
      <c r="B31" s="4" t="str">
        <f>IF(Bilan!B29="","",Bilan!B29)</f>
        <v>Prénom 22</v>
      </c>
      <c r="C31" s="7" t="str">
        <f>IF(Bilan!C29="","",Bilan!C29)</f>
        <v>NOM 22 Prénom 22</v>
      </c>
      <c r="D31" s="52"/>
      <c r="E31" s="53"/>
      <c r="F31" s="53"/>
      <c r="G31" s="53"/>
      <c r="H31" s="54"/>
      <c r="I31" s="23" t="str">
        <f t="shared" si="0"/>
        <v/>
      </c>
      <c r="J31" s="240"/>
      <c r="K31" s="241"/>
      <c r="L31" s="242"/>
      <c r="M31" s="3" t="str">
        <f>Bilan!A68</f>
        <v>NOM 22</v>
      </c>
      <c r="N31" s="3" t="str">
        <f>Bilan!B68</f>
        <v>Prénom 22</v>
      </c>
      <c r="O31" s="46" t="str">
        <f>Bilan!C68</f>
        <v>NOM 22 Prénom 22</v>
      </c>
      <c r="P31" s="52"/>
      <c r="Q31" s="53"/>
      <c r="R31" s="53"/>
      <c r="S31" s="53"/>
      <c r="T31" s="54"/>
      <c r="U31" s="71" t="str">
        <f t="shared" si="1"/>
        <v/>
      </c>
      <c r="V31" s="240"/>
      <c r="W31" s="241"/>
      <c r="X31" s="242"/>
      <c r="Y31" s="3" t="str">
        <f>Bilan!A107</f>
        <v>NOM 22</v>
      </c>
      <c r="Z31" s="3" t="str">
        <f>Bilan!B107</f>
        <v>Prénom 22</v>
      </c>
      <c r="AA31" s="46" t="str">
        <f>Bilan!C107</f>
        <v>NOM 22 Prénom 22</v>
      </c>
      <c r="AB31" s="52"/>
      <c r="AC31" s="53"/>
      <c r="AD31" s="53"/>
      <c r="AE31" s="53"/>
      <c r="AF31" s="54"/>
      <c r="AG31" s="71" t="str">
        <f t="shared" si="2"/>
        <v/>
      </c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</row>
    <row r="32" spans="1:58" x14ac:dyDescent="0.25">
      <c r="A32" s="3" t="str">
        <f>IF(Bilan!A30="","",Bilan!A30)</f>
        <v>NOM 23</v>
      </c>
      <c r="B32" s="4" t="str">
        <f>IF(Bilan!B30="","",Bilan!B30)</f>
        <v>Prénom 23</v>
      </c>
      <c r="C32" s="7" t="str">
        <f>IF(Bilan!C30="","",Bilan!C30)</f>
        <v>NOM 23 Prénom 23</v>
      </c>
      <c r="D32" s="52"/>
      <c r="E32" s="53"/>
      <c r="F32" s="53"/>
      <c r="G32" s="53"/>
      <c r="H32" s="54"/>
      <c r="I32" s="23" t="str">
        <f t="shared" si="0"/>
        <v/>
      </c>
      <c r="J32" s="240"/>
      <c r="K32" s="241"/>
      <c r="L32" s="242"/>
      <c r="M32" s="3" t="str">
        <f>Bilan!A69</f>
        <v>NOM 23</v>
      </c>
      <c r="N32" s="3" t="str">
        <f>Bilan!B69</f>
        <v>Prénom 23</v>
      </c>
      <c r="O32" s="46" t="str">
        <f>Bilan!C69</f>
        <v>NOM 23 Prénom 23</v>
      </c>
      <c r="P32" s="52"/>
      <c r="Q32" s="53"/>
      <c r="R32" s="53"/>
      <c r="S32" s="53"/>
      <c r="T32" s="54"/>
      <c r="U32" s="71" t="str">
        <f t="shared" si="1"/>
        <v/>
      </c>
      <c r="V32" s="240"/>
      <c r="W32" s="241"/>
      <c r="X32" s="242"/>
      <c r="Y32" s="3" t="str">
        <f>Bilan!A108</f>
        <v>NOM 23</v>
      </c>
      <c r="Z32" s="3" t="str">
        <f>Bilan!B108</f>
        <v>Prénom 23</v>
      </c>
      <c r="AA32" s="46" t="str">
        <f>Bilan!C108</f>
        <v>NOM 23 Prénom 23</v>
      </c>
      <c r="AB32" s="52"/>
      <c r="AC32" s="53"/>
      <c r="AD32" s="53"/>
      <c r="AE32" s="53"/>
      <c r="AF32" s="54"/>
      <c r="AG32" s="71" t="str">
        <f t="shared" si="2"/>
        <v/>
      </c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</row>
    <row r="33" spans="1:58" x14ac:dyDescent="0.25">
      <c r="A33" s="3" t="str">
        <f>IF(Bilan!A31="","",Bilan!A31)</f>
        <v>NOM 24</v>
      </c>
      <c r="B33" s="4" t="str">
        <f>IF(Bilan!B31="","",Bilan!B31)</f>
        <v>Prénom 24</v>
      </c>
      <c r="C33" s="7" t="str">
        <f>IF(Bilan!C31="","",Bilan!C31)</f>
        <v>NOM 24 Prénom 24</v>
      </c>
      <c r="D33" s="52"/>
      <c r="E33" s="53"/>
      <c r="F33" s="53"/>
      <c r="G33" s="53"/>
      <c r="H33" s="54"/>
      <c r="I33" s="23" t="str">
        <f t="shared" si="0"/>
        <v/>
      </c>
      <c r="J33" s="240"/>
      <c r="K33" s="241"/>
      <c r="L33" s="242"/>
      <c r="M33" s="3" t="str">
        <f>Bilan!A70</f>
        <v>NOM 24</v>
      </c>
      <c r="N33" s="3" t="str">
        <f>Bilan!B70</f>
        <v>Prénom 24</v>
      </c>
      <c r="O33" s="46" t="str">
        <f>Bilan!C70</f>
        <v>NOM 24 Prénom 24</v>
      </c>
      <c r="P33" s="52"/>
      <c r="Q33" s="53"/>
      <c r="R33" s="53"/>
      <c r="S33" s="53"/>
      <c r="T33" s="54"/>
      <c r="U33" s="71" t="str">
        <f t="shared" si="1"/>
        <v/>
      </c>
      <c r="V33" s="240"/>
      <c r="W33" s="241"/>
      <c r="X33" s="242"/>
      <c r="Y33" s="3" t="str">
        <f>Bilan!A109</f>
        <v>NOM 24</v>
      </c>
      <c r="Z33" s="3" t="str">
        <f>Bilan!B109</f>
        <v>Prénom 24</v>
      </c>
      <c r="AA33" s="46" t="str">
        <f>Bilan!C109</f>
        <v>NOM 24 Prénom 24</v>
      </c>
      <c r="AB33" s="52"/>
      <c r="AC33" s="53"/>
      <c r="AD33" s="53"/>
      <c r="AE33" s="53"/>
      <c r="AF33" s="54"/>
      <c r="AG33" s="71" t="str">
        <f t="shared" si="2"/>
        <v/>
      </c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</row>
    <row r="34" spans="1:58" x14ac:dyDescent="0.25">
      <c r="A34" s="3" t="str">
        <f>IF(Bilan!A32="","",Bilan!A32)</f>
        <v>NOM 25</v>
      </c>
      <c r="B34" s="4" t="str">
        <f>IF(Bilan!B32="","",Bilan!B32)</f>
        <v>Prénom 25</v>
      </c>
      <c r="C34" s="7" t="str">
        <f>IF(Bilan!C32="","",Bilan!C32)</f>
        <v>NOM 25 Prénom 25</v>
      </c>
      <c r="D34" s="52"/>
      <c r="E34" s="53"/>
      <c r="F34" s="53"/>
      <c r="G34" s="53"/>
      <c r="H34" s="54"/>
      <c r="I34" s="23" t="str">
        <f t="shared" si="0"/>
        <v/>
      </c>
      <c r="J34" s="240"/>
      <c r="K34" s="241"/>
      <c r="L34" s="242"/>
      <c r="M34" s="3" t="str">
        <f>Bilan!A71</f>
        <v>NOM 25</v>
      </c>
      <c r="N34" s="3" t="str">
        <f>Bilan!B71</f>
        <v>Prénom 25</v>
      </c>
      <c r="O34" s="46" t="str">
        <f>Bilan!C71</f>
        <v>NOM 25 Prénom 25</v>
      </c>
      <c r="P34" s="52"/>
      <c r="Q34" s="53"/>
      <c r="R34" s="53"/>
      <c r="S34" s="53"/>
      <c r="T34" s="54"/>
      <c r="U34" s="71" t="str">
        <f t="shared" si="1"/>
        <v/>
      </c>
      <c r="V34" s="240"/>
      <c r="W34" s="241"/>
      <c r="X34" s="242"/>
      <c r="Y34" s="3" t="str">
        <f>Bilan!A110</f>
        <v>NOM 25</v>
      </c>
      <c r="Z34" s="3" t="str">
        <f>Bilan!B110</f>
        <v>Prénom 25</v>
      </c>
      <c r="AA34" s="46" t="str">
        <f>Bilan!C110</f>
        <v>NOM 25 Prénom 25</v>
      </c>
      <c r="AB34" s="52"/>
      <c r="AC34" s="53"/>
      <c r="AD34" s="53"/>
      <c r="AE34" s="53"/>
      <c r="AF34" s="54"/>
      <c r="AG34" s="71" t="str">
        <f t="shared" si="2"/>
        <v/>
      </c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</row>
    <row r="35" spans="1:58" x14ac:dyDescent="0.25">
      <c r="A35" s="3" t="str">
        <f>IF(Bilan!A33="","",Bilan!A33)</f>
        <v>NOM 26</v>
      </c>
      <c r="B35" s="4" t="str">
        <f>IF(Bilan!B33="","",Bilan!B33)</f>
        <v>Prénom 26</v>
      </c>
      <c r="C35" s="7" t="str">
        <f>IF(Bilan!C33="","",Bilan!C33)</f>
        <v>NOM 26 Prénom 26</v>
      </c>
      <c r="D35" s="52"/>
      <c r="E35" s="53"/>
      <c r="F35" s="53"/>
      <c r="G35" s="53"/>
      <c r="H35" s="54"/>
      <c r="I35" s="23" t="str">
        <f t="shared" si="0"/>
        <v/>
      </c>
      <c r="J35" s="240"/>
      <c r="K35" s="241"/>
      <c r="L35" s="242"/>
      <c r="M35" s="3" t="str">
        <f>Bilan!A72</f>
        <v>NOM 26</v>
      </c>
      <c r="N35" s="3" t="str">
        <f>Bilan!B72</f>
        <v>Prénom 26</v>
      </c>
      <c r="O35" s="46" t="str">
        <f>Bilan!C72</f>
        <v>NOM 26 Prénom 26</v>
      </c>
      <c r="P35" s="52"/>
      <c r="Q35" s="53"/>
      <c r="R35" s="53"/>
      <c r="S35" s="53"/>
      <c r="T35" s="54"/>
      <c r="U35" s="71" t="str">
        <f t="shared" si="1"/>
        <v/>
      </c>
      <c r="V35" s="240"/>
      <c r="W35" s="241"/>
      <c r="X35" s="242"/>
      <c r="Y35" s="3" t="str">
        <f>Bilan!A111</f>
        <v>NOM 26</v>
      </c>
      <c r="Z35" s="3" t="str">
        <f>Bilan!B111</f>
        <v>Prénom 26</v>
      </c>
      <c r="AA35" s="46" t="str">
        <f>Bilan!C111</f>
        <v>NOM 26 Prénom 26</v>
      </c>
      <c r="AB35" s="52"/>
      <c r="AC35" s="53"/>
      <c r="AD35" s="53"/>
      <c r="AE35" s="53"/>
      <c r="AF35" s="54"/>
      <c r="AG35" s="71" t="str">
        <f t="shared" si="2"/>
        <v/>
      </c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</row>
    <row r="36" spans="1:58" x14ac:dyDescent="0.25">
      <c r="A36" s="3" t="str">
        <f>IF(Bilan!A34="","",Bilan!A34)</f>
        <v>NOM 27</v>
      </c>
      <c r="B36" s="4" t="str">
        <f>IF(Bilan!B34="","",Bilan!B34)</f>
        <v>Prénom 27</v>
      </c>
      <c r="C36" s="7" t="str">
        <f>IF(Bilan!C34="","",Bilan!C34)</f>
        <v>NOM 27 Prénom 27</v>
      </c>
      <c r="D36" s="52"/>
      <c r="E36" s="53"/>
      <c r="F36" s="53"/>
      <c r="G36" s="53"/>
      <c r="H36" s="54"/>
      <c r="I36" s="23" t="str">
        <f t="shared" si="0"/>
        <v/>
      </c>
      <c r="J36" s="240"/>
      <c r="K36" s="241"/>
      <c r="L36" s="242"/>
      <c r="M36" s="3" t="str">
        <f>Bilan!A73</f>
        <v>NOM 27</v>
      </c>
      <c r="N36" s="3" t="str">
        <f>Bilan!B73</f>
        <v>Prénom 27</v>
      </c>
      <c r="O36" s="46" t="str">
        <f>Bilan!C73</f>
        <v>NOM 27 Prénom 27</v>
      </c>
      <c r="P36" s="52"/>
      <c r="Q36" s="53"/>
      <c r="R36" s="53"/>
      <c r="S36" s="53"/>
      <c r="T36" s="54"/>
      <c r="U36" s="71" t="str">
        <f t="shared" si="1"/>
        <v/>
      </c>
      <c r="V36" s="240"/>
      <c r="W36" s="241"/>
      <c r="X36" s="242"/>
      <c r="Y36" s="3" t="str">
        <f>Bilan!A112</f>
        <v>NOM 27</v>
      </c>
      <c r="Z36" s="3" t="str">
        <f>Bilan!B112</f>
        <v>Prénom 27</v>
      </c>
      <c r="AA36" s="46" t="str">
        <f>Bilan!C112</f>
        <v>NOM 27 Prénom 27</v>
      </c>
      <c r="AB36" s="52"/>
      <c r="AC36" s="53"/>
      <c r="AD36" s="53"/>
      <c r="AE36" s="53"/>
      <c r="AF36" s="54"/>
      <c r="AG36" s="71" t="str">
        <f t="shared" si="2"/>
        <v/>
      </c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</row>
    <row r="37" spans="1:58" x14ac:dyDescent="0.25">
      <c r="A37" s="3" t="str">
        <f>IF(Bilan!A35="","",Bilan!A35)</f>
        <v>NOM 28</v>
      </c>
      <c r="B37" s="4" t="str">
        <f>IF(Bilan!B35="","",Bilan!B35)</f>
        <v>Prénom 28</v>
      </c>
      <c r="C37" s="7" t="str">
        <f>IF(Bilan!C35="","",Bilan!C35)</f>
        <v>NOM 28 Prénom 28</v>
      </c>
      <c r="D37" s="52"/>
      <c r="E37" s="53"/>
      <c r="F37" s="53"/>
      <c r="G37" s="53"/>
      <c r="H37" s="54"/>
      <c r="I37" s="23" t="str">
        <f t="shared" si="0"/>
        <v/>
      </c>
      <c r="J37" s="15"/>
      <c r="K37" s="15"/>
      <c r="L37" s="15"/>
      <c r="M37" s="3" t="str">
        <f>Bilan!A74</f>
        <v>NOM 28</v>
      </c>
      <c r="N37" s="3" t="str">
        <f>Bilan!B74</f>
        <v>Prénom 28</v>
      </c>
      <c r="O37" s="46" t="str">
        <f>Bilan!C74</f>
        <v>NOM 28 Prénom 28</v>
      </c>
      <c r="P37" s="52"/>
      <c r="Q37" s="53"/>
      <c r="R37" s="53"/>
      <c r="S37" s="53"/>
      <c r="T37" s="54"/>
      <c r="U37" s="71" t="str">
        <f t="shared" si="1"/>
        <v/>
      </c>
      <c r="V37" s="15"/>
      <c r="W37" s="15"/>
      <c r="X37" s="15"/>
      <c r="Y37" s="3" t="str">
        <f>Bilan!A113</f>
        <v>NOM 28</v>
      </c>
      <c r="Z37" s="3" t="str">
        <f>Bilan!B113</f>
        <v>Prénom 28</v>
      </c>
      <c r="AA37" s="46" t="str">
        <f>Bilan!C113</f>
        <v>NOM 28 Prénom 28</v>
      </c>
      <c r="AB37" s="52"/>
      <c r="AC37" s="53"/>
      <c r="AD37" s="53"/>
      <c r="AE37" s="53"/>
      <c r="AF37" s="54"/>
      <c r="AG37" s="71" t="str">
        <f t="shared" si="2"/>
        <v/>
      </c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</row>
    <row r="38" spans="1:58" x14ac:dyDescent="0.25">
      <c r="A38" s="3" t="str">
        <f>IF(Bilan!A36="","",Bilan!A36)</f>
        <v>NOM 29</v>
      </c>
      <c r="B38" s="4" t="str">
        <f>IF(Bilan!B36="","",Bilan!B36)</f>
        <v>Prénom 29</v>
      </c>
      <c r="C38" s="7" t="str">
        <f>IF(Bilan!C36="","",Bilan!C36)</f>
        <v>NOM 29 Prénom 29</v>
      </c>
      <c r="D38" s="52"/>
      <c r="E38" s="53"/>
      <c r="F38" s="53"/>
      <c r="G38" s="53"/>
      <c r="H38" s="54"/>
      <c r="I38" s="23" t="str">
        <f t="shared" si="0"/>
        <v/>
      </c>
      <c r="J38" s="15"/>
      <c r="K38" s="15"/>
      <c r="L38" s="15"/>
      <c r="M38" s="3" t="str">
        <f>Bilan!A75</f>
        <v>NOM 29</v>
      </c>
      <c r="N38" s="3" t="str">
        <f>Bilan!B75</f>
        <v>Prénom 29</v>
      </c>
      <c r="O38" s="46" t="str">
        <f>Bilan!C75</f>
        <v>NOM 29 Prénom 29</v>
      </c>
      <c r="P38" s="52"/>
      <c r="Q38" s="53"/>
      <c r="R38" s="53"/>
      <c r="S38" s="53"/>
      <c r="T38" s="54"/>
      <c r="U38" s="71" t="str">
        <f t="shared" si="1"/>
        <v/>
      </c>
      <c r="V38" s="15"/>
      <c r="W38" s="15"/>
      <c r="X38" s="15"/>
      <c r="Y38" s="3" t="str">
        <f>Bilan!A114</f>
        <v>NOM 29</v>
      </c>
      <c r="Z38" s="3" t="str">
        <f>Bilan!B114</f>
        <v>Prénom 29</v>
      </c>
      <c r="AA38" s="46" t="str">
        <f>Bilan!C114</f>
        <v>NOM 29 Prénom 29</v>
      </c>
      <c r="AB38" s="52"/>
      <c r="AC38" s="53"/>
      <c r="AD38" s="53"/>
      <c r="AE38" s="53"/>
      <c r="AF38" s="54"/>
      <c r="AG38" s="71" t="str">
        <f t="shared" si="2"/>
        <v/>
      </c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</row>
    <row r="39" spans="1:58" ht="15.75" thickBot="1" x14ac:dyDescent="0.3">
      <c r="A39" s="5" t="str">
        <f>IF(Bilan!A37="","",Bilan!A37)</f>
        <v>NOM 30</v>
      </c>
      <c r="B39" s="6" t="str">
        <f>IF(Bilan!B37="","",Bilan!B37)</f>
        <v>Prénom 30</v>
      </c>
      <c r="C39" s="8" t="str">
        <f>IF(Bilan!C37="","",Bilan!C37)</f>
        <v>NOM 30 Prénom 30</v>
      </c>
      <c r="D39" s="55"/>
      <c r="E39" s="56"/>
      <c r="F39" s="56"/>
      <c r="G39" s="56"/>
      <c r="H39" s="57"/>
      <c r="I39" s="24" t="str">
        <f t="shared" si="0"/>
        <v/>
      </c>
      <c r="J39" s="15"/>
      <c r="K39" s="15"/>
      <c r="L39" s="15"/>
      <c r="M39" s="5" t="str">
        <f>Bilan!A76</f>
        <v>NOM 30</v>
      </c>
      <c r="N39" s="5" t="str">
        <f>Bilan!B76</f>
        <v>Prénom 30</v>
      </c>
      <c r="O39" s="47" t="str">
        <f>Bilan!C76</f>
        <v>NOM 30 Prénom 30</v>
      </c>
      <c r="P39" s="55"/>
      <c r="Q39" s="56"/>
      <c r="R39" s="56"/>
      <c r="S39" s="56"/>
      <c r="T39" s="57"/>
      <c r="U39" s="72" t="str">
        <f t="shared" si="1"/>
        <v/>
      </c>
      <c r="V39" s="15"/>
      <c r="W39" s="15"/>
      <c r="X39" s="15"/>
      <c r="Y39" s="5" t="str">
        <f>Bilan!A115</f>
        <v>NOM 30</v>
      </c>
      <c r="Z39" s="5" t="str">
        <f>Bilan!B115</f>
        <v>Prénom 30</v>
      </c>
      <c r="AA39" s="47" t="str">
        <f>Bilan!C115</f>
        <v>NOM 30 Prénom 30</v>
      </c>
      <c r="AB39" s="55"/>
      <c r="AC39" s="56"/>
      <c r="AD39" s="56"/>
      <c r="AE39" s="56"/>
      <c r="AF39" s="57"/>
      <c r="AG39" s="72" t="str">
        <f t="shared" si="2"/>
        <v/>
      </c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</row>
    <row r="40" spans="1:58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</row>
    <row r="41" spans="1:58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</row>
    <row r="42" spans="1:58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</row>
    <row r="43" spans="1:58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</row>
    <row r="44" spans="1:58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</row>
    <row r="45" spans="1:58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</row>
    <row r="46" spans="1:58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</row>
    <row r="47" spans="1:58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</row>
    <row r="48" spans="1:58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</row>
    <row r="49" spans="1:58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</row>
    <row r="50" spans="1:58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</row>
    <row r="51" spans="1:58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</row>
    <row r="52" spans="1:58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</row>
    <row r="53" spans="1:58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</row>
    <row r="54" spans="1:58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</row>
    <row r="55" spans="1:58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</row>
    <row r="56" spans="1:58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</row>
    <row r="57" spans="1:58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</row>
    <row r="58" spans="1:58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</row>
    <row r="59" spans="1:58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</row>
    <row r="60" spans="1:58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</row>
    <row r="61" spans="1:58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</row>
    <row r="62" spans="1:58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</row>
    <row r="63" spans="1:58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</row>
    <row r="64" spans="1:58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</row>
    <row r="65" spans="1:58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</row>
    <row r="66" spans="1:58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</row>
    <row r="67" spans="1:58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</row>
    <row r="68" spans="1:58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</row>
    <row r="69" spans="1:58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</row>
    <row r="70" spans="1:58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</row>
    <row r="71" spans="1:58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</row>
    <row r="72" spans="1:58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</row>
    <row r="73" spans="1:58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</row>
    <row r="74" spans="1:58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</row>
    <row r="75" spans="1:58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</row>
    <row r="76" spans="1:58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</row>
    <row r="77" spans="1:58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</row>
    <row r="78" spans="1:58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</row>
  </sheetData>
  <sheetProtection sheet="1" objects="1" scenarios="1"/>
  <mergeCells count="29">
    <mergeCell ref="Y1:AA4"/>
    <mergeCell ref="AC1:AI4"/>
    <mergeCell ref="Y6:AA7"/>
    <mergeCell ref="AB6:AB9"/>
    <mergeCell ref="AC6:AC9"/>
    <mergeCell ref="AD6:AD9"/>
    <mergeCell ref="AE6:AE9"/>
    <mergeCell ref="AF6:AF9"/>
    <mergeCell ref="AG6:AG9"/>
    <mergeCell ref="M1:O4"/>
    <mergeCell ref="Q1:W4"/>
    <mergeCell ref="M6:O7"/>
    <mergeCell ref="P6:P9"/>
    <mergeCell ref="Q6:Q9"/>
    <mergeCell ref="R6:R9"/>
    <mergeCell ref="S6:S9"/>
    <mergeCell ref="T6:T9"/>
    <mergeCell ref="U6:U9"/>
    <mergeCell ref="V9:X36"/>
    <mergeCell ref="A1:C4"/>
    <mergeCell ref="E1:K4"/>
    <mergeCell ref="A6:C7"/>
    <mergeCell ref="D6:D9"/>
    <mergeCell ref="E6:E9"/>
    <mergeCell ref="F6:F9"/>
    <mergeCell ref="G6:G9"/>
    <mergeCell ref="H6:H9"/>
    <mergeCell ref="I6:I9"/>
    <mergeCell ref="J9:L36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PZ78"/>
  <sheetViews>
    <sheetView workbookViewId="0">
      <selection sqref="A1:C4"/>
    </sheetView>
  </sheetViews>
  <sheetFormatPr baseColWidth="10" defaultRowHeight="15" x14ac:dyDescent="0.25"/>
  <cols>
    <col min="1" max="1" width="20.7109375" style="2" customWidth="1"/>
    <col min="2" max="2" width="15.7109375" style="2" customWidth="1"/>
    <col min="3" max="3" width="35.7109375" style="2" customWidth="1"/>
    <col min="4" max="11" width="6.7109375" style="2" customWidth="1"/>
    <col min="12" max="12" width="1.7109375" style="2" customWidth="1"/>
    <col min="13" max="13" width="20.7109375" style="2" customWidth="1"/>
    <col min="14" max="14" width="15.7109375" style="2" customWidth="1"/>
    <col min="15" max="15" width="35.7109375" style="2" customWidth="1"/>
    <col min="16" max="23" width="6.7109375" style="2" customWidth="1"/>
    <col min="24" max="24" width="1.7109375" style="2" customWidth="1"/>
    <col min="25" max="25" width="20.7109375" style="2" customWidth="1"/>
    <col min="26" max="26" width="15.7109375" style="2" customWidth="1"/>
    <col min="27" max="27" width="35.7109375" style="2" customWidth="1"/>
    <col min="28" max="35" width="6.7109375" style="2" customWidth="1"/>
    <col min="36" max="442" width="11.42578125" style="2"/>
  </cols>
  <sheetData>
    <row r="1" spans="1:58" x14ac:dyDescent="0.25">
      <c r="A1" s="204" t="str">
        <f>Bilan!A1</f>
        <v>NOM DE LA CLASSE</v>
      </c>
      <c r="B1" s="205"/>
      <c r="C1" s="206"/>
      <c r="D1" s="15"/>
      <c r="E1" s="213" t="str">
        <f>Bilan!E1</f>
        <v>TRIMESTRE 01 - 2017/2018</v>
      </c>
      <c r="F1" s="214"/>
      <c r="G1" s="214"/>
      <c r="H1" s="214"/>
      <c r="I1" s="214"/>
      <c r="J1" s="214"/>
      <c r="K1" s="215"/>
      <c r="L1" s="15"/>
      <c r="M1" s="204" t="str">
        <f>Bilan!A40</f>
        <v>NOM DE LA CLASSE</v>
      </c>
      <c r="N1" s="205"/>
      <c r="O1" s="206"/>
      <c r="P1" s="15"/>
      <c r="Q1" s="213" t="str">
        <f>Bilan!E40</f>
        <v>TRIMESTRE 02 - 2017/2018</v>
      </c>
      <c r="R1" s="214"/>
      <c r="S1" s="214"/>
      <c r="T1" s="214"/>
      <c r="U1" s="214"/>
      <c r="V1" s="214"/>
      <c r="W1" s="215"/>
      <c r="X1" s="15"/>
      <c r="Y1" s="204" t="str">
        <f>Bilan!A79</f>
        <v>NOM DE LA CLASSE</v>
      </c>
      <c r="Z1" s="205"/>
      <c r="AA1" s="206"/>
      <c r="AB1" s="15"/>
      <c r="AC1" s="213" t="str">
        <f>Bilan!E79</f>
        <v>TRIMESTRE 03 - 2017/2018</v>
      </c>
      <c r="AD1" s="214"/>
      <c r="AE1" s="214"/>
      <c r="AF1" s="214"/>
      <c r="AG1" s="214"/>
      <c r="AH1" s="214"/>
      <c r="AI1" s="2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</row>
    <row r="2" spans="1:58" x14ac:dyDescent="0.25">
      <c r="A2" s="207"/>
      <c r="B2" s="208"/>
      <c r="C2" s="209"/>
      <c r="D2" s="15"/>
      <c r="E2" s="216"/>
      <c r="F2" s="217"/>
      <c r="G2" s="217"/>
      <c r="H2" s="217"/>
      <c r="I2" s="217"/>
      <c r="J2" s="217"/>
      <c r="K2" s="218"/>
      <c r="L2" s="15"/>
      <c r="M2" s="207"/>
      <c r="N2" s="208"/>
      <c r="O2" s="209"/>
      <c r="P2" s="15"/>
      <c r="Q2" s="216"/>
      <c r="R2" s="217"/>
      <c r="S2" s="217"/>
      <c r="T2" s="217"/>
      <c r="U2" s="217"/>
      <c r="V2" s="217"/>
      <c r="W2" s="218"/>
      <c r="X2" s="15"/>
      <c r="Y2" s="207"/>
      <c r="Z2" s="208"/>
      <c r="AA2" s="209"/>
      <c r="AB2" s="15"/>
      <c r="AC2" s="216"/>
      <c r="AD2" s="217"/>
      <c r="AE2" s="217"/>
      <c r="AF2" s="217"/>
      <c r="AG2" s="217"/>
      <c r="AH2" s="217"/>
      <c r="AI2" s="218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</row>
    <row r="3" spans="1:58" x14ac:dyDescent="0.25">
      <c r="A3" s="207"/>
      <c r="B3" s="208"/>
      <c r="C3" s="209"/>
      <c r="D3" s="15"/>
      <c r="E3" s="216"/>
      <c r="F3" s="217"/>
      <c r="G3" s="217"/>
      <c r="H3" s="217"/>
      <c r="I3" s="217"/>
      <c r="J3" s="217"/>
      <c r="K3" s="218"/>
      <c r="L3" s="15"/>
      <c r="M3" s="207"/>
      <c r="N3" s="208"/>
      <c r="O3" s="209"/>
      <c r="P3" s="15"/>
      <c r="Q3" s="216"/>
      <c r="R3" s="217"/>
      <c r="S3" s="217"/>
      <c r="T3" s="217"/>
      <c r="U3" s="217"/>
      <c r="V3" s="217"/>
      <c r="W3" s="218"/>
      <c r="X3" s="15"/>
      <c r="Y3" s="207"/>
      <c r="Z3" s="208"/>
      <c r="AA3" s="209"/>
      <c r="AB3" s="15"/>
      <c r="AC3" s="216"/>
      <c r="AD3" s="217"/>
      <c r="AE3" s="217"/>
      <c r="AF3" s="217"/>
      <c r="AG3" s="217"/>
      <c r="AH3" s="217"/>
      <c r="AI3" s="218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</row>
    <row r="4" spans="1:58" ht="15.75" thickBot="1" x14ac:dyDescent="0.3">
      <c r="A4" s="210"/>
      <c r="B4" s="211"/>
      <c r="C4" s="212"/>
      <c r="D4" s="15"/>
      <c r="E4" s="219"/>
      <c r="F4" s="220"/>
      <c r="G4" s="220"/>
      <c r="H4" s="220"/>
      <c r="I4" s="220"/>
      <c r="J4" s="220"/>
      <c r="K4" s="221"/>
      <c r="L4" s="15"/>
      <c r="M4" s="210"/>
      <c r="N4" s="211"/>
      <c r="O4" s="212"/>
      <c r="P4" s="15"/>
      <c r="Q4" s="219"/>
      <c r="R4" s="220"/>
      <c r="S4" s="220"/>
      <c r="T4" s="220"/>
      <c r="U4" s="220"/>
      <c r="V4" s="220"/>
      <c r="W4" s="221"/>
      <c r="X4" s="15"/>
      <c r="Y4" s="210"/>
      <c r="Z4" s="211"/>
      <c r="AA4" s="212"/>
      <c r="AB4" s="15"/>
      <c r="AC4" s="219"/>
      <c r="AD4" s="220"/>
      <c r="AE4" s="220"/>
      <c r="AF4" s="220"/>
      <c r="AG4" s="220"/>
      <c r="AH4" s="220"/>
      <c r="AI4" s="221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</row>
    <row r="5" spans="1:58" ht="15.75" thickBot="1" x14ac:dyDescent="0.3">
      <c r="A5" s="15"/>
      <c r="B5" s="15"/>
      <c r="C5" s="15"/>
      <c r="D5" s="20"/>
      <c r="E5" s="21"/>
      <c r="F5" s="21"/>
      <c r="G5" s="21"/>
      <c r="H5" s="21"/>
      <c r="I5" s="21"/>
      <c r="J5" s="15"/>
      <c r="K5" s="15"/>
      <c r="L5" s="15"/>
      <c r="M5" s="15"/>
      <c r="N5" s="15"/>
      <c r="O5" s="15"/>
      <c r="P5" s="20"/>
      <c r="Q5" s="21"/>
      <c r="R5" s="21"/>
      <c r="S5" s="21"/>
      <c r="T5" s="21"/>
      <c r="U5" s="21"/>
      <c r="V5" s="15"/>
      <c r="W5" s="15"/>
      <c r="X5" s="15"/>
      <c r="Y5" s="15"/>
      <c r="Z5" s="15"/>
      <c r="AA5" s="15"/>
      <c r="AB5" s="20"/>
      <c r="AC5" s="21"/>
      <c r="AD5" s="21"/>
      <c r="AE5" s="21"/>
      <c r="AF5" s="21"/>
      <c r="AG5" s="21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</row>
    <row r="6" spans="1:58" x14ac:dyDescent="0.25">
      <c r="A6" s="234" t="s">
        <v>91</v>
      </c>
      <c r="B6" s="235"/>
      <c r="C6" s="236"/>
      <c r="D6" s="222" t="s">
        <v>96</v>
      </c>
      <c r="E6" s="225" t="s">
        <v>97</v>
      </c>
      <c r="F6" s="225" t="s">
        <v>98</v>
      </c>
      <c r="G6" s="225" t="s">
        <v>99</v>
      </c>
      <c r="H6" s="228" t="s">
        <v>100</v>
      </c>
      <c r="I6" s="231" t="s">
        <v>101</v>
      </c>
      <c r="J6" s="15"/>
      <c r="K6" s="15"/>
      <c r="L6" s="15"/>
      <c r="M6" s="234" t="s">
        <v>91</v>
      </c>
      <c r="N6" s="235"/>
      <c r="O6" s="236"/>
      <c r="P6" s="222" t="s">
        <v>96</v>
      </c>
      <c r="Q6" s="225" t="s">
        <v>97</v>
      </c>
      <c r="R6" s="225" t="s">
        <v>98</v>
      </c>
      <c r="S6" s="225" t="s">
        <v>99</v>
      </c>
      <c r="T6" s="228" t="s">
        <v>100</v>
      </c>
      <c r="U6" s="231" t="s">
        <v>101</v>
      </c>
      <c r="V6" s="15"/>
      <c r="W6" s="15"/>
      <c r="X6" s="15"/>
      <c r="Y6" s="234" t="s">
        <v>91</v>
      </c>
      <c r="Z6" s="235"/>
      <c r="AA6" s="236"/>
      <c r="AB6" s="222" t="s">
        <v>96</v>
      </c>
      <c r="AC6" s="225" t="s">
        <v>97</v>
      </c>
      <c r="AD6" s="225" t="s">
        <v>98</v>
      </c>
      <c r="AE6" s="225" t="s">
        <v>99</v>
      </c>
      <c r="AF6" s="228" t="s">
        <v>100</v>
      </c>
      <c r="AG6" s="231" t="s">
        <v>101</v>
      </c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</row>
    <row r="7" spans="1:58" ht="15.75" thickBot="1" x14ac:dyDescent="0.3">
      <c r="A7" s="237"/>
      <c r="B7" s="238"/>
      <c r="C7" s="239"/>
      <c r="D7" s="223"/>
      <c r="E7" s="226"/>
      <c r="F7" s="226"/>
      <c r="G7" s="226"/>
      <c r="H7" s="229"/>
      <c r="I7" s="232"/>
      <c r="J7" s="15"/>
      <c r="K7" s="15"/>
      <c r="L7" s="15"/>
      <c r="M7" s="237"/>
      <c r="N7" s="238"/>
      <c r="O7" s="239"/>
      <c r="P7" s="223"/>
      <c r="Q7" s="226"/>
      <c r="R7" s="226"/>
      <c r="S7" s="226"/>
      <c r="T7" s="229"/>
      <c r="U7" s="232"/>
      <c r="V7" s="15"/>
      <c r="W7" s="15"/>
      <c r="X7" s="15"/>
      <c r="Y7" s="237"/>
      <c r="Z7" s="238"/>
      <c r="AA7" s="239"/>
      <c r="AB7" s="223"/>
      <c r="AC7" s="226"/>
      <c r="AD7" s="226"/>
      <c r="AE7" s="226"/>
      <c r="AF7" s="229"/>
      <c r="AG7" s="232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</row>
    <row r="8" spans="1:58" ht="15.75" thickBot="1" x14ac:dyDescent="0.3">
      <c r="A8" s="15"/>
      <c r="B8" s="15"/>
      <c r="C8" s="15"/>
      <c r="D8" s="223"/>
      <c r="E8" s="226"/>
      <c r="F8" s="226"/>
      <c r="G8" s="226"/>
      <c r="H8" s="229"/>
      <c r="I8" s="232"/>
      <c r="J8" s="15"/>
      <c r="K8" s="15"/>
      <c r="L8" s="15"/>
      <c r="M8" s="15"/>
      <c r="N8" s="15"/>
      <c r="O8" s="15"/>
      <c r="P8" s="223"/>
      <c r="Q8" s="226"/>
      <c r="R8" s="226"/>
      <c r="S8" s="226"/>
      <c r="T8" s="229"/>
      <c r="U8" s="232"/>
      <c r="V8" s="15"/>
      <c r="W8" s="15"/>
      <c r="X8" s="15"/>
      <c r="Y8" s="15"/>
      <c r="Z8" s="15"/>
      <c r="AA8" s="15"/>
      <c r="AB8" s="223"/>
      <c r="AC8" s="226"/>
      <c r="AD8" s="226"/>
      <c r="AE8" s="226"/>
      <c r="AF8" s="229"/>
      <c r="AG8" s="232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</row>
    <row r="9" spans="1:58" ht="15.75" thickBot="1" x14ac:dyDescent="0.3">
      <c r="A9" s="27" t="s">
        <v>13</v>
      </c>
      <c r="B9" s="28" t="s">
        <v>14</v>
      </c>
      <c r="C9" s="29" t="s">
        <v>102</v>
      </c>
      <c r="D9" s="224"/>
      <c r="E9" s="227"/>
      <c r="F9" s="227"/>
      <c r="G9" s="227"/>
      <c r="H9" s="230"/>
      <c r="I9" s="233"/>
      <c r="J9" s="240"/>
      <c r="K9" s="241"/>
      <c r="L9" s="242"/>
      <c r="M9" s="27" t="s">
        <v>13</v>
      </c>
      <c r="N9" s="28" t="s">
        <v>14</v>
      </c>
      <c r="O9" s="29" t="s">
        <v>102</v>
      </c>
      <c r="P9" s="224"/>
      <c r="Q9" s="227"/>
      <c r="R9" s="227"/>
      <c r="S9" s="227"/>
      <c r="T9" s="230"/>
      <c r="U9" s="233"/>
      <c r="V9" s="240"/>
      <c r="W9" s="241"/>
      <c r="X9" s="242"/>
      <c r="Y9" s="27" t="s">
        <v>13</v>
      </c>
      <c r="Z9" s="28" t="s">
        <v>14</v>
      </c>
      <c r="AA9" s="29" t="s">
        <v>102</v>
      </c>
      <c r="AB9" s="224"/>
      <c r="AC9" s="227"/>
      <c r="AD9" s="227"/>
      <c r="AE9" s="227"/>
      <c r="AF9" s="230"/>
      <c r="AG9" s="233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</row>
    <row r="10" spans="1:58" x14ac:dyDescent="0.25">
      <c r="A10" s="17" t="str">
        <f>IF(Bilan!A8="","",Bilan!A8)</f>
        <v>NOM 01</v>
      </c>
      <c r="B10" s="18" t="str">
        <f>IF(Bilan!B8="","",Bilan!B8)</f>
        <v>Prénom 01</v>
      </c>
      <c r="C10" s="19" t="str">
        <f>IF(Bilan!C8="","",Bilan!C8)</f>
        <v>NOM 01 Prénom 01</v>
      </c>
      <c r="D10" s="49"/>
      <c r="E10" s="50"/>
      <c r="F10" s="50"/>
      <c r="G10" s="50"/>
      <c r="H10" s="51"/>
      <c r="I10" s="22" t="str">
        <f>IF(COUNT(D10:H10)&gt;0,AVERAGE(D10:H10),"")</f>
        <v/>
      </c>
      <c r="J10" s="240"/>
      <c r="K10" s="241"/>
      <c r="L10" s="242"/>
      <c r="M10" s="45" t="str">
        <f>Bilan!A47</f>
        <v>NOM 01</v>
      </c>
      <c r="N10" s="45" t="str">
        <f>Bilan!B47</f>
        <v>Prénom 01</v>
      </c>
      <c r="O10" s="45" t="str">
        <f>Bilan!C47</f>
        <v>NOM 01 Prénom 01</v>
      </c>
      <c r="P10" s="49"/>
      <c r="Q10" s="50"/>
      <c r="R10" s="50"/>
      <c r="S10" s="50"/>
      <c r="T10" s="51"/>
      <c r="U10" s="70" t="str">
        <f>IF(COUNT(P10:T10)&gt;0,AVERAGE(P10:T10),"")</f>
        <v/>
      </c>
      <c r="V10" s="240"/>
      <c r="W10" s="241"/>
      <c r="X10" s="242"/>
      <c r="Y10" s="45" t="str">
        <f>Bilan!A86</f>
        <v>NOM 01</v>
      </c>
      <c r="Z10" s="45" t="str">
        <f>Bilan!B86</f>
        <v>Prénom 01</v>
      </c>
      <c r="AA10" s="45" t="str">
        <f>Bilan!C86</f>
        <v>NOM 01 Prénom 01</v>
      </c>
      <c r="AB10" s="49"/>
      <c r="AC10" s="50"/>
      <c r="AD10" s="50"/>
      <c r="AE10" s="50"/>
      <c r="AF10" s="51"/>
      <c r="AG10" s="70" t="str">
        <f>IF(COUNT(AB10:AF10)&gt;0,AVERAGE(AB10:AF10),"")</f>
        <v/>
      </c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</row>
    <row r="11" spans="1:58" x14ac:dyDescent="0.25">
      <c r="A11" s="3" t="str">
        <f>IF(Bilan!A9="","",Bilan!A9)</f>
        <v>NOM 02</v>
      </c>
      <c r="B11" s="4" t="str">
        <f>IF(Bilan!B9="","",Bilan!B9)</f>
        <v>Prénom 02</v>
      </c>
      <c r="C11" s="7" t="str">
        <f>IF(Bilan!C9="","",Bilan!C9)</f>
        <v>NOM 02 Prénom 02</v>
      </c>
      <c r="D11" s="52"/>
      <c r="E11" s="53"/>
      <c r="F11" s="53"/>
      <c r="G11" s="53"/>
      <c r="H11" s="54"/>
      <c r="I11" s="23" t="str">
        <f t="shared" ref="I11:I39" si="0">IF(COUNT(D11:H11)&gt;0,AVERAGE(D11:H11),"")</f>
        <v/>
      </c>
      <c r="J11" s="240"/>
      <c r="K11" s="241"/>
      <c r="L11" s="242"/>
      <c r="M11" s="3" t="str">
        <f>Bilan!A48</f>
        <v>NOM 02</v>
      </c>
      <c r="N11" s="3" t="str">
        <f>Bilan!B48</f>
        <v>Prénom 02</v>
      </c>
      <c r="O11" s="46" t="str">
        <f>Bilan!C48</f>
        <v>NOM 02 Prénom 02</v>
      </c>
      <c r="P11" s="52"/>
      <c r="Q11" s="53"/>
      <c r="R11" s="53"/>
      <c r="S11" s="53"/>
      <c r="T11" s="54"/>
      <c r="U11" s="71" t="str">
        <f t="shared" ref="U11:U39" si="1">IF(COUNT(P11:T11)&gt;0,AVERAGE(P11:T11),"")</f>
        <v/>
      </c>
      <c r="V11" s="240"/>
      <c r="W11" s="241"/>
      <c r="X11" s="242"/>
      <c r="Y11" s="3" t="str">
        <f>Bilan!A87</f>
        <v>NOM 02</v>
      </c>
      <c r="Z11" s="3" t="str">
        <f>Bilan!B87</f>
        <v>Prénom 02</v>
      </c>
      <c r="AA11" s="46" t="str">
        <f>Bilan!C87</f>
        <v>NOM 02 Prénom 02</v>
      </c>
      <c r="AB11" s="52"/>
      <c r="AC11" s="53"/>
      <c r="AD11" s="53"/>
      <c r="AE11" s="53"/>
      <c r="AF11" s="54"/>
      <c r="AG11" s="71" t="str">
        <f t="shared" ref="AG11:AG39" si="2">IF(COUNT(AB11:AF11)&gt;0,AVERAGE(AB11:AF11),"")</f>
        <v/>
      </c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</row>
    <row r="12" spans="1:58" x14ac:dyDescent="0.25">
      <c r="A12" s="3" t="str">
        <f>IF(Bilan!A10="","",Bilan!A10)</f>
        <v>NOM 03</v>
      </c>
      <c r="B12" s="4" t="str">
        <f>IF(Bilan!B10="","",Bilan!B10)</f>
        <v>Prénom 03</v>
      </c>
      <c r="C12" s="7" t="str">
        <f>IF(Bilan!C10="","",Bilan!C10)</f>
        <v>NOM 03 Prénom 03</v>
      </c>
      <c r="D12" s="52"/>
      <c r="E12" s="53"/>
      <c r="F12" s="53"/>
      <c r="G12" s="53"/>
      <c r="H12" s="54"/>
      <c r="I12" s="23" t="str">
        <f t="shared" si="0"/>
        <v/>
      </c>
      <c r="J12" s="240"/>
      <c r="K12" s="241"/>
      <c r="L12" s="242"/>
      <c r="M12" s="3" t="str">
        <f>Bilan!A49</f>
        <v>NOM 03</v>
      </c>
      <c r="N12" s="3" t="str">
        <f>Bilan!B49</f>
        <v>Prénom 03</v>
      </c>
      <c r="O12" s="46" t="str">
        <f>Bilan!C49</f>
        <v>NOM 03 Prénom 03</v>
      </c>
      <c r="P12" s="52"/>
      <c r="Q12" s="53"/>
      <c r="R12" s="53"/>
      <c r="S12" s="53"/>
      <c r="T12" s="54"/>
      <c r="U12" s="71" t="str">
        <f t="shared" si="1"/>
        <v/>
      </c>
      <c r="V12" s="240"/>
      <c r="W12" s="241"/>
      <c r="X12" s="242"/>
      <c r="Y12" s="3" t="str">
        <f>Bilan!A88</f>
        <v>NOM 03</v>
      </c>
      <c r="Z12" s="3" t="str">
        <f>Bilan!B88</f>
        <v>Prénom 03</v>
      </c>
      <c r="AA12" s="46" t="str">
        <f>Bilan!C88</f>
        <v>NOM 03 Prénom 03</v>
      </c>
      <c r="AB12" s="52"/>
      <c r="AC12" s="53"/>
      <c r="AD12" s="53"/>
      <c r="AE12" s="53"/>
      <c r="AF12" s="54"/>
      <c r="AG12" s="71" t="str">
        <f t="shared" si="2"/>
        <v/>
      </c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</row>
    <row r="13" spans="1:58" x14ac:dyDescent="0.25">
      <c r="A13" s="3" t="str">
        <f>IF(Bilan!A11="","",Bilan!A11)</f>
        <v>NOM 04</v>
      </c>
      <c r="B13" s="4" t="str">
        <f>IF(Bilan!B11="","",Bilan!B11)</f>
        <v>Prénom 04</v>
      </c>
      <c r="C13" s="7" t="str">
        <f>IF(Bilan!C11="","",Bilan!C11)</f>
        <v>NOM 04 Prénom 04</v>
      </c>
      <c r="D13" s="52"/>
      <c r="E13" s="53"/>
      <c r="F13" s="53"/>
      <c r="G13" s="53"/>
      <c r="H13" s="54"/>
      <c r="I13" s="23" t="str">
        <f t="shared" si="0"/>
        <v/>
      </c>
      <c r="J13" s="240"/>
      <c r="K13" s="241"/>
      <c r="L13" s="242"/>
      <c r="M13" s="3" t="str">
        <f>Bilan!A50</f>
        <v>NOM 04</v>
      </c>
      <c r="N13" s="3" t="str">
        <f>Bilan!B50</f>
        <v>Prénom 04</v>
      </c>
      <c r="O13" s="46" t="str">
        <f>Bilan!C50</f>
        <v>NOM 04 Prénom 04</v>
      </c>
      <c r="P13" s="52"/>
      <c r="Q13" s="53"/>
      <c r="R13" s="53"/>
      <c r="S13" s="53"/>
      <c r="T13" s="54"/>
      <c r="U13" s="71" t="str">
        <f t="shared" si="1"/>
        <v/>
      </c>
      <c r="V13" s="240"/>
      <c r="W13" s="241"/>
      <c r="X13" s="242"/>
      <c r="Y13" s="3" t="str">
        <f>Bilan!A89</f>
        <v>NOM 04</v>
      </c>
      <c r="Z13" s="3" t="str">
        <f>Bilan!B89</f>
        <v>Prénom 04</v>
      </c>
      <c r="AA13" s="46" t="str">
        <f>Bilan!C89</f>
        <v>NOM 04 Prénom 04</v>
      </c>
      <c r="AB13" s="52"/>
      <c r="AC13" s="53"/>
      <c r="AD13" s="53"/>
      <c r="AE13" s="53"/>
      <c r="AF13" s="54"/>
      <c r="AG13" s="71" t="str">
        <f t="shared" si="2"/>
        <v/>
      </c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</row>
    <row r="14" spans="1:58" x14ac:dyDescent="0.25">
      <c r="A14" s="3" t="str">
        <f>IF(Bilan!A12="","",Bilan!A12)</f>
        <v>NOM 05</v>
      </c>
      <c r="B14" s="4" t="str">
        <f>IF(Bilan!B12="","",Bilan!B12)</f>
        <v>Prénom 05</v>
      </c>
      <c r="C14" s="7" t="str">
        <f>IF(Bilan!C12="","",Bilan!C12)</f>
        <v>NOM 05 Prénom 05</v>
      </c>
      <c r="D14" s="52"/>
      <c r="E14" s="53"/>
      <c r="F14" s="53"/>
      <c r="G14" s="53"/>
      <c r="H14" s="54"/>
      <c r="I14" s="23" t="str">
        <f t="shared" si="0"/>
        <v/>
      </c>
      <c r="J14" s="240"/>
      <c r="K14" s="241"/>
      <c r="L14" s="242"/>
      <c r="M14" s="3" t="str">
        <f>Bilan!A51</f>
        <v>NOM 05</v>
      </c>
      <c r="N14" s="3" t="str">
        <f>Bilan!B51</f>
        <v>Prénom 05</v>
      </c>
      <c r="O14" s="46" t="str">
        <f>Bilan!C51</f>
        <v>NOM 05 Prénom 05</v>
      </c>
      <c r="P14" s="52"/>
      <c r="Q14" s="53"/>
      <c r="R14" s="53"/>
      <c r="S14" s="53"/>
      <c r="T14" s="54"/>
      <c r="U14" s="71" t="str">
        <f t="shared" si="1"/>
        <v/>
      </c>
      <c r="V14" s="240"/>
      <c r="W14" s="241"/>
      <c r="X14" s="242"/>
      <c r="Y14" s="3" t="str">
        <f>Bilan!A90</f>
        <v>NOM 05</v>
      </c>
      <c r="Z14" s="3" t="str">
        <f>Bilan!B90</f>
        <v>Prénom 05</v>
      </c>
      <c r="AA14" s="46" t="str">
        <f>Bilan!C90</f>
        <v>NOM 05 Prénom 05</v>
      </c>
      <c r="AB14" s="52"/>
      <c r="AC14" s="53"/>
      <c r="AD14" s="53"/>
      <c r="AE14" s="53"/>
      <c r="AF14" s="54"/>
      <c r="AG14" s="71" t="str">
        <f t="shared" si="2"/>
        <v/>
      </c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</row>
    <row r="15" spans="1:58" x14ac:dyDescent="0.25">
      <c r="A15" s="3" t="str">
        <f>IF(Bilan!A13="","",Bilan!A13)</f>
        <v>NOM 06</v>
      </c>
      <c r="B15" s="4" t="str">
        <f>IF(Bilan!B13="","",Bilan!B13)</f>
        <v>Prénom 06</v>
      </c>
      <c r="C15" s="7" t="str">
        <f>IF(Bilan!C13="","",Bilan!C13)</f>
        <v>NOM 06 Prénom 06</v>
      </c>
      <c r="D15" s="52"/>
      <c r="E15" s="53"/>
      <c r="F15" s="53"/>
      <c r="G15" s="53"/>
      <c r="H15" s="54"/>
      <c r="I15" s="23" t="str">
        <f t="shared" si="0"/>
        <v/>
      </c>
      <c r="J15" s="240"/>
      <c r="K15" s="241"/>
      <c r="L15" s="242"/>
      <c r="M15" s="3" t="str">
        <f>Bilan!A52</f>
        <v>NOM 06</v>
      </c>
      <c r="N15" s="3" t="str">
        <f>Bilan!B52</f>
        <v>Prénom 06</v>
      </c>
      <c r="O15" s="46" t="str">
        <f>Bilan!C52</f>
        <v>NOM 06 Prénom 06</v>
      </c>
      <c r="P15" s="52"/>
      <c r="Q15" s="53"/>
      <c r="R15" s="53"/>
      <c r="S15" s="53"/>
      <c r="T15" s="54"/>
      <c r="U15" s="71" t="str">
        <f t="shared" si="1"/>
        <v/>
      </c>
      <c r="V15" s="240"/>
      <c r="W15" s="241"/>
      <c r="X15" s="242"/>
      <c r="Y15" s="3" t="str">
        <f>Bilan!A91</f>
        <v>NOM 06</v>
      </c>
      <c r="Z15" s="3" t="str">
        <f>Bilan!B91</f>
        <v>Prénom 06</v>
      </c>
      <c r="AA15" s="46" t="str">
        <f>Bilan!C91</f>
        <v>NOM 06 Prénom 06</v>
      </c>
      <c r="AB15" s="52"/>
      <c r="AC15" s="53"/>
      <c r="AD15" s="53"/>
      <c r="AE15" s="53"/>
      <c r="AF15" s="54"/>
      <c r="AG15" s="71" t="str">
        <f t="shared" si="2"/>
        <v/>
      </c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</row>
    <row r="16" spans="1:58" x14ac:dyDescent="0.25">
      <c r="A16" s="3" t="str">
        <f>IF(Bilan!A14="","",Bilan!A14)</f>
        <v>NOM 07</v>
      </c>
      <c r="B16" s="4" t="str">
        <f>IF(Bilan!B14="","",Bilan!B14)</f>
        <v>Prénom 07</v>
      </c>
      <c r="C16" s="7" t="str">
        <f>IF(Bilan!C14="","",Bilan!C14)</f>
        <v>NOM 07 Prénom 07</v>
      </c>
      <c r="D16" s="52"/>
      <c r="E16" s="53"/>
      <c r="F16" s="53"/>
      <c r="G16" s="53"/>
      <c r="H16" s="54"/>
      <c r="I16" s="23" t="str">
        <f t="shared" si="0"/>
        <v/>
      </c>
      <c r="J16" s="240"/>
      <c r="K16" s="241"/>
      <c r="L16" s="242"/>
      <c r="M16" s="3" t="str">
        <f>Bilan!A53</f>
        <v>NOM 07</v>
      </c>
      <c r="N16" s="3" t="str">
        <f>Bilan!B53</f>
        <v>Prénom 07</v>
      </c>
      <c r="O16" s="46" t="str">
        <f>Bilan!C53</f>
        <v>NOM 07 Prénom 07</v>
      </c>
      <c r="P16" s="52"/>
      <c r="Q16" s="53"/>
      <c r="R16" s="53"/>
      <c r="S16" s="53"/>
      <c r="T16" s="54"/>
      <c r="U16" s="71" t="str">
        <f t="shared" si="1"/>
        <v/>
      </c>
      <c r="V16" s="240"/>
      <c r="W16" s="241"/>
      <c r="X16" s="242"/>
      <c r="Y16" s="3" t="str">
        <f>Bilan!A92</f>
        <v>NOM 07</v>
      </c>
      <c r="Z16" s="3" t="str">
        <f>Bilan!B92</f>
        <v>Prénom 07</v>
      </c>
      <c r="AA16" s="46" t="str">
        <f>Bilan!C92</f>
        <v>NOM 07 Prénom 07</v>
      </c>
      <c r="AB16" s="52"/>
      <c r="AC16" s="53"/>
      <c r="AD16" s="53"/>
      <c r="AE16" s="53"/>
      <c r="AF16" s="54"/>
      <c r="AG16" s="71" t="str">
        <f t="shared" si="2"/>
        <v/>
      </c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</row>
    <row r="17" spans="1:58" x14ac:dyDescent="0.25">
      <c r="A17" s="3" t="str">
        <f>IF(Bilan!A15="","",Bilan!A15)</f>
        <v>NOM 08</v>
      </c>
      <c r="B17" s="4" t="str">
        <f>IF(Bilan!B15="","",Bilan!B15)</f>
        <v>Prénom 08</v>
      </c>
      <c r="C17" s="7" t="str">
        <f>IF(Bilan!C15="","",Bilan!C15)</f>
        <v>NOM 08 Prénom 08</v>
      </c>
      <c r="D17" s="52"/>
      <c r="E17" s="53"/>
      <c r="F17" s="53"/>
      <c r="G17" s="53"/>
      <c r="H17" s="54"/>
      <c r="I17" s="23" t="str">
        <f t="shared" si="0"/>
        <v/>
      </c>
      <c r="J17" s="240"/>
      <c r="K17" s="241"/>
      <c r="L17" s="242"/>
      <c r="M17" s="3" t="str">
        <f>Bilan!A54</f>
        <v>NOM 08</v>
      </c>
      <c r="N17" s="3" t="str">
        <f>Bilan!B54</f>
        <v>Prénom 08</v>
      </c>
      <c r="O17" s="46" t="str">
        <f>Bilan!C54</f>
        <v>NOM 08 Prénom 08</v>
      </c>
      <c r="P17" s="52"/>
      <c r="Q17" s="53"/>
      <c r="R17" s="53"/>
      <c r="S17" s="53"/>
      <c r="T17" s="54"/>
      <c r="U17" s="71" t="str">
        <f t="shared" si="1"/>
        <v/>
      </c>
      <c r="V17" s="240"/>
      <c r="W17" s="241"/>
      <c r="X17" s="242"/>
      <c r="Y17" s="3" t="str">
        <f>Bilan!A93</f>
        <v>NOM 08</v>
      </c>
      <c r="Z17" s="3" t="str">
        <f>Bilan!B93</f>
        <v>Prénom 08</v>
      </c>
      <c r="AA17" s="46" t="str">
        <f>Bilan!C93</f>
        <v>NOM 08 Prénom 08</v>
      </c>
      <c r="AB17" s="52"/>
      <c r="AC17" s="53"/>
      <c r="AD17" s="53"/>
      <c r="AE17" s="53"/>
      <c r="AF17" s="54"/>
      <c r="AG17" s="71" t="str">
        <f t="shared" si="2"/>
        <v/>
      </c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</row>
    <row r="18" spans="1:58" x14ac:dyDescent="0.25">
      <c r="A18" s="3" t="str">
        <f>IF(Bilan!A16="","",Bilan!A16)</f>
        <v>NOM 09</v>
      </c>
      <c r="B18" s="4" t="str">
        <f>IF(Bilan!B16="","",Bilan!B16)</f>
        <v>Prénom 09</v>
      </c>
      <c r="C18" s="7" t="str">
        <f>IF(Bilan!C16="","",Bilan!C16)</f>
        <v>NOM 09 Prénom 09</v>
      </c>
      <c r="D18" s="52"/>
      <c r="E18" s="53"/>
      <c r="F18" s="53"/>
      <c r="G18" s="53"/>
      <c r="H18" s="54"/>
      <c r="I18" s="23" t="str">
        <f t="shared" si="0"/>
        <v/>
      </c>
      <c r="J18" s="240"/>
      <c r="K18" s="241"/>
      <c r="L18" s="242"/>
      <c r="M18" s="3" t="str">
        <f>Bilan!A55</f>
        <v>NOM 09</v>
      </c>
      <c r="N18" s="3" t="str">
        <f>Bilan!B55</f>
        <v>Prénom 09</v>
      </c>
      <c r="O18" s="46" t="str">
        <f>Bilan!C55</f>
        <v>NOM 09 Prénom 09</v>
      </c>
      <c r="P18" s="52"/>
      <c r="Q18" s="53"/>
      <c r="R18" s="53"/>
      <c r="S18" s="53"/>
      <c r="T18" s="54"/>
      <c r="U18" s="71" t="str">
        <f t="shared" si="1"/>
        <v/>
      </c>
      <c r="V18" s="240"/>
      <c r="W18" s="241"/>
      <c r="X18" s="242"/>
      <c r="Y18" s="3" t="str">
        <f>Bilan!A94</f>
        <v>NOM 09</v>
      </c>
      <c r="Z18" s="3" t="str">
        <f>Bilan!B94</f>
        <v>Prénom 09</v>
      </c>
      <c r="AA18" s="46" t="str">
        <f>Bilan!C94</f>
        <v>NOM 09 Prénom 09</v>
      </c>
      <c r="AB18" s="52"/>
      <c r="AC18" s="53"/>
      <c r="AD18" s="53"/>
      <c r="AE18" s="53"/>
      <c r="AF18" s="54"/>
      <c r="AG18" s="71" t="str">
        <f t="shared" si="2"/>
        <v/>
      </c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</row>
    <row r="19" spans="1:58" x14ac:dyDescent="0.25">
      <c r="A19" s="3" t="str">
        <f>IF(Bilan!A17="","",Bilan!A17)</f>
        <v>NOM 10</v>
      </c>
      <c r="B19" s="4" t="str">
        <f>IF(Bilan!B17="","",Bilan!B17)</f>
        <v>Prénom 10</v>
      </c>
      <c r="C19" s="7" t="str">
        <f>IF(Bilan!C17="","",Bilan!C17)</f>
        <v>NOM 10 Prénom 10</v>
      </c>
      <c r="D19" s="52"/>
      <c r="E19" s="53"/>
      <c r="F19" s="53"/>
      <c r="G19" s="53"/>
      <c r="H19" s="54"/>
      <c r="I19" s="23" t="str">
        <f t="shared" si="0"/>
        <v/>
      </c>
      <c r="J19" s="240"/>
      <c r="K19" s="241"/>
      <c r="L19" s="242"/>
      <c r="M19" s="3" t="str">
        <f>Bilan!A56</f>
        <v>NOM 10</v>
      </c>
      <c r="N19" s="3" t="str">
        <f>Bilan!B56</f>
        <v>Prénom 10</v>
      </c>
      <c r="O19" s="46" t="str">
        <f>Bilan!C56</f>
        <v>NOM 10 Prénom 10</v>
      </c>
      <c r="P19" s="52"/>
      <c r="Q19" s="53"/>
      <c r="R19" s="53"/>
      <c r="S19" s="53"/>
      <c r="T19" s="54"/>
      <c r="U19" s="71" t="str">
        <f t="shared" si="1"/>
        <v/>
      </c>
      <c r="V19" s="240"/>
      <c r="W19" s="241"/>
      <c r="X19" s="242"/>
      <c r="Y19" s="3" t="str">
        <f>Bilan!A95</f>
        <v>NOM 10</v>
      </c>
      <c r="Z19" s="3" t="str">
        <f>Bilan!B95</f>
        <v>Prénom 10</v>
      </c>
      <c r="AA19" s="46" t="str">
        <f>Bilan!C95</f>
        <v>NOM 10 Prénom 10</v>
      </c>
      <c r="AB19" s="52"/>
      <c r="AC19" s="53"/>
      <c r="AD19" s="53"/>
      <c r="AE19" s="53"/>
      <c r="AF19" s="54"/>
      <c r="AG19" s="71" t="str">
        <f t="shared" si="2"/>
        <v/>
      </c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</row>
    <row r="20" spans="1:58" x14ac:dyDescent="0.25">
      <c r="A20" s="3" t="str">
        <f>IF(Bilan!A18="","",Bilan!A18)</f>
        <v>NOM 11</v>
      </c>
      <c r="B20" s="4" t="str">
        <f>IF(Bilan!B18="","",Bilan!B18)</f>
        <v>Prénom 11</v>
      </c>
      <c r="C20" s="7" t="str">
        <f>IF(Bilan!C18="","",Bilan!C18)</f>
        <v>NOM 11 Prénom 11</v>
      </c>
      <c r="D20" s="52"/>
      <c r="E20" s="53"/>
      <c r="F20" s="53"/>
      <c r="G20" s="53"/>
      <c r="H20" s="54"/>
      <c r="I20" s="23" t="str">
        <f t="shared" si="0"/>
        <v/>
      </c>
      <c r="J20" s="240"/>
      <c r="K20" s="241"/>
      <c r="L20" s="242"/>
      <c r="M20" s="3" t="str">
        <f>Bilan!A57</f>
        <v>NOM 11</v>
      </c>
      <c r="N20" s="3" t="str">
        <f>Bilan!B57</f>
        <v>Prénom 11</v>
      </c>
      <c r="O20" s="46" t="str">
        <f>Bilan!C57</f>
        <v>NOM 11 Prénom 11</v>
      </c>
      <c r="P20" s="52"/>
      <c r="Q20" s="53"/>
      <c r="R20" s="53"/>
      <c r="S20" s="53"/>
      <c r="T20" s="54"/>
      <c r="U20" s="71" t="str">
        <f t="shared" si="1"/>
        <v/>
      </c>
      <c r="V20" s="240"/>
      <c r="W20" s="241"/>
      <c r="X20" s="242"/>
      <c r="Y20" s="3" t="str">
        <f>Bilan!A96</f>
        <v>NOM 11</v>
      </c>
      <c r="Z20" s="3" t="str">
        <f>Bilan!B96</f>
        <v>Prénom 11</v>
      </c>
      <c r="AA20" s="46" t="str">
        <f>Bilan!C96</f>
        <v>NOM 11 Prénom 11</v>
      </c>
      <c r="AB20" s="52"/>
      <c r="AC20" s="53"/>
      <c r="AD20" s="53"/>
      <c r="AE20" s="53"/>
      <c r="AF20" s="54"/>
      <c r="AG20" s="71" t="str">
        <f t="shared" si="2"/>
        <v/>
      </c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</row>
    <row r="21" spans="1:58" x14ac:dyDescent="0.25">
      <c r="A21" s="3" t="str">
        <f>IF(Bilan!A19="","",Bilan!A19)</f>
        <v>NOM 12</v>
      </c>
      <c r="B21" s="4" t="str">
        <f>IF(Bilan!B19="","",Bilan!B19)</f>
        <v>Prénom 12</v>
      </c>
      <c r="C21" s="7" t="str">
        <f>IF(Bilan!C19="","",Bilan!C19)</f>
        <v>NOM 12 Prénom 12</v>
      </c>
      <c r="D21" s="52"/>
      <c r="E21" s="53"/>
      <c r="F21" s="53"/>
      <c r="G21" s="53"/>
      <c r="H21" s="54"/>
      <c r="I21" s="23" t="str">
        <f t="shared" si="0"/>
        <v/>
      </c>
      <c r="J21" s="240"/>
      <c r="K21" s="241"/>
      <c r="L21" s="242"/>
      <c r="M21" s="3" t="str">
        <f>Bilan!A58</f>
        <v>NOM 12</v>
      </c>
      <c r="N21" s="3" t="str">
        <f>Bilan!B58</f>
        <v>Prénom 12</v>
      </c>
      <c r="O21" s="46" t="str">
        <f>Bilan!C58</f>
        <v>NOM 12 Prénom 12</v>
      </c>
      <c r="P21" s="52"/>
      <c r="Q21" s="53"/>
      <c r="R21" s="53"/>
      <c r="S21" s="53"/>
      <c r="T21" s="54"/>
      <c r="U21" s="71" t="str">
        <f t="shared" si="1"/>
        <v/>
      </c>
      <c r="V21" s="240"/>
      <c r="W21" s="241"/>
      <c r="X21" s="242"/>
      <c r="Y21" s="3" t="str">
        <f>Bilan!A97</f>
        <v>NOM 12</v>
      </c>
      <c r="Z21" s="3" t="str">
        <f>Bilan!B97</f>
        <v>Prénom 12</v>
      </c>
      <c r="AA21" s="46" t="str">
        <f>Bilan!C97</f>
        <v>NOM 12 Prénom 12</v>
      </c>
      <c r="AB21" s="52"/>
      <c r="AC21" s="53"/>
      <c r="AD21" s="53"/>
      <c r="AE21" s="53"/>
      <c r="AF21" s="54"/>
      <c r="AG21" s="71" t="str">
        <f t="shared" si="2"/>
        <v/>
      </c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</row>
    <row r="22" spans="1:58" x14ac:dyDescent="0.25">
      <c r="A22" s="3" t="str">
        <f>IF(Bilan!A20="","",Bilan!A20)</f>
        <v>NOM 13</v>
      </c>
      <c r="B22" s="4" t="str">
        <f>IF(Bilan!B20="","",Bilan!B20)</f>
        <v>Prénom 13</v>
      </c>
      <c r="C22" s="7" t="str">
        <f>IF(Bilan!C20="","",Bilan!C20)</f>
        <v>NOM 13 Prénom 13</v>
      </c>
      <c r="D22" s="52"/>
      <c r="E22" s="53"/>
      <c r="F22" s="53"/>
      <c r="G22" s="53"/>
      <c r="H22" s="54"/>
      <c r="I22" s="23" t="str">
        <f t="shared" si="0"/>
        <v/>
      </c>
      <c r="J22" s="240"/>
      <c r="K22" s="241"/>
      <c r="L22" s="242"/>
      <c r="M22" s="3" t="str">
        <f>Bilan!A59</f>
        <v>NOM 13</v>
      </c>
      <c r="N22" s="3" t="str">
        <f>Bilan!B59</f>
        <v>Prénom 13</v>
      </c>
      <c r="O22" s="46" t="str">
        <f>Bilan!C59</f>
        <v>NOM 13 Prénom 13</v>
      </c>
      <c r="P22" s="52"/>
      <c r="Q22" s="53"/>
      <c r="R22" s="53"/>
      <c r="S22" s="53"/>
      <c r="T22" s="54"/>
      <c r="U22" s="71" t="str">
        <f t="shared" si="1"/>
        <v/>
      </c>
      <c r="V22" s="240"/>
      <c r="W22" s="241"/>
      <c r="X22" s="242"/>
      <c r="Y22" s="3" t="str">
        <f>Bilan!A98</f>
        <v>NOM 13</v>
      </c>
      <c r="Z22" s="3" t="str">
        <f>Bilan!B98</f>
        <v>Prénom 13</v>
      </c>
      <c r="AA22" s="46" t="str">
        <f>Bilan!C98</f>
        <v>NOM 13 Prénom 13</v>
      </c>
      <c r="AB22" s="52"/>
      <c r="AC22" s="53"/>
      <c r="AD22" s="53"/>
      <c r="AE22" s="53"/>
      <c r="AF22" s="54"/>
      <c r="AG22" s="71" t="str">
        <f t="shared" si="2"/>
        <v/>
      </c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</row>
    <row r="23" spans="1:58" x14ac:dyDescent="0.25">
      <c r="A23" s="3" t="str">
        <f>IF(Bilan!A21="","",Bilan!A21)</f>
        <v>NOM 14</v>
      </c>
      <c r="B23" s="4" t="str">
        <f>IF(Bilan!B21="","",Bilan!B21)</f>
        <v>Prénom 14</v>
      </c>
      <c r="C23" s="7" t="str">
        <f>IF(Bilan!C21="","",Bilan!C21)</f>
        <v>NOM 14 Prénom 14</v>
      </c>
      <c r="D23" s="52"/>
      <c r="E23" s="53"/>
      <c r="F23" s="53"/>
      <c r="G23" s="53"/>
      <c r="H23" s="54"/>
      <c r="I23" s="23" t="str">
        <f t="shared" si="0"/>
        <v/>
      </c>
      <c r="J23" s="240"/>
      <c r="K23" s="241"/>
      <c r="L23" s="242"/>
      <c r="M23" s="3" t="str">
        <f>Bilan!A60</f>
        <v>NOM 14</v>
      </c>
      <c r="N23" s="3" t="str">
        <f>Bilan!B60</f>
        <v>Prénom 14</v>
      </c>
      <c r="O23" s="46" t="str">
        <f>Bilan!C60</f>
        <v>NOM 14 Prénom 14</v>
      </c>
      <c r="P23" s="52"/>
      <c r="Q23" s="53"/>
      <c r="R23" s="53"/>
      <c r="S23" s="53"/>
      <c r="T23" s="54"/>
      <c r="U23" s="71" t="str">
        <f t="shared" si="1"/>
        <v/>
      </c>
      <c r="V23" s="240"/>
      <c r="W23" s="241"/>
      <c r="X23" s="242"/>
      <c r="Y23" s="3" t="str">
        <f>Bilan!A99</f>
        <v>NOM 14</v>
      </c>
      <c r="Z23" s="3" t="str">
        <f>Bilan!B99</f>
        <v>Prénom 14</v>
      </c>
      <c r="AA23" s="46" t="str">
        <f>Bilan!C99</f>
        <v>NOM 14 Prénom 14</v>
      </c>
      <c r="AB23" s="52"/>
      <c r="AC23" s="53"/>
      <c r="AD23" s="53"/>
      <c r="AE23" s="53"/>
      <c r="AF23" s="54"/>
      <c r="AG23" s="71" t="str">
        <f t="shared" si="2"/>
        <v/>
      </c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</row>
    <row r="24" spans="1:58" x14ac:dyDescent="0.25">
      <c r="A24" s="3" t="str">
        <f>IF(Bilan!A22="","",Bilan!A22)</f>
        <v>NOM 15</v>
      </c>
      <c r="B24" s="4" t="str">
        <f>IF(Bilan!B22="","",Bilan!B22)</f>
        <v>Prénom 15</v>
      </c>
      <c r="C24" s="7" t="str">
        <f>IF(Bilan!C22="","",Bilan!C22)</f>
        <v>NOM 15 Prénom 15</v>
      </c>
      <c r="D24" s="52"/>
      <c r="E24" s="53"/>
      <c r="F24" s="53"/>
      <c r="G24" s="53"/>
      <c r="H24" s="54"/>
      <c r="I24" s="23" t="str">
        <f t="shared" si="0"/>
        <v/>
      </c>
      <c r="J24" s="240"/>
      <c r="K24" s="241"/>
      <c r="L24" s="242"/>
      <c r="M24" s="3" t="str">
        <f>Bilan!A61</f>
        <v>NOM 15</v>
      </c>
      <c r="N24" s="3" t="str">
        <f>Bilan!B61</f>
        <v>Prénom 15</v>
      </c>
      <c r="O24" s="46" t="str">
        <f>Bilan!C61</f>
        <v>NOM 15 Prénom 15</v>
      </c>
      <c r="P24" s="52"/>
      <c r="Q24" s="53"/>
      <c r="R24" s="53"/>
      <c r="S24" s="53"/>
      <c r="T24" s="54"/>
      <c r="U24" s="71" t="str">
        <f t="shared" si="1"/>
        <v/>
      </c>
      <c r="V24" s="240"/>
      <c r="W24" s="241"/>
      <c r="X24" s="242"/>
      <c r="Y24" s="3" t="str">
        <f>Bilan!A100</f>
        <v>NOM 15</v>
      </c>
      <c r="Z24" s="3" t="str">
        <f>Bilan!B100</f>
        <v>Prénom 15</v>
      </c>
      <c r="AA24" s="46" t="str">
        <f>Bilan!C100</f>
        <v>NOM 15 Prénom 15</v>
      </c>
      <c r="AB24" s="52"/>
      <c r="AC24" s="53"/>
      <c r="AD24" s="53"/>
      <c r="AE24" s="53"/>
      <c r="AF24" s="54"/>
      <c r="AG24" s="71" t="str">
        <f t="shared" si="2"/>
        <v/>
      </c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</row>
    <row r="25" spans="1:58" x14ac:dyDescent="0.25">
      <c r="A25" s="3" t="str">
        <f>IF(Bilan!A23="","",Bilan!A23)</f>
        <v>NOM 16</v>
      </c>
      <c r="B25" s="4" t="str">
        <f>IF(Bilan!B23="","",Bilan!B23)</f>
        <v>Prénom 16</v>
      </c>
      <c r="C25" s="7" t="str">
        <f>IF(Bilan!C23="","",Bilan!C23)</f>
        <v>NOM 16 Prénom 16</v>
      </c>
      <c r="D25" s="52"/>
      <c r="E25" s="53"/>
      <c r="F25" s="53"/>
      <c r="G25" s="53"/>
      <c r="H25" s="54"/>
      <c r="I25" s="23" t="str">
        <f t="shared" si="0"/>
        <v/>
      </c>
      <c r="J25" s="240"/>
      <c r="K25" s="241"/>
      <c r="L25" s="242"/>
      <c r="M25" s="3" t="str">
        <f>Bilan!A62</f>
        <v>NOM 16</v>
      </c>
      <c r="N25" s="3" t="str">
        <f>Bilan!B62</f>
        <v>Prénom 16</v>
      </c>
      <c r="O25" s="46" t="str">
        <f>Bilan!C62</f>
        <v>NOM 16 Prénom 16</v>
      </c>
      <c r="P25" s="52"/>
      <c r="Q25" s="53"/>
      <c r="R25" s="53"/>
      <c r="S25" s="53"/>
      <c r="T25" s="54"/>
      <c r="U25" s="71" t="str">
        <f t="shared" si="1"/>
        <v/>
      </c>
      <c r="V25" s="240"/>
      <c r="W25" s="241"/>
      <c r="X25" s="242"/>
      <c r="Y25" s="3" t="str">
        <f>Bilan!A101</f>
        <v>NOM 16</v>
      </c>
      <c r="Z25" s="3" t="str">
        <f>Bilan!B101</f>
        <v>Prénom 16</v>
      </c>
      <c r="AA25" s="46" t="str">
        <f>Bilan!C101</f>
        <v>NOM 16 Prénom 16</v>
      </c>
      <c r="AB25" s="52"/>
      <c r="AC25" s="53"/>
      <c r="AD25" s="53"/>
      <c r="AE25" s="53"/>
      <c r="AF25" s="54"/>
      <c r="AG25" s="71" t="str">
        <f t="shared" si="2"/>
        <v/>
      </c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</row>
    <row r="26" spans="1:58" x14ac:dyDescent="0.25">
      <c r="A26" s="3" t="str">
        <f>IF(Bilan!A24="","",Bilan!A24)</f>
        <v>NOM 17</v>
      </c>
      <c r="B26" s="4" t="str">
        <f>IF(Bilan!B24="","",Bilan!B24)</f>
        <v>Prénom 17</v>
      </c>
      <c r="C26" s="7" t="str">
        <f>IF(Bilan!C24="","",Bilan!C24)</f>
        <v>NOM 17 Prénom 17</v>
      </c>
      <c r="D26" s="52"/>
      <c r="E26" s="53"/>
      <c r="F26" s="53"/>
      <c r="G26" s="53"/>
      <c r="H26" s="54"/>
      <c r="I26" s="23" t="str">
        <f t="shared" si="0"/>
        <v/>
      </c>
      <c r="J26" s="240"/>
      <c r="K26" s="241"/>
      <c r="L26" s="242"/>
      <c r="M26" s="3" t="str">
        <f>Bilan!A63</f>
        <v>NOM 17</v>
      </c>
      <c r="N26" s="3" t="str">
        <f>Bilan!B63</f>
        <v>Prénom 17</v>
      </c>
      <c r="O26" s="46" t="str">
        <f>Bilan!C63</f>
        <v>NOM 17 Prénom 17</v>
      </c>
      <c r="P26" s="52"/>
      <c r="Q26" s="53"/>
      <c r="R26" s="53"/>
      <c r="S26" s="53"/>
      <c r="T26" s="54"/>
      <c r="U26" s="71" t="str">
        <f t="shared" si="1"/>
        <v/>
      </c>
      <c r="V26" s="240"/>
      <c r="W26" s="241"/>
      <c r="X26" s="242"/>
      <c r="Y26" s="3" t="str">
        <f>Bilan!A102</f>
        <v>NOM 17</v>
      </c>
      <c r="Z26" s="3" t="str">
        <f>Bilan!B102</f>
        <v>Prénom 17</v>
      </c>
      <c r="AA26" s="46" t="str">
        <f>Bilan!C102</f>
        <v>NOM 17 Prénom 17</v>
      </c>
      <c r="AB26" s="52"/>
      <c r="AC26" s="53"/>
      <c r="AD26" s="53"/>
      <c r="AE26" s="53"/>
      <c r="AF26" s="54"/>
      <c r="AG26" s="71" t="str">
        <f t="shared" si="2"/>
        <v/>
      </c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</row>
    <row r="27" spans="1:58" x14ac:dyDescent="0.25">
      <c r="A27" s="3" t="str">
        <f>IF(Bilan!A25="","",Bilan!A25)</f>
        <v>NOM 18</v>
      </c>
      <c r="B27" s="4" t="str">
        <f>IF(Bilan!B25="","",Bilan!B25)</f>
        <v>Prénom 18</v>
      </c>
      <c r="C27" s="7" t="str">
        <f>IF(Bilan!C25="","",Bilan!C25)</f>
        <v>NOM 18 Prénom 18</v>
      </c>
      <c r="D27" s="52"/>
      <c r="E27" s="53"/>
      <c r="F27" s="53"/>
      <c r="G27" s="53"/>
      <c r="H27" s="54"/>
      <c r="I27" s="23" t="str">
        <f t="shared" si="0"/>
        <v/>
      </c>
      <c r="J27" s="240"/>
      <c r="K27" s="241"/>
      <c r="L27" s="242"/>
      <c r="M27" s="3" t="str">
        <f>Bilan!A64</f>
        <v>NOM 18</v>
      </c>
      <c r="N27" s="3" t="str">
        <f>Bilan!B64</f>
        <v>Prénom 18</v>
      </c>
      <c r="O27" s="46" t="str">
        <f>Bilan!C64</f>
        <v>NOM 18 Prénom 18</v>
      </c>
      <c r="P27" s="52"/>
      <c r="Q27" s="53"/>
      <c r="R27" s="53"/>
      <c r="S27" s="53"/>
      <c r="T27" s="54"/>
      <c r="U27" s="71" t="str">
        <f t="shared" si="1"/>
        <v/>
      </c>
      <c r="V27" s="240"/>
      <c r="W27" s="241"/>
      <c r="X27" s="242"/>
      <c r="Y27" s="3" t="str">
        <f>Bilan!A103</f>
        <v>NOM 18</v>
      </c>
      <c r="Z27" s="3" t="str">
        <f>Bilan!B103</f>
        <v>Prénom 18</v>
      </c>
      <c r="AA27" s="46" t="str">
        <f>Bilan!C103</f>
        <v>NOM 18 Prénom 18</v>
      </c>
      <c r="AB27" s="52"/>
      <c r="AC27" s="53"/>
      <c r="AD27" s="53"/>
      <c r="AE27" s="53"/>
      <c r="AF27" s="54"/>
      <c r="AG27" s="71" t="str">
        <f t="shared" si="2"/>
        <v/>
      </c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</row>
    <row r="28" spans="1:58" x14ac:dyDescent="0.25">
      <c r="A28" s="3" t="str">
        <f>IF(Bilan!A26="","",Bilan!A26)</f>
        <v>NOM 19</v>
      </c>
      <c r="B28" s="4" t="str">
        <f>IF(Bilan!B26="","",Bilan!B26)</f>
        <v>Prénom 19</v>
      </c>
      <c r="C28" s="7" t="str">
        <f>IF(Bilan!C26="","",Bilan!C26)</f>
        <v>NOM 19 Prénom 19</v>
      </c>
      <c r="D28" s="52"/>
      <c r="E28" s="53"/>
      <c r="F28" s="53"/>
      <c r="G28" s="53"/>
      <c r="H28" s="54"/>
      <c r="I28" s="23" t="str">
        <f t="shared" si="0"/>
        <v/>
      </c>
      <c r="J28" s="240"/>
      <c r="K28" s="241"/>
      <c r="L28" s="242"/>
      <c r="M28" s="3" t="str">
        <f>Bilan!A65</f>
        <v>NOM 19</v>
      </c>
      <c r="N28" s="3" t="str">
        <f>Bilan!B65</f>
        <v>Prénom 19</v>
      </c>
      <c r="O28" s="46" t="str">
        <f>Bilan!C65</f>
        <v>NOM 19 Prénom 19</v>
      </c>
      <c r="P28" s="52"/>
      <c r="Q28" s="53"/>
      <c r="R28" s="53"/>
      <c r="S28" s="53"/>
      <c r="T28" s="54"/>
      <c r="U28" s="71" t="str">
        <f t="shared" si="1"/>
        <v/>
      </c>
      <c r="V28" s="240"/>
      <c r="W28" s="241"/>
      <c r="X28" s="242"/>
      <c r="Y28" s="3" t="str">
        <f>Bilan!A104</f>
        <v>NOM 19</v>
      </c>
      <c r="Z28" s="3" t="str">
        <f>Bilan!B104</f>
        <v>Prénom 19</v>
      </c>
      <c r="AA28" s="46" t="str">
        <f>Bilan!C104</f>
        <v>NOM 19 Prénom 19</v>
      </c>
      <c r="AB28" s="52"/>
      <c r="AC28" s="53"/>
      <c r="AD28" s="53"/>
      <c r="AE28" s="53"/>
      <c r="AF28" s="54"/>
      <c r="AG28" s="71" t="str">
        <f t="shared" si="2"/>
        <v/>
      </c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</row>
    <row r="29" spans="1:58" x14ac:dyDescent="0.25">
      <c r="A29" s="3" t="str">
        <f>IF(Bilan!A27="","",Bilan!A27)</f>
        <v>NOM 20</v>
      </c>
      <c r="B29" s="4" t="str">
        <f>IF(Bilan!B27="","",Bilan!B27)</f>
        <v>Prénom 20</v>
      </c>
      <c r="C29" s="7" t="str">
        <f>IF(Bilan!C27="","",Bilan!C27)</f>
        <v>NOM 20 Prénom 20</v>
      </c>
      <c r="D29" s="52"/>
      <c r="E29" s="53"/>
      <c r="F29" s="53"/>
      <c r="G29" s="53"/>
      <c r="H29" s="54"/>
      <c r="I29" s="23" t="str">
        <f t="shared" si="0"/>
        <v/>
      </c>
      <c r="J29" s="240"/>
      <c r="K29" s="241"/>
      <c r="L29" s="242"/>
      <c r="M29" s="3" t="str">
        <f>Bilan!A66</f>
        <v>NOM 20</v>
      </c>
      <c r="N29" s="3" t="str">
        <f>Bilan!B66</f>
        <v>Prénom 20</v>
      </c>
      <c r="O29" s="46" t="str">
        <f>Bilan!C66</f>
        <v>NOM 20 Prénom 20</v>
      </c>
      <c r="P29" s="52"/>
      <c r="Q29" s="53"/>
      <c r="R29" s="53"/>
      <c r="S29" s="53"/>
      <c r="T29" s="54"/>
      <c r="U29" s="71" t="str">
        <f t="shared" si="1"/>
        <v/>
      </c>
      <c r="V29" s="240"/>
      <c r="W29" s="241"/>
      <c r="X29" s="242"/>
      <c r="Y29" s="3" t="str">
        <f>Bilan!A105</f>
        <v>NOM 20</v>
      </c>
      <c r="Z29" s="3" t="str">
        <f>Bilan!B105</f>
        <v>Prénom 20</v>
      </c>
      <c r="AA29" s="46" t="str">
        <f>Bilan!C105</f>
        <v>NOM 20 Prénom 20</v>
      </c>
      <c r="AB29" s="52"/>
      <c r="AC29" s="53"/>
      <c r="AD29" s="53"/>
      <c r="AE29" s="53"/>
      <c r="AF29" s="54"/>
      <c r="AG29" s="71" t="str">
        <f t="shared" si="2"/>
        <v/>
      </c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</row>
    <row r="30" spans="1:58" x14ac:dyDescent="0.25">
      <c r="A30" s="3" t="str">
        <f>IF(Bilan!A28="","",Bilan!A28)</f>
        <v>NOM 21</v>
      </c>
      <c r="B30" s="4" t="str">
        <f>IF(Bilan!B28="","",Bilan!B28)</f>
        <v>Prénom 21</v>
      </c>
      <c r="C30" s="7" t="str">
        <f>IF(Bilan!C28="","",Bilan!C28)</f>
        <v>NOM 21 Prénom 21</v>
      </c>
      <c r="D30" s="52"/>
      <c r="E30" s="53"/>
      <c r="F30" s="53"/>
      <c r="G30" s="53"/>
      <c r="H30" s="54"/>
      <c r="I30" s="23" t="str">
        <f t="shared" si="0"/>
        <v/>
      </c>
      <c r="J30" s="240"/>
      <c r="K30" s="241"/>
      <c r="L30" s="242"/>
      <c r="M30" s="3" t="str">
        <f>Bilan!A67</f>
        <v>NOM 21</v>
      </c>
      <c r="N30" s="3" t="str">
        <f>Bilan!B67</f>
        <v>Prénom 21</v>
      </c>
      <c r="O30" s="46" t="str">
        <f>Bilan!C67</f>
        <v>NOM 21 Prénom 21</v>
      </c>
      <c r="P30" s="52"/>
      <c r="Q30" s="53"/>
      <c r="R30" s="53"/>
      <c r="S30" s="53"/>
      <c r="T30" s="54"/>
      <c r="U30" s="71" t="str">
        <f t="shared" si="1"/>
        <v/>
      </c>
      <c r="V30" s="240"/>
      <c r="W30" s="241"/>
      <c r="X30" s="242"/>
      <c r="Y30" s="3" t="str">
        <f>Bilan!A106</f>
        <v>NOM 21</v>
      </c>
      <c r="Z30" s="3" t="str">
        <f>Bilan!B106</f>
        <v>Prénom 21</v>
      </c>
      <c r="AA30" s="46" t="str">
        <f>Bilan!C106</f>
        <v>NOM 21 Prénom 21</v>
      </c>
      <c r="AB30" s="52"/>
      <c r="AC30" s="53"/>
      <c r="AD30" s="53"/>
      <c r="AE30" s="53"/>
      <c r="AF30" s="54"/>
      <c r="AG30" s="71" t="str">
        <f t="shared" si="2"/>
        <v/>
      </c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</row>
    <row r="31" spans="1:58" x14ac:dyDescent="0.25">
      <c r="A31" s="3" t="str">
        <f>IF(Bilan!A29="","",Bilan!A29)</f>
        <v>NOM 22</v>
      </c>
      <c r="B31" s="4" t="str">
        <f>IF(Bilan!B29="","",Bilan!B29)</f>
        <v>Prénom 22</v>
      </c>
      <c r="C31" s="7" t="str">
        <f>IF(Bilan!C29="","",Bilan!C29)</f>
        <v>NOM 22 Prénom 22</v>
      </c>
      <c r="D31" s="52"/>
      <c r="E31" s="53"/>
      <c r="F31" s="53"/>
      <c r="G31" s="53"/>
      <c r="H31" s="54"/>
      <c r="I31" s="23" t="str">
        <f t="shared" si="0"/>
        <v/>
      </c>
      <c r="J31" s="240"/>
      <c r="K31" s="241"/>
      <c r="L31" s="242"/>
      <c r="M31" s="3" t="str">
        <f>Bilan!A68</f>
        <v>NOM 22</v>
      </c>
      <c r="N31" s="3" t="str">
        <f>Bilan!B68</f>
        <v>Prénom 22</v>
      </c>
      <c r="O31" s="46" t="str">
        <f>Bilan!C68</f>
        <v>NOM 22 Prénom 22</v>
      </c>
      <c r="P31" s="52"/>
      <c r="Q31" s="53"/>
      <c r="R31" s="53"/>
      <c r="S31" s="53"/>
      <c r="T31" s="54"/>
      <c r="U31" s="71" t="str">
        <f t="shared" si="1"/>
        <v/>
      </c>
      <c r="V31" s="240"/>
      <c r="W31" s="241"/>
      <c r="X31" s="242"/>
      <c r="Y31" s="3" t="str">
        <f>Bilan!A107</f>
        <v>NOM 22</v>
      </c>
      <c r="Z31" s="3" t="str">
        <f>Bilan!B107</f>
        <v>Prénom 22</v>
      </c>
      <c r="AA31" s="46" t="str">
        <f>Bilan!C107</f>
        <v>NOM 22 Prénom 22</v>
      </c>
      <c r="AB31" s="52"/>
      <c r="AC31" s="53"/>
      <c r="AD31" s="53"/>
      <c r="AE31" s="53"/>
      <c r="AF31" s="54"/>
      <c r="AG31" s="71" t="str">
        <f t="shared" si="2"/>
        <v/>
      </c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</row>
    <row r="32" spans="1:58" x14ac:dyDescent="0.25">
      <c r="A32" s="3" t="str">
        <f>IF(Bilan!A30="","",Bilan!A30)</f>
        <v>NOM 23</v>
      </c>
      <c r="B32" s="4" t="str">
        <f>IF(Bilan!B30="","",Bilan!B30)</f>
        <v>Prénom 23</v>
      </c>
      <c r="C32" s="7" t="str">
        <f>IF(Bilan!C30="","",Bilan!C30)</f>
        <v>NOM 23 Prénom 23</v>
      </c>
      <c r="D32" s="52"/>
      <c r="E32" s="53"/>
      <c r="F32" s="53"/>
      <c r="G32" s="53"/>
      <c r="H32" s="54"/>
      <c r="I32" s="23" t="str">
        <f t="shared" si="0"/>
        <v/>
      </c>
      <c r="J32" s="240"/>
      <c r="K32" s="241"/>
      <c r="L32" s="242"/>
      <c r="M32" s="3" t="str">
        <f>Bilan!A69</f>
        <v>NOM 23</v>
      </c>
      <c r="N32" s="3" t="str">
        <f>Bilan!B69</f>
        <v>Prénom 23</v>
      </c>
      <c r="O32" s="46" t="str">
        <f>Bilan!C69</f>
        <v>NOM 23 Prénom 23</v>
      </c>
      <c r="P32" s="52"/>
      <c r="Q32" s="53"/>
      <c r="R32" s="53"/>
      <c r="S32" s="53"/>
      <c r="T32" s="54"/>
      <c r="U32" s="71" t="str">
        <f t="shared" si="1"/>
        <v/>
      </c>
      <c r="V32" s="240"/>
      <c r="W32" s="241"/>
      <c r="X32" s="242"/>
      <c r="Y32" s="3" t="str">
        <f>Bilan!A108</f>
        <v>NOM 23</v>
      </c>
      <c r="Z32" s="3" t="str">
        <f>Bilan!B108</f>
        <v>Prénom 23</v>
      </c>
      <c r="AA32" s="46" t="str">
        <f>Bilan!C108</f>
        <v>NOM 23 Prénom 23</v>
      </c>
      <c r="AB32" s="52"/>
      <c r="AC32" s="53"/>
      <c r="AD32" s="53"/>
      <c r="AE32" s="53"/>
      <c r="AF32" s="54"/>
      <c r="AG32" s="71" t="str">
        <f t="shared" si="2"/>
        <v/>
      </c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</row>
    <row r="33" spans="1:58" x14ac:dyDescent="0.25">
      <c r="A33" s="3" t="str">
        <f>IF(Bilan!A31="","",Bilan!A31)</f>
        <v>NOM 24</v>
      </c>
      <c r="B33" s="4" t="str">
        <f>IF(Bilan!B31="","",Bilan!B31)</f>
        <v>Prénom 24</v>
      </c>
      <c r="C33" s="7" t="str">
        <f>IF(Bilan!C31="","",Bilan!C31)</f>
        <v>NOM 24 Prénom 24</v>
      </c>
      <c r="D33" s="52"/>
      <c r="E33" s="53"/>
      <c r="F33" s="53"/>
      <c r="G33" s="53"/>
      <c r="H33" s="54"/>
      <c r="I33" s="23" t="str">
        <f t="shared" si="0"/>
        <v/>
      </c>
      <c r="J33" s="240"/>
      <c r="K33" s="241"/>
      <c r="L33" s="242"/>
      <c r="M33" s="3" t="str">
        <f>Bilan!A70</f>
        <v>NOM 24</v>
      </c>
      <c r="N33" s="3" t="str">
        <f>Bilan!B70</f>
        <v>Prénom 24</v>
      </c>
      <c r="O33" s="46" t="str">
        <f>Bilan!C70</f>
        <v>NOM 24 Prénom 24</v>
      </c>
      <c r="P33" s="52"/>
      <c r="Q33" s="53"/>
      <c r="R33" s="53"/>
      <c r="S33" s="53"/>
      <c r="T33" s="54"/>
      <c r="U33" s="71" t="str">
        <f t="shared" si="1"/>
        <v/>
      </c>
      <c r="V33" s="240"/>
      <c r="W33" s="241"/>
      <c r="X33" s="242"/>
      <c r="Y33" s="3" t="str">
        <f>Bilan!A109</f>
        <v>NOM 24</v>
      </c>
      <c r="Z33" s="3" t="str">
        <f>Bilan!B109</f>
        <v>Prénom 24</v>
      </c>
      <c r="AA33" s="46" t="str">
        <f>Bilan!C109</f>
        <v>NOM 24 Prénom 24</v>
      </c>
      <c r="AB33" s="52"/>
      <c r="AC33" s="53"/>
      <c r="AD33" s="53"/>
      <c r="AE33" s="53"/>
      <c r="AF33" s="54"/>
      <c r="AG33" s="71" t="str">
        <f t="shared" si="2"/>
        <v/>
      </c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</row>
    <row r="34" spans="1:58" x14ac:dyDescent="0.25">
      <c r="A34" s="3" t="str">
        <f>IF(Bilan!A32="","",Bilan!A32)</f>
        <v>NOM 25</v>
      </c>
      <c r="B34" s="4" t="str">
        <f>IF(Bilan!B32="","",Bilan!B32)</f>
        <v>Prénom 25</v>
      </c>
      <c r="C34" s="7" t="str">
        <f>IF(Bilan!C32="","",Bilan!C32)</f>
        <v>NOM 25 Prénom 25</v>
      </c>
      <c r="D34" s="52"/>
      <c r="E34" s="53"/>
      <c r="F34" s="53"/>
      <c r="G34" s="53"/>
      <c r="H34" s="54"/>
      <c r="I34" s="23" t="str">
        <f t="shared" si="0"/>
        <v/>
      </c>
      <c r="J34" s="240"/>
      <c r="K34" s="241"/>
      <c r="L34" s="242"/>
      <c r="M34" s="3" t="str">
        <f>Bilan!A71</f>
        <v>NOM 25</v>
      </c>
      <c r="N34" s="3" t="str">
        <f>Bilan!B71</f>
        <v>Prénom 25</v>
      </c>
      <c r="O34" s="46" t="str">
        <f>Bilan!C71</f>
        <v>NOM 25 Prénom 25</v>
      </c>
      <c r="P34" s="52"/>
      <c r="Q34" s="53"/>
      <c r="R34" s="53"/>
      <c r="S34" s="53"/>
      <c r="T34" s="54"/>
      <c r="U34" s="71" t="str">
        <f t="shared" si="1"/>
        <v/>
      </c>
      <c r="V34" s="240"/>
      <c r="W34" s="241"/>
      <c r="X34" s="242"/>
      <c r="Y34" s="3" t="str">
        <f>Bilan!A110</f>
        <v>NOM 25</v>
      </c>
      <c r="Z34" s="3" t="str">
        <f>Bilan!B110</f>
        <v>Prénom 25</v>
      </c>
      <c r="AA34" s="46" t="str">
        <f>Bilan!C110</f>
        <v>NOM 25 Prénom 25</v>
      </c>
      <c r="AB34" s="52"/>
      <c r="AC34" s="53"/>
      <c r="AD34" s="53"/>
      <c r="AE34" s="53"/>
      <c r="AF34" s="54"/>
      <c r="AG34" s="71" t="str">
        <f t="shared" si="2"/>
        <v/>
      </c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</row>
    <row r="35" spans="1:58" x14ac:dyDescent="0.25">
      <c r="A35" s="3" t="str">
        <f>IF(Bilan!A33="","",Bilan!A33)</f>
        <v>NOM 26</v>
      </c>
      <c r="B35" s="4" t="str">
        <f>IF(Bilan!B33="","",Bilan!B33)</f>
        <v>Prénom 26</v>
      </c>
      <c r="C35" s="7" t="str">
        <f>IF(Bilan!C33="","",Bilan!C33)</f>
        <v>NOM 26 Prénom 26</v>
      </c>
      <c r="D35" s="52"/>
      <c r="E35" s="53"/>
      <c r="F35" s="53"/>
      <c r="G35" s="53"/>
      <c r="H35" s="54"/>
      <c r="I35" s="23" t="str">
        <f t="shared" si="0"/>
        <v/>
      </c>
      <c r="J35" s="240"/>
      <c r="K35" s="241"/>
      <c r="L35" s="242"/>
      <c r="M35" s="3" t="str">
        <f>Bilan!A72</f>
        <v>NOM 26</v>
      </c>
      <c r="N35" s="3" t="str">
        <f>Bilan!B72</f>
        <v>Prénom 26</v>
      </c>
      <c r="O35" s="46" t="str">
        <f>Bilan!C72</f>
        <v>NOM 26 Prénom 26</v>
      </c>
      <c r="P35" s="52"/>
      <c r="Q35" s="53"/>
      <c r="R35" s="53"/>
      <c r="S35" s="53"/>
      <c r="T35" s="54"/>
      <c r="U35" s="71" t="str">
        <f t="shared" si="1"/>
        <v/>
      </c>
      <c r="V35" s="240"/>
      <c r="W35" s="241"/>
      <c r="X35" s="242"/>
      <c r="Y35" s="3" t="str">
        <f>Bilan!A111</f>
        <v>NOM 26</v>
      </c>
      <c r="Z35" s="3" t="str">
        <f>Bilan!B111</f>
        <v>Prénom 26</v>
      </c>
      <c r="AA35" s="46" t="str">
        <f>Bilan!C111</f>
        <v>NOM 26 Prénom 26</v>
      </c>
      <c r="AB35" s="52"/>
      <c r="AC35" s="53"/>
      <c r="AD35" s="53"/>
      <c r="AE35" s="53"/>
      <c r="AF35" s="54"/>
      <c r="AG35" s="71" t="str">
        <f t="shared" si="2"/>
        <v/>
      </c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</row>
    <row r="36" spans="1:58" x14ac:dyDescent="0.25">
      <c r="A36" s="3" t="str">
        <f>IF(Bilan!A34="","",Bilan!A34)</f>
        <v>NOM 27</v>
      </c>
      <c r="B36" s="4" t="str">
        <f>IF(Bilan!B34="","",Bilan!B34)</f>
        <v>Prénom 27</v>
      </c>
      <c r="C36" s="7" t="str">
        <f>IF(Bilan!C34="","",Bilan!C34)</f>
        <v>NOM 27 Prénom 27</v>
      </c>
      <c r="D36" s="52"/>
      <c r="E36" s="53"/>
      <c r="F36" s="53"/>
      <c r="G36" s="53"/>
      <c r="H36" s="54"/>
      <c r="I36" s="23" t="str">
        <f t="shared" si="0"/>
        <v/>
      </c>
      <c r="J36" s="240"/>
      <c r="K36" s="241"/>
      <c r="L36" s="242"/>
      <c r="M36" s="3" t="str">
        <f>Bilan!A73</f>
        <v>NOM 27</v>
      </c>
      <c r="N36" s="3" t="str">
        <f>Bilan!B73</f>
        <v>Prénom 27</v>
      </c>
      <c r="O36" s="46" t="str">
        <f>Bilan!C73</f>
        <v>NOM 27 Prénom 27</v>
      </c>
      <c r="P36" s="52"/>
      <c r="Q36" s="53"/>
      <c r="R36" s="53"/>
      <c r="S36" s="53"/>
      <c r="T36" s="54"/>
      <c r="U36" s="71" t="str">
        <f t="shared" si="1"/>
        <v/>
      </c>
      <c r="V36" s="240"/>
      <c r="W36" s="241"/>
      <c r="X36" s="242"/>
      <c r="Y36" s="3" t="str">
        <f>Bilan!A112</f>
        <v>NOM 27</v>
      </c>
      <c r="Z36" s="3" t="str">
        <f>Bilan!B112</f>
        <v>Prénom 27</v>
      </c>
      <c r="AA36" s="46" t="str">
        <f>Bilan!C112</f>
        <v>NOM 27 Prénom 27</v>
      </c>
      <c r="AB36" s="52"/>
      <c r="AC36" s="53"/>
      <c r="AD36" s="53"/>
      <c r="AE36" s="53"/>
      <c r="AF36" s="54"/>
      <c r="AG36" s="71" t="str">
        <f t="shared" si="2"/>
        <v/>
      </c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</row>
    <row r="37" spans="1:58" x14ac:dyDescent="0.25">
      <c r="A37" s="3" t="str">
        <f>IF(Bilan!A35="","",Bilan!A35)</f>
        <v>NOM 28</v>
      </c>
      <c r="B37" s="4" t="str">
        <f>IF(Bilan!B35="","",Bilan!B35)</f>
        <v>Prénom 28</v>
      </c>
      <c r="C37" s="7" t="str">
        <f>IF(Bilan!C35="","",Bilan!C35)</f>
        <v>NOM 28 Prénom 28</v>
      </c>
      <c r="D37" s="52"/>
      <c r="E37" s="53"/>
      <c r="F37" s="53"/>
      <c r="G37" s="53"/>
      <c r="H37" s="54"/>
      <c r="I37" s="23" t="str">
        <f t="shared" si="0"/>
        <v/>
      </c>
      <c r="J37" s="15"/>
      <c r="K37" s="15"/>
      <c r="L37" s="15"/>
      <c r="M37" s="3" t="str">
        <f>Bilan!A74</f>
        <v>NOM 28</v>
      </c>
      <c r="N37" s="3" t="str">
        <f>Bilan!B74</f>
        <v>Prénom 28</v>
      </c>
      <c r="O37" s="46" t="str">
        <f>Bilan!C74</f>
        <v>NOM 28 Prénom 28</v>
      </c>
      <c r="P37" s="52"/>
      <c r="Q37" s="53"/>
      <c r="R37" s="53"/>
      <c r="S37" s="53"/>
      <c r="T37" s="54"/>
      <c r="U37" s="71" t="str">
        <f t="shared" si="1"/>
        <v/>
      </c>
      <c r="V37" s="15"/>
      <c r="W37" s="15"/>
      <c r="X37" s="15"/>
      <c r="Y37" s="3" t="str">
        <f>Bilan!A113</f>
        <v>NOM 28</v>
      </c>
      <c r="Z37" s="3" t="str">
        <f>Bilan!B113</f>
        <v>Prénom 28</v>
      </c>
      <c r="AA37" s="46" t="str">
        <f>Bilan!C113</f>
        <v>NOM 28 Prénom 28</v>
      </c>
      <c r="AB37" s="52"/>
      <c r="AC37" s="53"/>
      <c r="AD37" s="53"/>
      <c r="AE37" s="53"/>
      <c r="AF37" s="54"/>
      <c r="AG37" s="71" t="str">
        <f t="shared" si="2"/>
        <v/>
      </c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</row>
    <row r="38" spans="1:58" x14ac:dyDescent="0.25">
      <c r="A38" s="3" t="str">
        <f>IF(Bilan!A36="","",Bilan!A36)</f>
        <v>NOM 29</v>
      </c>
      <c r="B38" s="4" t="str">
        <f>IF(Bilan!B36="","",Bilan!B36)</f>
        <v>Prénom 29</v>
      </c>
      <c r="C38" s="7" t="str">
        <f>IF(Bilan!C36="","",Bilan!C36)</f>
        <v>NOM 29 Prénom 29</v>
      </c>
      <c r="D38" s="52"/>
      <c r="E38" s="53"/>
      <c r="F38" s="53"/>
      <c r="G38" s="53"/>
      <c r="H38" s="54"/>
      <c r="I38" s="23" t="str">
        <f t="shared" si="0"/>
        <v/>
      </c>
      <c r="J38" s="15"/>
      <c r="K38" s="15"/>
      <c r="L38" s="15"/>
      <c r="M38" s="3" t="str">
        <f>Bilan!A75</f>
        <v>NOM 29</v>
      </c>
      <c r="N38" s="3" t="str">
        <f>Bilan!B75</f>
        <v>Prénom 29</v>
      </c>
      <c r="O38" s="46" t="str">
        <f>Bilan!C75</f>
        <v>NOM 29 Prénom 29</v>
      </c>
      <c r="P38" s="52"/>
      <c r="Q38" s="53"/>
      <c r="R38" s="53"/>
      <c r="S38" s="53"/>
      <c r="T38" s="54"/>
      <c r="U38" s="71" t="str">
        <f t="shared" si="1"/>
        <v/>
      </c>
      <c r="V38" s="15"/>
      <c r="W38" s="15"/>
      <c r="X38" s="15"/>
      <c r="Y38" s="3" t="str">
        <f>Bilan!A114</f>
        <v>NOM 29</v>
      </c>
      <c r="Z38" s="3" t="str">
        <f>Bilan!B114</f>
        <v>Prénom 29</v>
      </c>
      <c r="AA38" s="46" t="str">
        <f>Bilan!C114</f>
        <v>NOM 29 Prénom 29</v>
      </c>
      <c r="AB38" s="52"/>
      <c r="AC38" s="53"/>
      <c r="AD38" s="53"/>
      <c r="AE38" s="53"/>
      <c r="AF38" s="54"/>
      <c r="AG38" s="71" t="str">
        <f t="shared" si="2"/>
        <v/>
      </c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</row>
    <row r="39" spans="1:58" ht="15.75" thickBot="1" x14ac:dyDescent="0.3">
      <c r="A39" s="5" t="str">
        <f>IF(Bilan!A37="","",Bilan!A37)</f>
        <v>NOM 30</v>
      </c>
      <c r="B39" s="6" t="str">
        <f>IF(Bilan!B37="","",Bilan!B37)</f>
        <v>Prénom 30</v>
      </c>
      <c r="C39" s="8" t="str">
        <f>IF(Bilan!C37="","",Bilan!C37)</f>
        <v>NOM 30 Prénom 30</v>
      </c>
      <c r="D39" s="55"/>
      <c r="E39" s="56"/>
      <c r="F39" s="56"/>
      <c r="G39" s="56"/>
      <c r="H39" s="57"/>
      <c r="I39" s="24" t="str">
        <f t="shared" si="0"/>
        <v/>
      </c>
      <c r="J39" s="15"/>
      <c r="K39" s="15"/>
      <c r="L39" s="15"/>
      <c r="M39" s="5" t="str">
        <f>Bilan!A76</f>
        <v>NOM 30</v>
      </c>
      <c r="N39" s="5" t="str">
        <f>Bilan!B76</f>
        <v>Prénom 30</v>
      </c>
      <c r="O39" s="47" t="str">
        <f>Bilan!C76</f>
        <v>NOM 30 Prénom 30</v>
      </c>
      <c r="P39" s="55"/>
      <c r="Q39" s="56"/>
      <c r="R39" s="56"/>
      <c r="S39" s="56"/>
      <c r="T39" s="57"/>
      <c r="U39" s="72" t="str">
        <f t="shared" si="1"/>
        <v/>
      </c>
      <c r="V39" s="15"/>
      <c r="W39" s="15"/>
      <c r="X39" s="15"/>
      <c r="Y39" s="5" t="str">
        <f>Bilan!A115</f>
        <v>NOM 30</v>
      </c>
      <c r="Z39" s="5" t="str">
        <f>Bilan!B115</f>
        <v>Prénom 30</v>
      </c>
      <c r="AA39" s="47" t="str">
        <f>Bilan!C115</f>
        <v>NOM 30 Prénom 30</v>
      </c>
      <c r="AB39" s="55"/>
      <c r="AC39" s="56"/>
      <c r="AD39" s="56"/>
      <c r="AE39" s="56"/>
      <c r="AF39" s="57"/>
      <c r="AG39" s="72" t="str">
        <f t="shared" si="2"/>
        <v/>
      </c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</row>
    <row r="40" spans="1:58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</row>
    <row r="41" spans="1:58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</row>
    <row r="42" spans="1:58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</row>
    <row r="43" spans="1:58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</row>
    <row r="44" spans="1:58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</row>
    <row r="45" spans="1:58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</row>
    <row r="46" spans="1:58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</row>
    <row r="47" spans="1:58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</row>
    <row r="48" spans="1:58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</row>
    <row r="49" spans="1:58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</row>
    <row r="50" spans="1:58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</row>
    <row r="51" spans="1:58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</row>
    <row r="52" spans="1:58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</row>
    <row r="53" spans="1:58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</row>
    <row r="54" spans="1:58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</row>
    <row r="55" spans="1:58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</row>
    <row r="56" spans="1:58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</row>
    <row r="57" spans="1:58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</row>
    <row r="58" spans="1:58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</row>
    <row r="59" spans="1:58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</row>
    <row r="60" spans="1:58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</row>
    <row r="61" spans="1:58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</row>
    <row r="62" spans="1:58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</row>
    <row r="63" spans="1:58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</row>
    <row r="64" spans="1:58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</row>
    <row r="65" spans="1:58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</row>
    <row r="66" spans="1:58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</row>
    <row r="67" spans="1:58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</row>
    <row r="68" spans="1:58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</row>
    <row r="69" spans="1:58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</row>
    <row r="70" spans="1:58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</row>
    <row r="71" spans="1:58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</row>
    <row r="72" spans="1:58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</row>
    <row r="73" spans="1:58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</row>
    <row r="74" spans="1:58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</row>
    <row r="75" spans="1:58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</row>
    <row r="76" spans="1:58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</row>
    <row r="77" spans="1:58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</row>
    <row r="78" spans="1:58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</row>
  </sheetData>
  <sheetProtection sheet="1" objects="1" scenarios="1"/>
  <mergeCells count="29">
    <mergeCell ref="Y1:AA4"/>
    <mergeCell ref="AC1:AI4"/>
    <mergeCell ref="Y6:AA7"/>
    <mergeCell ref="AB6:AB9"/>
    <mergeCell ref="AC6:AC9"/>
    <mergeCell ref="AD6:AD9"/>
    <mergeCell ref="AE6:AE9"/>
    <mergeCell ref="AF6:AF9"/>
    <mergeCell ref="AG6:AG9"/>
    <mergeCell ref="M1:O4"/>
    <mergeCell ref="Q1:W4"/>
    <mergeCell ref="M6:O7"/>
    <mergeCell ref="P6:P9"/>
    <mergeCell ref="Q6:Q9"/>
    <mergeCell ref="R6:R9"/>
    <mergeCell ref="S6:S9"/>
    <mergeCell ref="T6:T9"/>
    <mergeCell ref="U6:U9"/>
    <mergeCell ref="V9:X36"/>
    <mergeCell ref="A1:C4"/>
    <mergeCell ref="E1:K4"/>
    <mergeCell ref="A6:C7"/>
    <mergeCell ref="D6:D9"/>
    <mergeCell ref="E6:E9"/>
    <mergeCell ref="F6:F9"/>
    <mergeCell ref="G6:G9"/>
    <mergeCell ref="H6:H9"/>
    <mergeCell ref="I6:I9"/>
    <mergeCell ref="J9:L36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PZ78"/>
  <sheetViews>
    <sheetView workbookViewId="0">
      <selection sqref="A1:C4"/>
    </sheetView>
  </sheetViews>
  <sheetFormatPr baseColWidth="10" defaultRowHeight="15" x14ac:dyDescent="0.25"/>
  <cols>
    <col min="1" max="1" width="20.7109375" style="2" customWidth="1"/>
    <col min="2" max="2" width="15.7109375" style="2" customWidth="1"/>
    <col min="3" max="3" width="35.7109375" style="2" customWidth="1"/>
    <col min="4" max="11" width="6.7109375" style="2" customWidth="1"/>
    <col min="12" max="12" width="1.7109375" style="2" customWidth="1"/>
    <col min="13" max="13" width="20.7109375" style="2" customWidth="1"/>
    <col min="14" max="14" width="15.7109375" style="2" customWidth="1"/>
    <col min="15" max="15" width="35.7109375" style="2" customWidth="1"/>
    <col min="16" max="23" width="6.7109375" style="2" customWidth="1"/>
    <col min="24" max="24" width="1.7109375" style="2" customWidth="1"/>
    <col min="25" max="25" width="20.7109375" style="2" customWidth="1"/>
    <col min="26" max="26" width="15.7109375" style="2" customWidth="1"/>
    <col min="27" max="27" width="35.7109375" style="2" customWidth="1"/>
    <col min="28" max="35" width="6.7109375" style="2" customWidth="1"/>
    <col min="36" max="442" width="11.42578125" style="2"/>
  </cols>
  <sheetData>
    <row r="1" spans="1:58" x14ac:dyDescent="0.25">
      <c r="A1" s="204" t="str">
        <f>Bilan!A1</f>
        <v>NOM DE LA CLASSE</v>
      </c>
      <c r="B1" s="205"/>
      <c r="C1" s="206"/>
      <c r="D1" s="15"/>
      <c r="E1" s="213" t="str">
        <f>Bilan!E1</f>
        <v>TRIMESTRE 01 - 2017/2018</v>
      </c>
      <c r="F1" s="214"/>
      <c r="G1" s="214"/>
      <c r="H1" s="214"/>
      <c r="I1" s="214"/>
      <c r="J1" s="214"/>
      <c r="K1" s="215"/>
      <c r="L1" s="15"/>
      <c r="M1" s="204" t="str">
        <f>Bilan!A40</f>
        <v>NOM DE LA CLASSE</v>
      </c>
      <c r="N1" s="205"/>
      <c r="O1" s="206"/>
      <c r="P1" s="15"/>
      <c r="Q1" s="213" t="str">
        <f>Bilan!E40</f>
        <v>TRIMESTRE 02 - 2017/2018</v>
      </c>
      <c r="R1" s="214"/>
      <c r="S1" s="214"/>
      <c r="T1" s="214"/>
      <c r="U1" s="214"/>
      <c r="V1" s="214"/>
      <c r="W1" s="215"/>
      <c r="X1" s="15"/>
      <c r="Y1" s="204" t="str">
        <f>Bilan!A79</f>
        <v>NOM DE LA CLASSE</v>
      </c>
      <c r="Z1" s="205"/>
      <c r="AA1" s="206"/>
      <c r="AB1" s="15"/>
      <c r="AC1" s="213" t="str">
        <f>Bilan!E79</f>
        <v>TRIMESTRE 03 - 2017/2018</v>
      </c>
      <c r="AD1" s="214"/>
      <c r="AE1" s="214"/>
      <c r="AF1" s="214"/>
      <c r="AG1" s="214"/>
      <c r="AH1" s="214"/>
      <c r="AI1" s="2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</row>
    <row r="2" spans="1:58" x14ac:dyDescent="0.25">
      <c r="A2" s="207"/>
      <c r="B2" s="208"/>
      <c r="C2" s="209"/>
      <c r="D2" s="15"/>
      <c r="E2" s="216"/>
      <c r="F2" s="217"/>
      <c r="G2" s="217"/>
      <c r="H2" s="217"/>
      <c r="I2" s="217"/>
      <c r="J2" s="217"/>
      <c r="K2" s="218"/>
      <c r="L2" s="15"/>
      <c r="M2" s="207"/>
      <c r="N2" s="208"/>
      <c r="O2" s="209"/>
      <c r="P2" s="15"/>
      <c r="Q2" s="216"/>
      <c r="R2" s="217"/>
      <c r="S2" s="217"/>
      <c r="T2" s="217"/>
      <c r="U2" s="217"/>
      <c r="V2" s="217"/>
      <c r="W2" s="218"/>
      <c r="X2" s="15"/>
      <c r="Y2" s="207"/>
      <c r="Z2" s="208"/>
      <c r="AA2" s="209"/>
      <c r="AB2" s="15"/>
      <c r="AC2" s="216"/>
      <c r="AD2" s="217"/>
      <c r="AE2" s="217"/>
      <c r="AF2" s="217"/>
      <c r="AG2" s="217"/>
      <c r="AH2" s="217"/>
      <c r="AI2" s="218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</row>
    <row r="3" spans="1:58" x14ac:dyDescent="0.25">
      <c r="A3" s="207"/>
      <c r="B3" s="208"/>
      <c r="C3" s="209"/>
      <c r="D3" s="15"/>
      <c r="E3" s="216"/>
      <c r="F3" s="217"/>
      <c r="G3" s="217"/>
      <c r="H3" s="217"/>
      <c r="I3" s="217"/>
      <c r="J3" s="217"/>
      <c r="K3" s="218"/>
      <c r="L3" s="15"/>
      <c r="M3" s="207"/>
      <c r="N3" s="208"/>
      <c r="O3" s="209"/>
      <c r="P3" s="15"/>
      <c r="Q3" s="216"/>
      <c r="R3" s="217"/>
      <c r="S3" s="217"/>
      <c r="T3" s="217"/>
      <c r="U3" s="217"/>
      <c r="V3" s="217"/>
      <c r="W3" s="218"/>
      <c r="X3" s="15"/>
      <c r="Y3" s="207"/>
      <c r="Z3" s="208"/>
      <c r="AA3" s="209"/>
      <c r="AB3" s="15"/>
      <c r="AC3" s="216"/>
      <c r="AD3" s="217"/>
      <c r="AE3" s="217"/>
      <c r="AF3" s="217"/>
      <c r="AG3" s="217"/>
      <c r="AH3" s="217"/>
      <c r="AI3" s="218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</row>
    <row r="4" spans="1:58" ht="15.75" thickBot="1" x14ac:dyDescent="0.3">
      <c r="A4" s="210"/>
      <c r="B4" s="211"/>
      <c r="C4" s="212"/>
      <c r="D4" s="15"/>
      <c r="E4" s="219"/>
      <c r="F4" s="220"/>
      <c r="G4" s="220"/>
      <c r="H4" s="220"/>
      <c r="I4" s="220"/>
      <c r="J4" s="220"/>
      <c r="K4" s="221"/>
      <c r="L4" s="15"/>
      <c r="M4" s="210"/>
      <c r="N4" s="211"/>
      <c r="O4" s="212"/>
      <c r="P4" s="15"/>
      <c r="Q4" s="219"/>
      <c r="R4" s="220"/>
      <c r="S4" s="220"/>
      <c r="T4" s="220"/>
      <c r="U4" s="220"/>
      <c r="V4" s="220"/>
      <c r="W4" s="221"/>
      <c r="X4" s="15"/>
      <c r="Y4" s="210"/>
      <c r="Z4" s="211"/>
      <c r="AA4" s="212"/>
      <c r="AB4" s="15"/>
      <c r="AC4" s="219"/>
      <c r="AD4" s="220"/>
      <c r="AE4" s="220"/>
      <c r="AF4" s="220"/>
      <c r="AG4" s="220"/>
      <c r="AH4" s="220"/>
      <c r="AI4" s="221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</row>
    <row r="5" spans="1:58" ht="15.75" thickBot="1" x14ac:dyDescent="0.3">
      <c r="A5" s="15"/>
      <c r="B5" s="15"/>
      <c r="C5" s="15"/>
      <c r="D5" s="20"/>
      <c r="E5" s="21"/>
      <c r="F5" s="21"/>
      <c r="G5" s="21"/>
      <c r="H5" s="21"/>
      <c r="I5" s="21"/>
      <c r="J5" s="15"/>
      <c r="K5" s="15"/>
      <c r="L5" s="15"/>
      <c r="M5" s="15"/>
      <c r="N5" s="15"/>
      <c r="O5" s="15"/>
      <c r="P5" s="20"/>
      <c r="Q5" s="21"/>
      <c r="R5" s="21"/>
      <c r="S5" s="21"/>
      <c r="T5" s="21"/>
      <c r="U5" s="21"/>
      <c r="V5" s="15"/>
      <c r="W5" s="15"/>
      <c r="X5" s="15"/>
      <c r="Y5" s="15"/>
      <c r="Z5" s="15"/>
      <c r="AA5" s="15"/>
      <c r="AB5" s="20"/>
      <c r="AC5" s="21"/>
      <c r="AD5" s="21"/>
      <c r="AE5" s="21"/>
      <c r="AF5" s="21"/>
      <c r="AG5" s="21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</row>
    <row r="6" spans="1:58" x14ac:dyDescent="0.25">
      <c r="A6" s="234" t="s">
        <v>92</v>
      </c>
      <c r="B6" s="235"/>
      <c r="C6" s="236"/>
      <c r="D6" s="222" t="s">
        <v>96</v>
      </c>
      <c r="E6" s="225" t="s">
        <v>97</v>
      </c>
      <c r="F6" s="225" t="s">
        <v>98</v>
      </c>
      <c r="G6" s="225" t="s">
        <v>99</v>
      </c>
      <c r="H6" s="228" t="s">
        <v>100</v>
      </c>
      <c r="I6" s="231" t="s">
        <v>101</v>
      </c>
      <c r="J6" s="15"/>
      <c r="K6" s="15"/>
      <c r="L6" s="15"/>
      <c r="M6" s="234" t="s">
        <v>92</v>
      </c>
      <c r="N6" s="235"/>
      <c r="O6" s="236"/>
      <c r="P6" s="222" t="s">
        <v>96</v>
      </c>
      <c r="Q6" s="225" t="s">
        <v>97</v>
      </c>
      <c r="R6" s="225" t="s">
        <v>98</v>
      </c>
      <c r="S6" s="225" t="s">
        <v>99</v>
      </c>
      <c r="T6" s="228" t="s">
        <v>100</v>
      </c>
      <c r="U6" s="231" t="s">
        <v>101</v>
      </c>
      <c r="V6" s="15"/>
      <c r="W6" s="15"/>
      <c r="X6" s="15"/>
      <c r="Y6" s="234" t="s">
        <v>92</v>
      </c>
      <c r="Z6" s="235"/>
      <c r="AA6" s="236"/>
      <c r="AB6" s="222" t="s">
        <v>96</v>
      </c>
      <c r="AC6" s="225" t="s">
        <v>97</v>
      </c>
      <c r="AD6" s="225" t="s">
        <v>98</v>
      </c>
      <c r="AE6" s="225" t="s">
        <v>99</v>
      </c>
      <c r="AF6" s="228" t="s">
        <v>100</v>
      </c>
      <c r="AG6" s="231" t="s">
        <v>101</v>
      </c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</row>
    <row r="7" spans="1:58" ht="15.75" thickBot="1" x14ac:dyDescent="0.3">
      <c r="A7" s="237"/>
      <c r="B7" s="238"/>
      <c r="C7" s="239"/>
      <c r="D7" s="223"/>
      <c r="E7" s="226"/>
      <c r="F7" s="226"/>
      <c r="G7" s="226"/>
      <c r="H7" s="229"/>
      <c r="I7" s="232"/>
      <c r="J7" s="15"/>
      <c r="K7" s="15"/>
      <c r="L7" s="15"/>
      <c r="M7" s="237"/>
      <c r="N7" s="238"/>
      <c r="O7" s="239"/>
      <c r="P7" s="223"/>
      <c r="Q7" s="226"/>
      <c r="R7" s="226"/>
      <c r="S7" s="226"/>
      <c r="T7" s="229"/>
      <c r="U7" s="232"/>
      <c r="V7" s="15"/>
      <c r="W7" s="15"/>
      <c r="X7" s="15"/>
      <c r="Y7" s="237"/>
      <c r="Z7" s="238"/>
      <c r="AA7" s="239"/>
      <c r="AB7" s="223"/>
      <c r="AC7" s="226"/>
      <c r="AD7" s="226"/>
      <c r="AE7" s="226"/>
      <c r="AF7" s="229"/>
      <c r="AG7" s="232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</row>
    <row r="8" spans="1:58" ht="15.75" thickBot="1" x14ac:dyDescent="0.3">
      <c r="A8" s="15"/>
      <c r="B8" s="15"/>
      <c r="C8" s="15"/>
      <c r="D8" s="223"/>
      <c r="E8" s="226"/>
      <c r="F8" s="226"/>
      <c r="G8" s="226"/>
      <c r="H8" s="229"/>
      <c r="I8" s="232"/>
      <c r="J8" s="15"/>
      <c r="K8" s="15"/>
      <c r="L8" s="15"/>
      <c r="M8" s="15"/>
      <c r="N8" s="15"/>
      <c r="O8" s="15"/>
      <c r="P8" s="223"/>
      <c r="Q8" s="226"/>
      <c r="R8" s="226"/>
      <c r="S8" s="226"/>
      <c r="T8" s="229"/>
      <c r="U8" s="232"/>
      <c r="V8" s="15"/>
      <c r="W8" s="15"/>
      <c r="X8" s="15"/>
      <c r="Y8" s="15"/>
      <c r="Z8" s="15"/>
      <c r="AA8" s="15"/>
      <c r="AB8" s="223"/>
      <c r="AC8" s="226"/>
      <c r="AD8" s="226"/>
      <c r="AE8" s="226"/>
      <c r="AF8" s="229"/>
      <c r="AG8" s="232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</row>
    <row r="9" spans="1:58" ht="15.75" thickBot="1" x14ac:dyDescent="0.3">
      <c r="A9" s="27" t="s">
        <v>13</v>
      </c>
      <c r="B9" s="28" t="s">
        <v>14</v>
      </c>
      <c r="C9" s="29" t="s">
        <v>102</v>
      </c>
      <c r="D9" s="224"/>
      <c r="E9" s="227"/>
      <c r="F9" s="227"/>
      <c r="G9" s="227"/>
      <c r="H9" s="230"/>
      <c r="I9" s="233"/>
      <c r="J9" s="240"/>
      <c r="K9" s="241"/>
      <c r="L9" s="242"/>
      <c r="M9" s="27" t="s">
        <v>13</v>
      </c>
      <c r="N9" s="28" t="s">
        <v>14</v>
      </c>
      <c r="O9" s="29" t="s">
        <v>102</v>
      </c>
      <c r="P9" s="224"/>
      <c r="Q9" s="227"/>
      <c r="R9" s="227"/>
      <c r="S9" s="227"/>
      <c r="T9" s="230"/>
      <c r="U9" s="233"/>
      <c r="V9" s="240"/>
      <c r="W9" s="241"/>
      <c r="X9" s="242"/>
      <c r="Y9" s="27" t="s">
        <v>13</v>
      </c>
      <c r="Z9" s="28" t="s">
        <v>14</v>
      </c>
      <c r="AA9" s="29" t="s">
        <v>102</v>
      </c>
      <c r="AB9" s="224"/>
      <c r="AC9" s="227"/>
      <c r="AD9" s="227"/>
      <c r="AE9" s="227"/>
      <c r="AF9" s="230"/>
      <c r="AG9" s="233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</row>
    <row r="10" spans="1:58" x14ac:dyDescent="0.25">
      <c r="A10" s="17" t="str">
        <f>IF(Bilan!A8="","",Bilan!A8)</f>
        <v>NOM 01</v>
      </c>
      <c r="B10" s="18" t="str">
        <f>IF(Bilan!B8="","",Bilan!B8)</f>
        <v>Prénom 01</v>
      </c>
      <c r="C10" s="19" t="str">
        <f>IF(Bilan!C8="","",Bilan!C8)</f>
        <v>NOM 01 Prénom 01</v>
      </c>
      <c r="D10" s="49"/>
      <c r="E10" s="50"/>
      <c r="F10" s="50"/>
      <c r="G10" s="50"/>
      <c r="H10" s="51"/>
      <c r="I10" s="22" t="str">
        <f>IF(COUNT(D10:H10)&gt;0,AVERAGE(D10:H10),"")</f>
        <v/>
      </c>
      <c r="J10" s="240"/>
      <c r="K10" s="241"/>
      <c r="L10" s="242"/>
      <c r="M10" s="45" t="str">
        <f>Bilan!A47</f>
        <v>NOM 01</v>
      </c>
      <c r="N10" s="45" t="str">
        <f>Bilan!B47</f>
        <v>Prénom 01</v>
      </c>
      <c r="O10" s="45" t="str">
        <f>Bilan!C47</f>
        <v>NOM 01 Prénom 01</v>
      </c>
      <c r="P10" s="49"/>
      <c r="Q10" s="50"/>
      <c r="R10" s="50"/>
      <c r="S10" s="50"/>
      <c r="T10" s="51"/>
      <c r="U10" s="70" t="str">
        <f>IF(COUNT(P10:T10)&gt;0,AVERAGE(P10:T10),"")</f>
        <v/>
      </c>
      <c r="V10" s="240"/>
      <c r="W10" s="241"/>
      <c r="X10" s="242"/>
      <c r="Y10" s="45" t="str">
        <f>Bilan!A86</f>
        <v>NOM 01</v>
      </c>
      <c r="Z10" s="45" t="str">
        <f>Bilan!B86</f>
        <v>Prénom 01</v>
      </c>
      <c r="AA10" s="45" t="str">
        <f>Bilan!C86</f>
        <v>NOM 01 Prénom 01</v>
      </c>
      <c r="AB10" s="49"/>
      <c r="AC10" s="50"/>
      <c r="AD10" s="50"/>
      <c r="AE10" s="50"/>
      <c r="AF10" s="51"/>
      <c r="AG10" s="70" t="str">
        <f>IF(COUNT(AB10:AF10)&gt;0,AVERAGE(AB10:AF10),"")</f>
        <v/>
      </c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</row>
    <row r="11" spans="1:58" x14ac:dyDescent="0.25">
      <c r="A11" s="3" t="str">
        <f>IF(Bilan!A9="","",Bilan!A9)</f>
        <v>NOM 02</v>
      </c>
      <c r="B11" s="4" t="str">
        <f>IF(Bilan!B9="","",Bilan!B9)</f>
        <v>Prénom 02</v>
      </c>
      <c r="C11" s="7" t="str">
        <f>IF(Bilan!C9="","",Bilan!C9)</f>
        <v>NOM 02 Prénom 02</v>
      </c>
      <c r="D11" s="52"/>
      <c r="E11" s="53"/>
      <c r="F11" s="53"/>
      <c r="G11" s="53"/>
      <c r="H11" s="54"/>
      <c r="I11" s="23" t="str">
        <f t="shared" ref="I11:I39" si="0">IF(COUNT(D11:H11)&gt;0,AVERAGE(D11:H11),"")</f>
        <v/>
      </c>
      <c r="J11" s="240"/>
      <c r="K11" s="241"/>
      <c r="L11" s="242"/>
      <c r="M11" s="3" t="str">
        <f>Bilan!A48</f>
        <v>NOM 02</v>
      </c>
      <c r="N11" s="3" t="str">
        <f>Bilan!B48</f>
        <v>Prénom 02</v>
      </c>
      <c r="O11" s="46" t="str">
        <f>Bilan!C48</f>
        <v>NOM 02 Prénom 02</v>
      </c>
      <c r="P11" s="52"/>
      <c r="Q11" s="53"/>
      <c r="R11" s="53"/>
      <c r="S11" s="53"/>
      <c r="T11" s="54"/>
      <c r="U11" s="71" t="str">
        <f t="shared" ref="U11:U39" si="1">IF(COUNT(P11:T11)&gt;0,AVERAGE(P11:T11),"")</f>
        <v/>
      </c>
      <c r="V11" s="240"/>
      <c r="W11" s="241"/>
      <c r="X11" s="242"/>
      <c r="Y11" s="3" t="str">
        <f>Bilan!A87</f>
        <v>NOM 02</v>
      </c>
      <c r="Z11" s="3" t="str">
        <f>Bilan!B87</f>
        <v>Prénom 02</v>
      </c>
      <c r="AA11" s="46" t="str">
        <f>Bilan!C87</f>
        <v>NOM 02 Prénom 02</v>
      </c>
      <c r="AB11" s="52"/>
      <c r="AC11" s="53"/>
      <c r="AD11" s="53"/>
      <c r="AE11" s="53"/>
      <c r="AF11" s="54"/>
      <c r="AG11" s="71" t="str">
        <f t="shared" ref="AG11:AG39" si="2">IF(COUNT(AB11:AF11)&gt;0,AVERAGE(AB11:AF11),"")</f>
        <v/>
      </c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</row>
    <row r="12" spans="1:58" x14ac:dyDescent="0.25">
      <c r="A12" s="3" t="str">
        <f>IF(Bilan!A10="","",Bilan!A10)</f>
        <v>NOM 03</v>
      </c>
      <c r="B12" s="4" t="str">
        <f>IF(Bilan!B10="","",Bilan!B10)</f>
        <v>Prénom 03</v>
      </c>
      <c r="C12" s="7" t="str">
        <f>IF(Bilan!C10="","",Bilan!C10)</f>
        <v>NOM 03 Prénom 03</v>
      </c>
      <c r="D12" s="52"/>
      <c r="E12" s="53"/>
      <c r="F12" s="53"/>
      <c r="G12" s="53"/>
      <c r="H12" s="54"/>
      <c r="I12" s="23" t="str">
        <f t="shared" si="0"/>
        <v/>
      </c>
      <c r="J12" s="240"/>
      <c r="K12" s="241"/>
      <c r="L12" s="242"/>
      <c r="M12" s="3" t="str">
        <f>Bilan!A49</f>
        <v>NOM 03</v>
      </c>
      <c r="N12" s="3" t="str">
        <f>Bilan!B49</f>
        <v>Prénom 03</v>
      </c>
      <c r="O12" s="46" t="str">
        <f>Bilan!C49</f>
        <v>NOM 03 Prénom 03</v>
      </c>
      <c r="P12" s="52"/>
      <c r="Q12" s="53"/>
      <c r="R12" s="53"/>
      <c r="S12" s="53"/>
      <c r="T12" s="54"/>
      <c r="U12" s="71" t="str">
        <f t="shared" si="1"/>
        <v/>
      </c>
      <c r="V12" s="240"/>
      <c r="W12" s="241"/>
      <c r="X12" s="242"/>
      <c r="Y12" s="3" t="str">
        <f>Bilan!A88</f>
        <v>NOM 03</v>
      </c>
      <c r="Z12" s="3" t="str">
        <f>Bilan!B88</f>
        <v>Prénom 03</v>
      </c>
      <c r="AA12" s="46" t="str">
        <f>Bilan!C88</f>
        <v>NOM 03 Prénom 03</v>
      </c>
      <c r="AB12" s="52"/>
      <c r="AC12" s="53"/>
      <c r="AD12" s="53"/>
      <c r="AE12" s="53"/>
      <c r="AF12" s="54"/>
      <c r="AG12" s="71" t="str">
        <f t="shared" si="2"/>
        <v/>
      </c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</row>
    <row r="13" spans="1:58" x14ac:dyDescent="0.25">
      <c r="A13" s="3" t="str">
        <f>IF(Bilan!A11="","",Bilan!A11)</f>
        <v>NOM 04</v>
      </c>
      <c r="B13" s="4" t="str">
        <f>IF(Bilan!B11="","",Bilan!B11)</f>
        <v>Prénom 04</v>
      </c>
      <c r="C13" s="7" t="str">
        <f>IF(Bilan!C11="","",Bilan!C11)</f>
        <v>NOM 04 Prénom 04</v>
      </c>
      <c r="D13" s="52"/>
      <c r="E13" s="53"/>
      <c r="F13" s="53"/>
      <c r="G13" s="53"/>
      <c r="H13" s="54"/>
      <c r="I13" s="23" t="str">
        <f t="shared" si="0"/>
        <v/>
      </c>
      <c r="J13" s="240"/>
      <c r="K13" s="241"/>
      <c r="L13" s="242"/>
      <c r="M13" s="3" t="str">
        <f>Bilan!A50</f>
        <v>NOM 04</v>
      </c>
      <c r="N13" s="3" t="str">
        <f>Bilan!B50</f>
        <v>Prénom 04</v>
      </c>
      <c r="O13" s="46" t="str">
        <f>Bilan!C50</f>
        <v>NOM 04 Prénom 04</v>
      </c>
      <c r="P13" s="52"/>
      <c r="Q13" s="53"/>
      <c r="R13" s="53"/>
      <c r="S13" s="53"/>
      <c r="T13" s="54"/>
      <c r="U13" s="71" t="str">
        <f t="shared" si="1"/>
        <v/>
      </c>
      <c r="V13" s="240"/>
      <c r="W13" s="241"/>
      <c r="X13" s="242"/>
      <c r="Y13" s="3" t="str">
        <f>Bilan!A89</f>
        <v>NOM 04</v>
      </c>
      <c r="Z13" s="3" t="str">
        <f>Bilan!B89</f>
        <v>Prénom 04</v>
      </c>
      <c r="AA13" s="46" t="str">
        <f>Bilan!C89</f>
        <v>NOM 04 Prénom 04</v>
      </c>
      <c r="AB13" s="52"/>
      <c r="AC13" s="53"/>
      <c r="AD13" s="53"/>
      <c r="AE13" s="53"/>
      <c r="AF13" s="54"/>
      <c r="AG13" s="71" t="str">
        <f t="shared" si="2"/>
        <v/>
      </c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</row>
    <row r="14" spans="1:58" x14ac:dyDescent="0.25">
      <c r="A14" s="3" t="str">
        <f>IF(Bilan!A12="","",Bilan!A12)</f>
        <v>NOM 05</v>
      </c>
      <c r="B14" s="4" t="str">
        <f>IF(Bilan!B12="","",Bilan!B12)</f>
        <v>Prénom 05</v>
      </c>
      <c r="C14" s="7" t="str">
        <f>IF(Bilan!C12="","",Bilan!C12)</f>
        <v>NOM 05 Prénom 05</v>
      </c>
      <c r="D14" s="52"/>
      <c r="E14" s="53"/>
      <c r="F14" s="53"/>
      <c r="G14" s="53"/>
      <c r="H14" s="54"/>
      <c r="I14" s="23" t="str">
        <f t="shared" si="0"/>
        <v/>
      </c>
      <c r="J14" s="240"/>
      <c r="K14" s="241"/>
      <c r="L14" s="242"/>
      <c r="M14" s="3" t="str">
        <f>Bilan!A51</f>
        <v>NOM 05</v>
      </c>
      <c r="N14" s="3" t="str">
        <f>Bilan!B51</f>
        <v>Prénom 05</v>
      </c>
      <c r="O14" s="46" t="str">
        <f>Bilan!C51</f>
        <v>NOM 05 Prénom 05</v>
      </c>
      <c r="P14" s="52"/>
      <c r="Q14" s="53"/>
      <c r="R14" s="53"/>
      <c r="S14" s="53"/>
      <c r="T14" s="54"/>
      <c r="U14" s="71" t="str">
        <f t="shared" si="1"/>
        <v/>
      </c>
      <c r="V14" s="240"/>
      <c r="W14" s="241"/>
      <c r="X14" s="242"/>
      <c r="Y14" s="3" t="str">
        <f>Bilan!A90</f>
        <v>NOM 05</v>
      </c>
      <c r="Z14" s="3" t="str">
        <f>Bilan!B90</f>
        <v>Prénom 05</v>
      </c>
      <c r="AA14" s="46" t="str">
        <f>Bilan!C90</f>
        <v>NOM 05 Prénom 05</v>
      </c>
      <c r="AB14" s="52"/>
      <c r="AC14" s="53"/>
      <c r="AD14" s="53"/>
      <c r="AE14" s="53"/>
      <c r="AF14" s="54"/>
      <c r="AG14" s="71" t="str">
        <f t="shared" si="2"/>
        <v/>
      </c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</row>
    <row r="15" spans="1:58" x14ac:dyDescent="0.25">
      <c r="A15" s="3" t="str">
        <f>IF(Bilan!A13="","",Bilan!A13)</f>
        <v>NOM 06</v>
      </c>
      <c r="B15" s="4" t="str">
        <f>IF(Bilan!B13="","",Bilan!B13)</f>
        <v>Prénom 06</v>
      </c>
      <c r="C15" s="7" t="str">
        <f>IF(Bilan!C13="","",Bilan!C13)</f>
        <v>NOM 06 Prénom 06</v>
      </c>
      <c r="D15" s="52"/>
      <c r="E15" s="53"/>
      <c r="F15" s="53"/>
      <c r="G15" s="53"/>
      <c r="H15" s="54"/>
      <c r="I15" s="23" t="str">
        <f t="shared" si="0"/>
        <v/>
      </c>
      <c r="J15" s="240"/>
      <c r="K15" s="241"/>
      <c r="L15" s="242"/>
      <c r="M15" s="3" t="str">
        <f>Bilan!A52</f>
        <v>NOM 06</v>
      </c>
      <c r="N15" s="3" t="str">
        <f>Bilan!B52</f>
        <v>Prénom 06</v>
      </c>
      <c r="O15" s="46" t="str">
        <f>Bilan!C52</f>
        <v>NOM 06 Prénom 06</v>
      </c>
      <c r="P15" s="52"/>
      <c r="Q15" s="53"/>
      <c r="R15" s="53"/>
      <c r="S15" s="53"/>
      <c r="T15" s="54"/>
      <c r="U15" s="71" t="str">
        <f t="shared" si="1"/>
        <v/>
      </c>
      <c r="V15" s="240"/>
      <c r="W15" s="241"/>
      <c r="X15" s="242"/>
      <c r="Y15" s="3" t="str">
        <f>Bilan!A91</f>
        <v>NOM 06</v>
      </c>
      <c r="Z15" s="3" t="str">
        <f>Bilan!B91</f>
        <v>Prénom 06</v>
      </c>
      <c r="AA15" s="46" t="str">
        <f>Bilan!C91</f>
        <v>NOM 06 Prénom 06</v>
      </c>
      <c r="AB15" s="52"/>
      <c r="AC15" s="53"/>
      <c r="AD15" s="53"/>
      <c r="AE15" s="53"/>
      <c r="AF15" s="54"/>
      <c r="AG15" s="71" t="str">
        <f t="shared" si="2"/>
        <v/>
      </c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</row>
    <row r="16" spans="1:58" x14ac:dyDescent="0.25">
      <c r="A16" s="3" t="str">
        <f>IF(Bilan!A14="","",Bilan!A14)</f>
        <v>NOM 07</v>
      </c>
      <c r="B16" s="4" t="str">
        <f>IF(Bilan!B14="","",Bilan!B14)</f>
        <v>Prénom 07</v>
      </c>
      <c r="C16" s="7" t="str">
        <f>IF(Bilan!C14="","",Bilan!C14)</f>
        <v>NOM 07 Prénom 07</v>
      </c>
      <c r="D16" s="52"/>
      <c r="E16" s="53"/>
      <c r="F16" s="53"/>
      <c r="G16" s="53"/>
      <c r="H16" s="54"/>
      <c r="I16" s="23" t="str">
        <f t="shared" si="0"/>
        <v/>
      </c>
      <c r="J16" s="240"/>
      <c r="K16" s="241"/>
      <c r="L16" s="242"/>
      <c r="M16" s="3" t="str">
        <f>Bilan!A53</f>
        <v>NOM 07</v>
      </c>
      <c r="N16" s="3" t="str">
        <f>Bilan!B53</f>
        <v>Prénom 07</v>
      </c>
      <c r="O16" s="46" t="str">
        <f>Bilan!C53</f>
        <v>NOM 07 Prénom 07</v>
      </c>
      <c r="P16" s="52"/>
      <c r="Q16" s="53"/>
      <c r="R16" s="53"/>
      <c r="S16" s="53"/>
      <c r="T16" s="54"/>
      <c r="U16" s="71" t="str">
        <f t="shared" si="1"/>
        <v/>
      </c>
      <c r="V16" s="240"/>
      <c r="W16" s="241"/>
      <c r="X16" s="242"/>
      <c r="Y16" s="3" t="str">
        <f>Bilan!A92</f>
        <v>NOM 07</v>
      </c>
      <c r="Z16" s="3" t="str">
        <f>Bilan!B92</f>
        <v>Prénom 07</v>
      </c>
      <c r="AA16" s="46" t="str">
        <f>Bilan!C92</f>
        <v>NOM 07 Prénom 07</v>
      </c>
      <c r="AB16" s="52"/>
      <c r="AC16" s="53"/>
      <c r="AD16" s="53"/>
      <c r="AE16" s="53"/>
      <c r="AF16" s="54"/>
      <c r="AG16" s="71" t="str">
        <f t="shared" si="2"/>
        <v/>
      </c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</row>
    <row r="17" spans="1:58" x14ac:dyDescent="0.25">
      <c r="A17" s="3" t="str">
        <f>IF(Bilan!A15="","",Bilan!A15)</f>
        <v>NOM 08</v>
      </c>
      <c r="B17" s="4" t="str">
        <f>IF(Bilan!B15="","",Bilan!B15)</f>
        <v>Prénom 08</v>
      </c>
      <c r="C17" s="7" t="str">
        <f>IF(Bilan!C15="","",Bilan!C15)</f>
        <v>NOM 08 Prénom 08</v>
      </c>
      <c r="D17" s="52"/>
      <c r="E17" s="53"/>
      <c r="F17" s="53"/>
      <c r="G17" s="53"/>
      <c r="H17" s="54"/>
      <c r="I17" s="23" t="str">
        <f t="shared" si="0"/>
        <v/>
      </c>
      <c r="J17" s="240"/>
      <c r="K17" s="241"/>
      <c r="L17" s="242"/>
      <c r="M17" s="3" t="str">
        <f>Bilan!A54</f>
        <v>NOM 08</v>
      </c>
      <c r="N17" s="3" t="str">
        <f>Bilan!B54</f>
        <v>Prénom 08</v>
      </c>
      <c r="O17" s="46" t="str">
        <f>Bilan!C54</f>
        <v>NOM 08 Prénom 08</v>
      </c>
      <c r="P17" s="52"/>
      <c r="Q17" s="53"/>
      <c r="R17" s="53"/>
      <c r="S17" s="53"/>
      <c r="T17" s="54"/>
      <c r="U17" s="71" t="str">
        <f t="shared" si="1"/>
        <v/>
      </c>
      <c r="V17" s="240"/>
      <c r="W17" s="241"/>
      <c r="X17" s="242"/>
      <c r="Y17" s="3" t="str">
        <f>Bilan!A93</f>
        <v>NOM 08</v>
      </c>
      <c r="Z17" s="3" t="str">
        <f>Bilan!B93</f>
        <v>Prénom 08</v>
      </c>
      <c r="AA17" s="46" t="str">
        <f>Bilan!C93</f>
        <v>NOM 08 Prénom 08</v>
      </c>
      <c r="AB17" s="52"/>
      <c r="AC17" s="53"/>
      <c r="AD17" s="53"/>
      <c r="AE17" s="53"/>
      <c r="AF17" s="54"/>
      <c r="AG17" s="71" t="str">
        <f t="shared" si="2"/>
        <v/>
      </c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</row>
    <row r="18" spans="1:58" x14ac:dyDescent="0.25">
      <c r="A18" s="3" t="str">
        <f>IF(Bilan!A16="","",Bilan!A16)</f>
        <v>NOM 09</v>
      </c>
      <c r="B18" s="4" t="str">
        <f>IF(Bilan!B16="","",Bilan!B16)</f>
        <v>Prénom 09</v>
      </c>
      <c r="C18" s="7" t="str">
        <f>IF(Bilan!C16="","",Bilan!C16)</f>
        <v>NOM 09 Prénom 09</v>
      </c>
      <c r="D18" s="52"/>
      <c r="E18" s="53"/>
      <c r="F18" s="53"/>
      <c r="G18" s="53"/>
      <c r="H18" s="54"/>
      <c r="I18" s="23" t="str">
        <f t="shared" si="0"/>
        <v/>
      </c>
      <c r="J18" s="240"/>
      <c r="K18" s="241"/>
      <c r="L18" s="242"/>
      <c r="M18" s="3" t="str">
        <f>Bilan!A55</f>
        <v>NOM 09</v>
      </c>
      <c r="N18" s="3" t="str">
        <f>Bilan!B55</f>
        <v>Prénom 09</v>
      </c>
      <c r="O18" s="46" t="str">
        <f>Bilan!C55</f>
        <v>NOM 09 Prénom 09</v>
      </c>
      <c r="P18" s="52"/>
      <c r="Q18" s="53"/>
      <c r="R18" s="53"/>
      <c r="S18" s="53"/>
      <c r="T18" s="54"/>
      <c r="U18" s="71" t="str">
        <f t="shared" si="1"/>
        <v/>
      </c>
      <c r="V18" s="240"/>
      <c r="W18" s="241"/>
      <c r="X18" s="242"/>
      <c r="Y18" s="3" t="str">
        <f>Bilan!A94</f>
        <v>NOM 09</v>
      </c>
      <c r="Z18" s="3" t="str">
        <f>Bilan!B94</f>
        <v>Prénom 09</v>
      </c>
      <c r="AA18" s="46" t="str">
        <f>Bilan!C94</f>
        <v>NOM 09 Prénom 09</v>
      </c>
      <c r="AB18" s="52"/>
      <c r="AC18" s="53"/>
      <c r="AD18" s="53"/>
      <c r="AE18" s="53"/>
      <c r="AF18" s="54"/>
      <c r="AG18" s="71" t="str">
        <f t="shared" si="2"/>
        <v/>
      </c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</row>
    <row r="19" spans="1:58" x14ac:dyDescent="0.25">
      <c r="A19" s="3" t="str">
        <f>IF(Bilan!A17="","",Bilan!A17)</f>
        <v>NOM 10</v>
      </c>
      <c r="B19" s="4" t="str">
        <f>IF(Bilan!B17="","",Bilan!B17)</f>
        <v>Prénom 10</v>
      </c>
      <c r="C19" s="7" t="str">
        <f>IF(Bilan!C17="","",Bilan!C17)</f>
        <v>NOM 10 Prénom 10</v>
      </c>
      <c r="D19" s="52"/>
      <c r="E19" s="53"/>
      <c r="F19" s="53"/>
      <c r="G19" s="53"/>
      <c r="H19" s="54"/>
      <c r="I19" s="23" t="str">
        <f t="shared" si="0"/>
        <v/>
      </c>
      <c r="J19" s="240"/>
      <c r="K19" s="241"/>
      <c r="L19" s="242"/>
      <c r="M19" s="3" t="str">
        <f>Bilan!A56</f>
        <v>NOM 10</v>
      </c>
      <c r="N19" s="3" t="str">
        <f>Bilan!B56</f>
        <v>Prénom 10</v>
      </c>
      <c r="O19" s="46" t="str">
        <f>Bilan!C56</f>
        <v>NOM 10 Prénom 10</v>
      </c>
      <c r="P19" s="52"/>
      <c r="Q19" s="53"/>
      <c r="R19" s="53"/>
      <c r="S19" s="53"/>
      <c r="T19" s="54"/>
      <c r="U19" s="71" t="str">
        <f t="shared" si="1"/>
        <v/>
      </c>
      <c r="V19" s="240"/>
      <c r="W19" s="241"/>
      <c r="X19" s="242"/>
      <c r="Y19" s="3" t="str">
        <f>Bilan!A95</f>
        <v>NOM 10</v>
      </c>
      <c r="Z19" s="3" t="str">
        <f>Bilan!B95</f>
        <v>Prénom 10</v>
      </c>
      <c r="AA19" s="46" t="str">
        <f>Bilan!C95</f>
        <v>NOM 10 Prénom 10</v>
      </c>
      <c r="AB19" s="52"/>
      <c r="AC19" s="53"/>
      <c r="AD19" s="53"/>
      <c r="AE19" s="53"/>
      <c r="AF19" s="54"/>
      <c r="AG19" s="71" t="str">
        <f t="shared" si="2"/>
        <v/>
      </c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</row>
    <row r="20" spans="1:58" x14ac:dyDescent="0.25">
      <c r="A20" s="3" t="str">
        <f>IF(Bilan!A18="","",Bilan!A18)</f>
        <v>NOM 11</v>
      </c>
      <c r="B20" s="4" t="str">
        <f>IF(Bilan!B18="","",Bilan!B18)</f>
        <v>Prénom 11</v>
      </c>
      <c r="C20" s="7" t="str">
        <f>IF(Bilan!C18="","",Bilan!C18)</f>
        <v>NOM 11 Prénom 11</v>
      </c>
      <c r="D20" s="52"/>
      <c r="E20" s="53"/>
      <c r="F20" s="53"/>
      <c r="G20" s="53"/>
      <c r="H20" s="54"/>
      <c r="I20" s="23" t="str">
        <f t="shared" si="0"/>
        <v/>
      </c>
      <c r="J20" s="240"/>
      <c r="K20" s="241"/>
      <c r="L20" s="242"/>
      <c r="M20" s="3" t="str">
        <f>Bilan!A57</f>
        <v>NOM 11</v>
      </c>
      <c r="N20" s="3" t="str">
        <f>Bilan!B57</f>
        <v>Prénom 11</v>
      </c>
      <c r="O20" s="46" t="str">
        <f>Bilan!C57</f>
        <v>NOM 11 Prénom 11</v>
      </c>
      <c r="P20" s="52"/>
      <c r="Q20" s="53"/>
      <c r="R20" s="53"/>
      <c r="S20" s="53"/>
      <c r="T20" s="54"/>
      <c r="U20" s="71" t="str">
        <f t="shared" si="1"/>
        <v/>
      </c>
      <c r="V20" s="240"/>
      <c r="W20" s="241"/>
      <c r="X20" s="242"/>
      <c r="Y20" s="3" t="str">
        <f>Bilan!A96</f>
        <v>NOM 11</v>
      </c>
      <c r="Z20" s="3" t="str">
        <f>Bilan!B96</f>
        <v>Prénom 11</v>
      </c>
      <c r="AA20" s="46" t="str">
        <f>Bilan!C96</f>
        <v>NOM 11 Prénom 11</v>
      </c>
      <c r="AB20" s="52"/>
      <c r="AC20" s="53"/>
      <c r="AD20" s="53"/>
      <c r="AE20" s="53"/>
      <c r="AF20" s="54"/>
      <c r="AG20" s="71" t="str">
        <f t="shared" si="2"/>
        <v/>
      </c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</row>
    <row r="21" spans="1:58" x14ac:dyDescent="0.25">
      <c r="A21" s="3" t="str">
        <f>IF(Bilan!A19="","",Bilan!A19)</f>
        <v>NOM 12</v>
      </c>
      <c r="B21" s="4" t="str">
        <f>IF(Bilan!B19="","",Bilan!B19)</f>
        <v>Prénom 12</v>
      </c>
      <c r="C21" s="7" t="str">
        <f>IF(Bilan!C19="","",Bilan!C19)</f>
        <v>NOM 12 Prénom 12</v>
      </c>
      <c r="D21" s="52"/>
      <c r="E21" s="53"/>
      <c r="F21" s="53"/>
      <c r="G21" s="53"/>
      <c r="H21" s="54"/>
      <c r="I21" s="23" t="str">
        <f t="shared" si="0"/>
        <v/>
      </c>
      <c r="J21" s="240"/>
      <c r="K21" s="241"/>
      <c r="L21" s="242"/>
      <c r="M21" s="3" t="str">
        <f>Bilan!A58</f>
        <v>NOM 12</v>
      </c>
      <c r="N21" s="3" t="str">
        <f>Bilan!B58</f>
        <v>Prénom 12</v>
      </c>
      <c r="O21" s="46" t="str">
        <f>Bilan!C58</f>
        <v>NOM 12 Prénom 12</v>
      </c>
      <c r="P21" s="52"/>
      <c r="Q21" s="53"/>
      <c r="R21" s="53"/>
      <c r="S21" s="53"/>
      <c r="T21" s="54"/>
      <c r="U21" s="71" t="str">
        <f t="shared" si="1"/>
        <v/>
      </c>
      <c r="V21" s="240"/>
      <c r="W21" s="241"/>
      <c r="X21" s="242"/>
      <c r="Y21" s="3" t="str">
        <f>Bilan!A97</f>
        <v>NOM 12</v>
      </c>
      <c r="Z21" s="3" t="str">
        <f>Bilan!B97</f>
        <v>Prénom 12</v>
      </c>
      <c r="AA21" s="46" t="str">
        <f>Bilan!C97</f>
        <v>NOM 12 Prénom 12</v>
      </c>
      <c r="AB21" s="52"/>
      <c r="AC21" s="53"/>
      <c r="AD21" s="53"/>
      <c r="AE21" s="53"/>
      <c r="AF21" s="54"/>
      <c r="AG21" s="71" t="str">
        <f t="shared" si="2"/>
        <v/>
      </c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</row>
    <row r="22" spans="1:58" x14ac:dyDescent="0.25">
      <c r="A22" s="3" t="str">
        <f>IF(Bilan!A20="","",Bilan!A20)</f>
        <v>NOM 13</v>
      </c>
      <c r="B22" s="4" t="str">
        <f>IF(Bilan!B20="","",Bilan!B20)</f>
        <v>Prénom 13</v>
      </c>
      <c r="C22" s="7" t="str">
        <f>IF(Bilan!C20="","",Bilan!C20)</f>
        <v>NOM 13 Prénom 13</v>
      </c>
      <c r="D22" s="52"/>
      <c r="E22" s="53"/>
      <c r="F22" s="53"/>
      <c r="G22" s="53"/>
      <c r="H22" s="54"/>
      <c r="I22" s="23" t="str">
        <f t="shared" si="0"/>
        <v/>
      </c>
      <c r="J22" s="240"/>
      <c r="K22" s="241"/>
      <c r="L22" s="242"/>
      <c r="M22" s="3" t="str">
        <f>Bilan!A59</f>
        <v>NOM 13</v>
      </c>
      <c r="N22" s="3" t="str">
        <f>Bilan!B59</f>
        <v>Prénom 13</v>
      </c>
      <c r="O22" s="46" t="str">
        <f>Bilan!C59</f>
        <v>NOM 13 Prénom 13</v>
      </c>
      <c r="P22" s="52"/>
      <c r="Q22" s="53"/>
      <c r="R22" s="53"/>
      <c r="S22" s="53"/>
      <c r="T22" s="54"/>
      <c r="U22" s="71" t="str">
        <f t="shared" si="1"/>
        <v/>
      </c>
      <c r="V22" s="240"/>
      <c r="W22" s="241"/>
      <c r="X22" s="242"/>
      <c r="Y22" s="3" t="str">
        <f>Bilan!A98</f>
        <v>NOM 13</v>
      </c>
      <c r="Z22" s="3" t="str">
        <f>Bilan!B98</f>
        <v>Prénom 13</v>
      </c>
      <c r="AA22" s="46" t="str">
        <f>Bilan!C98</f>
        <v>NOM 13 Prénom 13</v>
      </c>
      <c r="AB22" s="52"/>
      <c r="AC22" s="53"/>
      <c r="AD22" s="53"/>
      <c r="AE22" s="53"/>
      <c r="AF22" s="54"/>
      <c r="AG22" s="71" t="str">
        <f t="shared" si="2"/>
        <v/>
      </c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</row>
    <row r="23" spans="1:58" x14ac:dyDescent="0.25">
      <c r="A23" s="3" t="str">
        <f>IF(Bilan!A21="","",Bilan!A21)</f>
        <v>NOM 14</v>
      </c>
      <c r="B23" s="4" t="str">
        <f>IF(Bilan!B21="","",Bilan!B21)</f>
        <v>Prénom 14</v>
      </c>
      <c r="C23" s="7" t="str">
        <f>IF(Bilan!C21="","",Bilan!C21)</f>
        <v>NOM 14 Prénom 14</v>
      </c>
      <c r="D23" s="52"/>
      <c r="E23" s="53"/>
      <c r="F23" s="53"/>
      <c r="G23" s="53"/>
      <c r="H23" s="54"/>
      <c r="I23" s="23" t="str">
        <f t="shared" si="0"/>
        <v/>
      </c>
      <c r="J23" s="240"/>
      <c r="K23" s="241"/>
      <c r="L23" s="242"/>
      <c r="M23" s="3" t="str">
        <f>Bilan!A60</f>
        <v>NOM 14</v>
      </c>
      <c r="N23" s="3" t="str">
        <f>Bilan!B60</f>
        <v>Prénom 14</v>
      </c>
      <c r="O23" s="46" t="str">
        <f>Bilan!C60</f>
        <v>NOM 14 Prénom 14</v>
      </c>
      <c r="P23" s="52"/>
      <c r="Q23" s="53"/>
      <c r="R23" s="53"/>
      <c r="S23" s="53"/>
      <c r="T23" s="54"/>
      <c r="U23" s="71" t="str">
        <f t="shared" si="1"/>
        <v/>
      </c>
      <c r="V23" s="240"/>
      <c r="W23" s="241"/>
      <c r="X23" s="242"/>
      <c r="Y23" s="3" t="str">
        <f>Bilan!A99</f>
        <v>NOM 14</v>
      </c>
      <c r="Z23" s="3" t="str">
        <f>Bilan!B99</f>
        <v>Prénom 14</v>
      </c>
      <c r="AA23" s="46" t="str">
        <f>Bilan!C99</f>
        <v>NOM 14 Prénom 14</v>
      </c>
      <c r="AB23" s="52"/>
      <c r="AC23" s="53"/>
      <c r="AD23" s="53"/>
      <c r="AE23" s="53"/>
      <c r="AF23" s="54"/>
      <c r="AG23" s="71" t="str">
        <f t="shared" si="2"/>
        <v/>
      </c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</row>
    <row r="24" spans="1:58" x14ac:dyDescent="0.25">
      <c r="A24" s="3" t="str">
        <f>IF(Bilan!A22="","",Bilan!A22)</f>
        <v>NOM 15</v>
      </c>
      <c r="B24" s="4" t="str">
        <f>IF(Bilan!B22="","",Bilan!B22)</f>
        <v>Prénom 15</v>
      </c>
      <c r="C24" s="7" t="str">
        <f>IF(Bilan!C22="","",Bilan!C22)</f>
        <v>NOM 15 Prénom 15</v>
      </c>
      <c r="D24" s="52"/>
      <c r="E24" s="53"/>
      <c r="F24" s="53"/>
      <c r="G24" s="53"/>
      <c r="H24" s="54"/>
      <c r="I24" s="23" t="str">
        <f t="shared" si="0"/>
        <v/>
      </c>
      <c r="J24" s="240"/>
      <c r="K24" s="241"/>
      <c r="L24" s="242"/>
      <c r="M24" s="3" t="str">
        <f>Bilan!A61</f>
        <v>NOM 15</v>
      </c>
      <c r="N24" s="3" t="str">
        <f>Bilan!B61</f>
        <v>Prénom 15</v>
      </c>
      <c r="O24" s="46" t="str">
        <f>Bilan!C61</f>
        <v>NOM 15 Prénom 15</v>
      </c>
      <c r="P24" s="52"/>
      <c r="Q24" s="53"/>
      <c r="R24" s="53"/>
      <c r="S24" s="53"/>
      <c r="T24" s="54"/>
      <c r="U24" s="71" t="str">
        <f t="shared" si="1"/>
        <v/>
      </c>
      <c r="V24" s="240"/>
      <c r="W24" s="241"/>
      <c r="X24" s="242"/>
      <c r="Y24" s="3" t="str">
        <f>Bilan!A100</f>
        <v>NOM 15</v>
      </c>
      <c r="Z24" s="3" t="str">
        <f>Bilan!B100</f>
        <v>Prénom 15</v>
      </c>
      <c r="AA24" s="46" t="str">
        <f>Bilan!C100</f>
        <v>NOM 15 Prénom 15</v>
      </c>
      <c r="AB24" s="52"/>
      <c r="AC24" s="53"/>
      <c r="AD24" s="53"/>
      <c r="AE24" s="53"/>
      <c r="AF24" s="54"/>
      <c r="AG24" s="71" t="str">
        <f t="shared" si="2"/>
        <v/>
      </c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</row>
    <row r="25" spans="1:58" x14ac:dyDescent="0.25">
      <c r="A25" s="3" t="str">
        <f>IF(Bilan!A23="","",Bilan!A23)</f>
        <v>NOM 16</v>
      </c>
      <c r="B25" s="4" t="str">
        <f>IF(Bilan!B23="","",Bilan!B23)</f>
        <v>Prénom 16</v>
      </c>
      <c r="C25" s="7" t="str">
        <f>IF(Bilan!C23="","",Bilan!C23)</f>
        <v>NOM 16 Prénom 16</v>
      </c>
      <c r="D25" s="52"/>
      <c r="E25" s="53"/>
      <c r="F25" s="53"/>
      <c r="G25" s="53"/>
      <c r="H25" s="54"/>
      <c r="I25" s="23" t="str">
        <f t="shared" si="0"/>
        <v/>
      </c>
      <c r="J25" s="240"/>
      <c r="K25" s="241"/>
      <c r="L25" s="242"/>
      <c r="M25" s="3" t="str">
        <f>Bilan!A62</f>
        <v>NOM 16</v>
      </c>
      <c r="N25" s="3" t="str">
        <f>Bilan!B62</f>
        <v>Prénom 16</v>
      </c>
      <c r="O25" s="46" t="str">
        <f>Bilan!C62</f>
        <v>NOM 16 Prénom 16</v>
      </c>
      <c r="P25" s="52"/>
      <c r="Q25" s="53"/>
      <c r="R25" s="53"/>
      <c r="S25" s="53"/>
      <c r="T25" s="54"/>
      <c r="U25" s="71" t="str">
        <f t="shared" si="1"/>
        <v/>
      </c>
      <c r="V25" s="240"/>
      <c r="W25" s="241"/>
      <c r="X25" s="242"/>
      <c r="Y25" s="3" t="str">
        <f>Bilan!A101</f>
        <v>NOM 16</v>
      </c>
      <c r="Z25" s="3" t="str">
        <f>Bilan!B101</f>
        <v>Prénom 16</v>
      </c>
      <c r="AA25" s="46" t="str">
        <f>Bilan!C101</f>
        <v>NOM 16 Prénom 16</v>
      </c>
      <c r="AB25" s="52"/>
      <c r="AC25" s="53"/>
      <c r="AD25" s="53"/>
      <c r="AE25" s="53"/>
      <c r="AF25" s="54"/>
      <c r="AG25" s="71" t="str">
        <f t="shared" si="2"/>
        <v/>
      </c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</row>
    <row r="26" spans="1:58" x14ac:dyDescent="0.25">
      <c r="A26" s="3" t="str">
        <f>IF(Bilan!A24="","",Bilan!A24)</f>
        <v>NOM 17</v>
      </c>
      <c r="B26" s="4" t="str">
        <f>IF(Bilan!B24="","",Bilan!B24)</f>
        <v>Prénom 17</v>
      </c>
      <c r="C26" s="7" t="str">
        <f>IF(Bilan!C24="","",Bilan!C24)</f>
        <v>NOM 17 Prénom 17</v>
      </c>
      <c r="D26" s="52"/>
      <c r="E26" s="53"/>
      <c r="F26" s="53"/>
      <c r="G26" s="53"/>
      <c r="H26" s="54"/>
      <c r="I26" s="23" t="str">
        <f t="shared" si="0"/>
        <v/>
      </c>
      <c r="J26" s="240"/>
      <c r="K26" s="241"/>
      <c r="L26" s="242"/>
      <c r="M26" s="3" t="str">
        <f>Bilan!A63</f>
        <v>NOM 17</v>
      </c>
      <c r="N26" s="3" t="str">
        <f>Bilan!B63</f>
        <v>Prénom 17</v>
      </c>
      <c r="O26" s="46" t="str">
        <f>Bilan!C63</f>
        <v>NOM 17 Prénom 17</v>
      </c>
      <c r="P26" s="52"/>
      <c r="Q26" s="53"/>
      <c r="R26" s="53"/>
      <c r="S26" s="53"/>
      <c r="T26" s="54"/>
      <c r="U26" s="71" t="str">
        <f t="shared" si="1"/>
        <v/>
      </c>
      <c r="V26" s="240"/>
      <c r="W26" s="241"/>
      <c r="X26" s="242"/>
      <c r="Y26" s="3" t="str">
        <f>Bilan!A102</f>
        <v>NOM 17</v>
      </c>
      <c r="Z26" s="3" t="str">
        <f>Bilan!B102</f>
        <v>Prénom 17</v>
      </c>
      <c r="AA26" s="46" t="str">
        <f>Bilan!C102</f>
        <v>NOM 17 Prénom 17</v>
      </c>
      <c r="AB26" s="52"/>
      <c r="AC26" s="53"/>
      <c r="AD26" s="53"/>
      <c r="AE26" s="53"/>
      <c r="AF26" s="54"/>
      <c r="AG26" s="71" t="str">
        <f t="shared" si="2"/>
        <v/>
      </c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</row>
    <row r="27" spans="1:58" x14ac:dyDescent="0.25">
      <c r="A27" s="3" t="str">
        <f>IF(Bilan!A25="","",Bilan!A25)</f>
        <v>NOM 18</v>
      </c>
      <c r="B27" s="4" t="str">
        <f>IF(Bilan!B25="","",Bilan!B25)</f>
        <v>Prénom 18</v>
      </c>
      <c r="C27" s="7" t="str">
        <f>IF(Bilan!C25="","",Bilan!C25)</f>
        <v>NOM 18 Prénom 18</v>
      </c>
      <c r="D27" s="52"/>
      <c r="E27" s="53"/>
      <c r="F27" s="53"/>
      <c r="G27" s="53"/>
      <c r="H27" s="54"/>
      <c r="I27" s="23" t="str">
        <f t="shared" si="0"/>
        <v/>
      </c>
      <c r="J27" s="240"/>
      <c r="K27" s="241"/>
      <c r="L27" s="242"/>
      <c r="M27" s="3" t="str">
        <f>Bilan!A64</f>
        <v>NOM 18</v>
      </c>
      <c r="N27" s="3" t="str">
        <f>Bilan!B64</f>
        <v>Prénom 18</v>
      </c>
      <c r="O27" s="46" t="str">
        <f>Bilan!C64</f>
        <v>NOM 18 Prénom 18</v>
      </c>
      <c r="P27" s="52"/>
      <c r="Q27" s="53"/>
      <c r="R27" s="53"/>
      <c r="S27" s="53"/>
      <c r="T27" s="54"/>
      <c r="U27" s="71" t="str">
        <f t="shared" si="1"/>
        <v/>
      </c>
      <c r="V27" s="240"/>
      <c r="W27" s="241"/>
      <c r="X27" s="242"/>
      <c r="Y27" s="3" t="str">
        <f>Bilan!A103</f>
        <v>NOM 18</v>
      </c>
      <c r="Z27" s="3" t="str">
        <f>Bilan!B103</f>
        <v>Prénom 18</v>
      </c>
      <c r="AA27" s="46" t="str">
        <f>Bilan!C103</f>
        <v>NOM 18 Prénom 18</v>
      </c>
      <c r="AB27" s="52"/>
      <c r="AC27" s="53"/>
      <c r="AD27" s="53"/>
      <c r="AE27" s="53"/>
      <c r="AF27" s="54"/>
      <c r="AG27" s="71" t="str">
        <f t="shared" si="2"/>
        <v/>
      </c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</row>
    <row r="28" spans="1:58" x14ac:dyDescent="0.25">
      <c r="A28" s="3" t="str">
        <f>IF(Bilan!A26="","",Bilan!A26)</f>
        <v>NOM 19</v>
      </c>
      <c r="B28" s="4" t="str">
        <f>IF(Bilan!B26="","",Bilan!B26)</f>
        <v>Prénom 19</v>
      </c>
      <c r="C28" s="7" t="str">
        <f>IF(Bilan!C26="","",Bilan!C26)</f>
        <v>NOM 19 Prénom 19</v>
      </c>
      <c r="D28" s="52"/>
      <c r="E28" s="53"/>
      <c r="F28" s="53"/>
      <c r="G28" s="53"/>
      <c r="H28" s="54"/>
      <c r="I28" s="23" t="str">
        <f t="shared" si="0"/>
        <v/>
      </c>
      <c r="J28" s="240"/>
      <c r="K28" s="241"/>
      <c r="L28" s="242"/>
      <c r="M28" s="3" t="str">
        <f>Bilan!A65</f>
        <v>NOM 19</v>
      </c>
      <c r="N28" s="3" t="str">
        <f>Bilan!B65</f>
        <v>Prénom 19</v>
      </c>
      <c r="O28" s="46" t="str">
        <f>Bilan!C65</f>
        <v>NOM 19 Prénom 19</v>
      </c>
      <c r="P28" s="52"/>
      <c r="Q28" s="53"/>
      <c r="R28" s="53"/>
      <c r="S28" s="53"/>
      <c r="T28" s="54"/>
      <c r="U28" s="71" t="str">
        <f t="shared" si="1"/>
        <v/>
      </c>
      <c r="V28" s="240"/>
      <c r="W28" s="241"/>
      <c r="X28" s="242"/>
      <c r="Y28" s="3" t="str">
        <f>Bilan!A104</f>
        <v>NOM 19</v>
      </c>
      <c r="Z28" s="3" t="str">
        <f>Bilan!B104</f>
        <v>Prénom 19</v>
      </c>
      <c r="AA28" s="46" t="str">
        <f>Bilan!C104</f>
        <v>NOM 19 Prénom 19</v>
      </c>
      <c r="AB28" s="52"/>
      <c r="AC28" s="53"/>
      <c r="AD28" s="53"/>
      <c r="AE28" s="53"/>
      <c r="AF28" s="54"/>
      <c r="AG28" s="71" t="str">
        <f t="shared" si="2"/>
        <v/>
      </c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</row>
    <row r="29" spans="1:58" x14ac:dyDescent="0.25">
      <c r="A29" s="3" t="str">
        <f>IF(Bilan!A27="","",Bilan!A27)</f>
        <v>NOM 20</v>
      </c>
      <c r="B29" s="4" t="str">
        <f>IF(Bilan!B27="","",Bilan!B27)</f>
        <v>Prénom 20</v>
      </c>
      <c r="C29" s="7" t="str">
        <f>IF(Bilan!C27="","",Bilan!C27)</f>
        <v>NOM 20 Prénom 20</v>
      </c>
      <c r="D29" s="52"/>
      <c r="E29" s="53"/>
      <c r="F29" s="53"/>
      <c r="G29" s="53"/>
      <c r="H29" s="54"/>
      <c r="I29" s="23" t="str">
        <f t="shared" si="0"/>
        <v/>
      </c>
      <c r="J29" s="240"/>
      <c r="K29" s="241"/>
      <c r="L29" s="242"/>
      <c r="M29" s="3" t="str">
        <f>Bilan!A66</f>
        <v>NOM 20</v>
      </c>
      <c r="N29" s="3" t="str">
        <f>Bilan!B66</f>
        <v>Prénom 20</v>
      </c>
      <c r="O29" s="46" t="str">
        <f>Bilan!C66</f>
        <v>NOM 20 Prénom 20</v>
      </c>
      <c r="P29" s="52"/>
      <c r="Q29" s="53"/>
      <c r="R29" s="53"/>
      <c r="S29" s="53"/>
      <c r="T29" s="54"/>
      <c r="U29" s="71" t="str">
        <f t="shared" si="1"/>
        <v/>
      </c>
      <c r="V29" s="240"/>
      <c r="W29" s="241"/>
      <c r="X29" s="242"/>
      <c r="Y29" s="3" t="str">
        <f>Bilan!A105</f>
        <v>NOM 20</v>
      </c>
      <c r="Z29" s="3" t="str">
        <f>Bilan!B105</f>
        <v>Prénom 20</v>
      </c>
      <c r="AA29" s="46" t="str">
        <f>Bilan!C105</f>
        <v>NOM 20 Prénom 20</v>
      </c>
      <c r="AB29" s="52"/>
      <c r="AC29" s="53"/>
      <c r="AD29" s="53"/>
      <c r="AE29" s="53"/>
      <c r="AF29" s="54"/>
      <c r="AG29" s="71" t="str">
        <f t="shared" si="2"/>
        <v/>
      </c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</row>
    <row r="30" spans="1:58" x14ac:dyDescent="0.25">
      <c r="A30" s="3" t="str">
        <f>IF(Bilan!A28="","",Bilan!A28)</f>
        <v>NOM 21</v>
      </c>
      <c r="B30" s="4" t="str">
        <f>IF(Bilan!B28="","",Bilan!B28)</f>
        <v>Prénom 21</v>
      </c>
      <c r="C30" s="7" t="str">
        <f>IF(Bilan!C28="","",Bilan!C28)</f>
        <v>NOM 21 Prénom 21</v>
      </c>
      <c r="D30" s="52"/>
      <c r="E30" s="53"/>
      <c r="F30" s="53"/>
      <c r="G30" s="53"/>
      <c r="H30" s="54"/>
      <c r="I30" s="23" t="str">
        <f t="shared" si="0"/>
        <v/>
      </c>
      <c r="J30" s="240"/>
      <c r="K30" s="241"/>
      <c r="L30" s="242"/>
      <c r="M30" s="3" t="str">
        <f>Bilan!A67</f>
        <v>NOM 21</v>
      </c>
      <c r="N30" s="3" t="str">
        <f>Bilan!B67</f>
        <v>Prénom 21</v>
      </c>
      <c r="O30" s="46" t="str">
        <f>Bilan!C67</f>
        <v>NOM 21 Prénom 21</v>
      </c>
      <c r="P30" s="52"/>
      <c r="Q30" s="53"/>
      <c r="R30" s="53"/>
      <c r="S30" s="53"/>
      <c r="T30" s="54"/>
      <c r="U30" s="71" t="str">
        <f t="shared" si="1"/>
        <v/>
      </c>
      <c r="V30" s="240"/>
      <c r="W30" s="241"/>
      <c r="X30" s="242"/>
      <c r="Y30" s="3" t="str">
        <f>Bilan!A106</f>
        <v>NOM 21</v>
      </c>
      <c r="Z30" s="3" t="str">
        <f>Bilan!B106</f>
        <v>Prénom 21</v>
      </c>
      <c r="AA30" s="46" t="str">
        <f>Bilan!C106</f>
        <v>NOM 21 Prénom 21</v>
      </c>
      <c r="AB30" s="52"/>
      <c r="AC30" s="53"/>
      <c r="AD30" s="53"/>
      <c r="AE30" s="53"/>
      <c r="AF30" s="54"/>
      <c r="AG30" s="71" t="str">
        <f t="shared" si="2"/>
        <v/>
      </c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</row>
    <row r="31" spans="1:58" x14ac:dyDescent="0.25">
      <c r="A31" s="3" t="str">
        <f>IF(Bilan!A29="","",Bilan!A29)</f>
        <v>NOM 22</v>
      </c>
      <c r="B31" s="4" t="str">
        <f>IF(Bilan!B29="","",Bilan!B29)</f>
        <v>Prénom 22</v>
      </c>
      <c r="C31" s="7" t="str">
        <f>IF(Bilan!C29="","",Bilan!C29)</f>
        <v>NOM 22 Prénom 22</v>
      </c>
      <c r="D31" s="52"/>
      <c r="E31" s="53"/>
      <c r="F31" s="53"/>
      <c r="G31" s="53"/>
      <c r="H31" s="54"/>
      <c r="I31" s="23" t="str">
        <f t="shared" si="0"/>
        <v/>
      </c>
      <c r="J31" s="240"/>
      <c r="K31" s="241"/>
      <c r="L31" s="242"/>
      <c r="M31" s="3" t="str">
        <f>Bilan!A68</f>
        <v>NOM 22</v>
      </c>
      <c r="N31" s="3" t="str">
        <f>Bilan!B68</f>
        <v>Prénom 22</v>
      </c>
      <c r="O31" s="46" t="str">
        <f>Bilan!C68</f>
        <v>NOM 22 Prénom 22</v>
      </c>
      <c r="P31" s="52"/>
      <c r="Q31" s="53"/>
      <c r="R31" s="53"/>
      <c r="S31" s="53"/>
      <c r="T31" s="54"/>
      <c r="U31" s="71" t="str">
        <f t="shared" si="1"/>
        <v/>
      </c>
      <c r="V31" s="240"/>
      <c r="W31" s="241"/>
      <c r="X31" s="242"/>
      <c r="Y31" s="3" t="str">
        <f>Bilan!A107</f>
        <v>NOM 22</v>
      </c>
      <c r="Z31" s="3" t="str">
        <f>Bilan!B107</f>
        <v>Prénom 22</v>
      </c>
      <c r="AA31" s="46" t="str">
        <f>Bilan!C107</f>
        <v>NOM 22 Prénom 22</v>
      </c>
      <c r="AB31" s="52"/>
      <c r="AC31" s="53"/>
      <c r="AD31" s="53"/>
      <c r="AE31" s="53"/>
      <c r="AF31" s="54"/>
      <c r="AG31" s="71" t="str">
        <f t="shared" si="2"/>
        <v/>
      </c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</row>
    <row r="32" spans="1:58" x14ac:dyDescent="0.25">
      <c r="A32" s="3" t="str">
        <f>IF(Bilan!A30="","",Bilan!A30)</f>
        <v>NOM 23</v>
      </c>
      <c r="B32" s="4" t="str">
        <f>IF(Bilan!B30="","",Bilan!B30)</f>
        <v>Prénom 23</v>
      </c>
      <c r="C32" s="7" t="str">
        <f>IF(Bilan!C30="","",Bilan!C30)</f>
        <v>NOM 23 Prénom 23</v>
      </c>
      <c r="D32" s="52"/>
      <c r="E32" s="53"/>
      <c r="F32" s="53"/>
      <c r="G32" s="53"/>
      <c r="H32" s="54"/>
      <c r="I32" s="23" t="str">
        <f t="shared" si="0"/>
        <v/>
      </c>
      <c r="J32" s="240"/>
      <c r="K32" s="241"/>
      <c r="L32" s="242"/>
      <c r="M32" s="3" t="str">
        <f>Bilan!A69</f>
        <v>NOM 23</v>
      </c>
      <c r="N32" s="3" t="str">
        <f>Bilan!B69</f>
        <v>Prénom 23</v>
      </c>
      <c r="O32" s="46" t="str">
        <f>Bilan!C69</f>
        <v>NOM 23 Prénom 23</v>
      </c>
      <c r="P32" s="52"/>
      <c r="Q32" s="53"/>
      <c r="R32" s="53"/>
      <c r="S32" s="53"/>
      <c r="T32" s="54"/>
      <c r="U32" s="71" t="str">
        <f t="shared" si="1"/>
        <v/>
      </c>
      <c r="V32" s="240"/>
      <c r="W32" s="241"/>
      <c r="X32" s="242"/>
      <c r="Y32" s="3" t="str">
        <f>Bilan!A108</f>
        <v>NOM 23</v>
      </c>
      <c r="Z32" s="3" t="str">
        <f>Bilan!B108</f>
        <v>Prénom 23</v>
      </c>
      <c r="AA32" s="46" t="str">
        <f>Bilan!C108</f>
        <v>NOM 23 Prénom 23</v>
      </c>
      <c r="AB32" s="52"/>
      <c r="AC32" s="53"/>
      <c r="AD32" s="53"/>
      <c r="AE32" s="53"/>
      <c r="AF32" s="54"/>
      <c r="AG32" s="71" t="str">
        <f t="shared" si="2"/>
        <v/>
      </c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</row>
    <row r="33" spans="1:58" x14ac:dyDescent="0.25">
      <c r="A33" s="3" t="str">
        <f>IF(Bilan!A31="","",Bilan!A31)</f>
        <v>NOM 24</v>
      </c>
      <c r="B33" s="4" t="str">
        <f>IF(Bilan!B31="","",Bilan!B31)</f>
        <v>Prénom 24</v>
      </c>
      <c r="C33" s="7" t="str">
        <f>IF(Bilan!C31="","",Bilan!C31)</f>
        <v>NOM 24 Prénom 24</v>
      </c>
      <c r="D33" s="52"/>
      <c r="E33" s="53"/>
      <c r="F33" s="53"/>
      <c r="G33" s="53"/>
      <c r="H33" s="54"/>
      <c r="I33" s="23" t="str">
        <f t="shared" si="0"/>
        <v/>
      </c>
      <c r="J33" s="240"/>
      <c r="K33" s="241"/>
      <c r="L33" s="242"/>
      <c r="M33" s="3" t="str">
        <f>Bilan!A70</f>
        <v>NOM 24</v>
      </c>
      <c r="N33" s="3" t="str">
        <f>Bilan!B70</f>
        <v>Prénom 24</v>
      </c>
      <c r="O33" s="46" t="str">
        <f>Bilan!C70</f>
        <v>NOM 24 Prénom 24</v>
      </c>
      <c r="P33" s="52"/>
      <c r="Q33" s="53"/>
      <c r="R33" s="53"/>
      <c r="S33" s="53"/>
      <c r="T33" s="54"/>
      <c r="U33" s="71" t="str">
        <f t="shared" si="1"/>
        <v/>
      </c>
      <c r="V33" s="240"/>
      <c r="W33" s="241"/>
      <c r="X33" s="242"/>
      <c r="Y33" s="3" t="str">
        <f>Bilan!A109</f>
        <v>NOM 24</v>
      </c>
      <c r="Z33" s="3" t="str">
        <f>Bilan!B109</f>
        <v>Prénom 24</v>
      </c>
      <c r="AA33" s="46" t="str">
        <f>Bilan!C109</f>
        <v>NOM 24 Prénom 24</v>
      </c>
      <c r="AB33" s="52"/>
      <c r="AC33" s="53"/>
      <c r="AD33" s="53"/>
      <c r="AE33" s="53"/>
      <c r="AF33" s="54"/>
      <c r="AG33" s="71" t="str">
        <f t="shared" si="2"/>
        <v/>
      </c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</row>
    <row r="34" spans="1:58" x14ac:dyDescent="0.25">
      <c r="A34" s="3" t="str">
        <f>IF(Bilan!A32="","",Bilan!A32)</f>
        <v>NOM 25</v>
      </c>
      <c r="B34" s="4" t="str">
        <f>IF(Bilan!B32="","",Bilan!B32)</f>
        <v>Prénom 25</v>
      </c>
      <c r="C34" s="7" t="str">
        <f>IF(Bilan!C32="","",Bilan!C32)</f>
        <v>NOM 25 Prénom 25</v>
      </c>
      <c r="D34" s="52"/>
      <c r="E34" s="53"/>
      <c r="F34" s="53"/>
      <c r="G34" s="53"/>
      <c r="H34" s="54"/>
      <c r="I34" s="23" t="str">
        <f t="shared" si="0"/>
        <v/>
      </c>
      <c r="J34" s="240"/>
      <c r="K34" s="241"/>
      <c r="L34" s="242"/>
      <c r="M34" s="3" t="str">
        <f>Bilan!A71</f>
        <v>NOM 25</v>
      </c>
      <c r="N34" s="3" t="str">
        <f>Bilan!B71</f>
        <v>Prénom 25</v>
      </c>
      <c r="O34" s="46" t="str">
        <f>Bilan!C71</f>
        <v>NOM 25 Prénom 25</v>
      </c>
      <c r="P34" s="52"/>
      <c r="Q34" s="53"/>
      <c r="R34" s="53"/>
      <c r="S34" s="53"/>
      <c r="T34" s="54"/>
      <c r="U34" s="71" t="str">
        <f t="shared" si="1"/>
        <v/>
      </c>
      <c r="V34" s="240"/>
      <c r="W34" s="241"/>
      <c r="X34" s="242"/>
      <c r="Y34" s="3" t="str">
        <f>Bilan!A110</f>
        <v>NOM 25</v>
      </c>
      <c r="Z34" s="3" t="str">
        <f>Bilan!B110</f>
        <v>Prénom 25</v>
      </c>
      <c r="AA34" s="46" t="str">
        <f>Bilan!C110</f>
        <v>NOM 25 Prénom 25</v>
      </c>
      <c r="AB34" s="52"/>
      <c r="AC34" s="53"/>
      <c r="AD34" s="53"/>
      <c r="AE34" s="53"/>
      <c r="AF34" s="54"/>
      <c r="AG34" s="71" t="str">
        <f t="shared" si="2"/>
        <v/>
      </c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</row>
    <row r="35" spans="1:58" x14ac:dyDescent="0.25">
      <c r="A35" s="3" t="str">
        <f>IF(Bilan!A33="","",Bilan!A33)</f>
        <v>NOM 26</v>
      </c>
      <c r="B35" s="4" t="str">
        <f>IF(Bilan!B33="","",Bilan!B33)</f>
        <v>Prénom 26</v>
      </c>
      <c r="C35" s="7" t="str">
        <f>IF(Bilan!C33="","",Bilan!C33)</f>
        <v>NOM 26 Prénom 26</v>
      </c>
      <c r="D35" s="52"/>
      <c r="E35" s="53"/>
      <c r="F35" s="53"/>
      <c r="G35" s="53"/>
      <c r="H35" s="54"/>
      <c r="I35" s="23" t="str">
        <f t="shared" si="0"/>
        <v/>
      </c>
      <c r="J35" s="240"/>
      <c r="K35" s="241"/>
      <c r="L35" s="242"/>
      <c r="M35" s="3" t="str">
        <f>Bilan!A72</f>
        <v>NOM 26</v>
      </c>
      <c r="N35" s="3" t="str">
        <f>Bilan!B72</f>
        <v>Prénom 26</v>
      </c>
      <c r="O35" s="46" t="str">
        <f>Bilan!C72</f>
        <v>NOM 26 Prénom 26</v>
      </c>
      <c r="P35" s="52"/>
      <c r="Q35" s="53"/>
      <c r="R35" s="53"/>
      <c r="S35" s="53"/>
      <c r="T35" s="54"/>
      <c r="U35" s="71" t="str">
        <f t="shared" si="1"/>
        <v/>
      </c>
      <c r="V35" s="240"/>
      <c r="W35" s="241"/>
      <c r="X35" s="242"/>
      <c r="Y35" s="3" t="str">
        <f>Bilan!A111</f>
        <v>NOM 26</v>
      </c>
      <c r="Z35" s="3" t="str">
        <f>Bilan!B111</f>
        <v>Prénom 26</v>
      </c>
      <c r="AA35" s="46" t="str">
        <f>Bilan!C111</f>
        <v>NOM 26 Prénom 26</v>
      </c>
      <c r="AB35" s="52"/>
      <c r="AC35" s="53"/>
      <c r="AD35" s="53"/>
      <c r="AE35" s="53"/>
      <c r="AF35" s="54"/>
      <c r="AG35" s="71" t="str">
        <f t="shared" si="2"/>
        <v/>
      </c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</row>
    <row r="36" spans="1:58" x14ac:dyDescent="0.25">
      <c r="A36" s="3" t="str">
        <f>IF(Bilan!A34="","",Bilan!A34)</f>
        <v>NOM 27</v>
      </c>
      <c r="B36" s="4" t="str">
        <f>IF(Bilan!B34="","",Bilan!B34)</f>
        <v>Prénom 27</v>
      </c>
      <c r="C36" s="7" t="str">
        <f>IF(Bilan!C34="","",Bilan!C34)</f>
        <v>NOM 27 Prénom 27</v>
      </c>
      <c r="D36" s="52"/>
      <c r="E36" s="53"/>
      <c r="F36" s="53"/>
      <c r="G36" s="53"/>
      <c r="H36" s="54"/>
      <c r="I36" s="23" t="str">
        <f t="shared" si="0"/>
        <v/>
      </c>
      <c r="J36" s="240"/>
      <c r="K36" s="241"/>
      <c r="L36" s="242"/>
      <c r="M36" s="3" t="str">
        <f>Bilan!A73</f>
        <v>NOM 27</v>
      </c>
      <c r="N36" s="3" t="str">
        <f>Bilan!B73</f>
        <v>Prénom 27</v>
      </c>
      <c r="O36" s="46" t="str">
        <f>Bilan!C73</f>
        <v>NOM 27 Prénom 27</v>
      </c>
      <c r="P36" s="52"/>
      <c r="Q36" s="53"/>
      <c r="R36" s="53"/>
      <c r="S36" s="53"/>
      <c r="T36" s="54"/>
      <c r="U36" s="71" t="str">
        <f t="shared" si="1"/>
        <v/>
      </c>
      <c r="V36" s="240"/>
      <c r="W36" s="241"/>
      <c r="X36" s="242"/>
      <c r="Y36" s="3" t="str">
        <f>Bilan!A112</f>
        <v>NOM 27</v>
      </c>
      <c r="Z36" s="3" t="str">
        <f>Bilan!B112</f>
        <v>Prénom 27</v>
      </c>
      <c r="AA36" s="46" t="str">
        <f>Bilan!C112</f>
        <v>NOM 27 Prénom 27</v>
      </c>
      <c r="AB36" s="52"/>
      <c r="AC36" s="53"/>
      <c r="AD36" s="53"/>
      <c r="AE36" s="53"/>
      <c r="AF36" s="54"/>
      <c r="AG36" s="71" t="str">
        <f t="shared" si="2"/>
        <v/>
      </c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</row>
    <row r="37" spans="1:58" x14ac:dyDescent="0.25">
      <c r="A37" s="3" t="str">
        <f>IF(Bilan!A35="","",Bilan!A35)</f>
        <v>NOM 28</v>
      </c>
      <c r="B37" s="4" t="str">
        <f>IF(Bilan!B35="","",Bilan!B35)</f>
        <v>Prénom 28</v>
      </c>
      <c r="C37" s="7" t="str">
        <f>IF(Bilan!C35="","",Bilan!C35)</f>
        <v>NOM 28 Prénom 28</v>
      </c>
      <c r="D37" s="52"/>
      <c r="E37" s="53"/>
      <c r="F37" s="53"/>
      <c r="G37" s="53"/>
      <c r="H37" s="54"/>
      <c r="I37" s="23" t="str">
        <f t="shared" si="0"/>
        <v/>
      </c>
      <c r="J37" s="15"/>
      <c r="K37" s="15"/>
      <c r="L37" s="15"/>
      <c r="M37" s="3" t="str">
        <f>Bilan!A74</f>
        <v>NOM 28</v>
      </c>
      <c r="N37" s="3" t="str">
        <f>Bilan!B74</f>
        <v>Prénom 28</v>
      </c>
      <c r="O37" s="46" t="str">
        <f>Bilan!C74</f>
        <v>NOM 28 Prénom 28</v>
      </c>
      <c r="P37" s="52"/>
      <c r="Q37" s="53"/>
      <c r="R37" s="53"/>
      <c r="S37" s="53"/>
      <c r="T37" s="54"/>
      <c r="U37" s="71" t="str">
        <f t="shared" si="1"/>
        <v/>
      </c>
      <c r="V37" s="15"/>
      <c r="W37" s="15"/>
      <c r="X37" s="15"/>
      <c r="Y37" s="3" t="str">
        <f>Bilan!A113</f>
        <v>NOM 28</v>
      </c>
      <c r="Z37" s="3" t="str">
        <f>Bilan!B113</f>
        <v>Prénom 28</v>
      </c>
      <c r="AA37" s="46" t="str">
        <f>Bilan!C113</f>
        <v>NOM 28 Prénom 28</v>
      </c>
      <c r="AB37" s="52"/>
      <c r="AC37" s="53"/>
      <c r="AD37" s="53"/>
      <c r="AE37" s="53"/>
      <c r="AF37" s="54"/>
      <c r="AG37" s="71" t="str">
        <f t="shared" si="2"/>
        <v/>
      </c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</row>
    <row r="38" spans="1:58" x14ac:dyDescent="0.25">
      <c r="A38" s="3" t="str">
        <f>IF(Bilan!A36="","",Bilan!A36)</f>
        <v>NOM 29</v>
      </c>
      <c r="B38" s="4" t="str">
        <f>IF(Bilan!B36="","",Bilan!B36)</f>
        <v>Prénom 29</v>
      </c>
      <c r="C38" s="7" t="str">
        <f>IF(Bilan!C36="","",Bilan!C36)</f>
        <v>NOM 29 Prénom 29</v>
      </c>
      <c r="D38" s="52"/>
      <c r="E38" s="53"/>
      <c r="F38" s="53"/>
      <c r="G38" s="53"/>
      <c r="H38" s="54"/>
      <c r="I38" s="23" t="str">
        <f t="shared" si="0"/>
        <v/>
      </c>
      <c r="J38" s="15"/>
      <c r="K38" s="15"/>
      <c r="L38" s="15"/>
      <c r="M38" s="3" t="str">
        <f>Bilan!A75</f>
        <v>NOM 29</v>
      </c>
      <c r="N38" s="3" t="str">
        <f>Bilan!B75</f>
        <v>Prénom 29</v>
      </c>
      <c r="O38" s="46" t="str">
        <f>Bilan!C75</f>
        <v>NOM 29 Prénom 29</v>
      </c>
      <c r="P38" s="52"/>
      <c r="Q38" s="53"/>
      <c r="R38" s="53"/>
      <c r="S38" s="53"/>
      <c r="T38" s="54"/>
      <c r="U38" s="71" t="str">
        <f t="shared" si="1"/>
        <v/>
      </c>
      <c r="V38" s="15"/>
      <c r="W38" s="15"/>
      <c r="X38" s="15"/>
      <c r="Y38" s="3" t="str">
        <f>Bilan!A114</f>
        <v>NOM 29</v>
      </c>
      <c r="Z38" s="3" t="str">
        <f>Bilan!B114</f>
        <v>Prénom 29</v>
      </c>
      <c r="AA38" s="46" t="str">
        <f>Bilan!C114</f>
        <v>NOM 29 Prénom 29</v>
      </c>
      <c r="AB38" s="52"/>
      <c r="AC38" s="53"/>
      <c r="AD38" s="53"/>
      <c r="AE38" s="53"/>
      <c r="AF38" s="54"/>
      <c r="AG38" s="71" t="str">
        <f t="shared" si="2"/>
        <v/>
      </c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</row>
    <row r="39" spans="1:58" ht="15.75" thickBot="1" x14ac:dyDescent="0.3">
      <c r="A39" s="5" t="str">
        <f>IF(Bilan!A37="","",Bilan!A37)</f>
        <v>NOM 30</v>
      </c>
      <c r="B39" s="6" t="str">
        <f>IF(Bilan!B37="","",Bilan!B37)</f>
        <v>Prénom 30</v>
      </c>
      <c r="C39" s="8" t="str">
        <f>IF(Bilan!C37="","",Bilan!C37)</f>
        <v>NOM 30 Prénom 30</v>
      </c>
      <c r="D39" s="55"/>
      <c r="E39" s="56"/>
      <c r="F39" s="56"/>
      <c r="G39" s="56"/>
      <c r="H39" s="57"/>
      <c r="I39" s="24" t="str">
        <f t="shared" si="0"/>
        <v/>
      </c>
      <c r="J39" s="15"/>
      <c r="K39" s="15"/>
      <c r="L39" s="15"/>
      <c r="M39" s="5" t="str">
        <f>Bilan!A76</f>
        <v>NOM 30</v>
      </c>
      <c r="N39" s="5" t="str">
        <f>Bilan!B76</f>
        <v>Prénom 30</v>
      </c>
      <c r="O39" s="47" t="str">
        <f>Bilan!C76</f>
        <v>NOM 30 Prénom 30</v>
      </c>
      <c r="P39" s="55"/>
      <c r="Q39" s="56"/>
      <c r="R39" s="56"/>
      <c r="S39" s="56"/>
      <c r="T39" s="57"/>
      <c r="U39" s="72" t="str">
        <f t="shared" si="1"/>
        <v/>
      </c>
      <c r="V39" s="15"/>
      <c r="W39" s="15"/>
      <c r="X39" s="15"/>
      <c r="Y39" s="5" t="str">
        <f>Bilan!A115</f>
        <v>NOM 30</v>
      </c>
      <c r="Z39" s="5" t="str">
        <f>Bilan!B115</f>
        <v>Prénom 30</v>
      </c>
      <c r="AA39" s="47" t="str">
        <f>Bilan!C115</f>
        <v>NOM 30 Prénom 30</v>
      </c>
      <c r="AB39" s="55"/>
      <c r="AC39" s="56"/>
      <c r="AD39" s="56"/>
      <c r="AE39" s="56"/>
      <c r="AF39" s="57"/>
      <c r="AG39" s="72" t="str">
        <f t="shared" si="2"/>
        <v/>
      </c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</row>
    <row r="40" spans="1:58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</row>
    <row r="41" spans="1:58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</row>
    <row r="42" spans="1:58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</row>
    <row r="43" spans="1:58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</row>
    <row r="44" spans="1:58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</row>
    <row r="45" spans="1:58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</row>
    <row r="46" spans="1:58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</row>
    <row r="47" spans="1:58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</row>
    <row r="48" spans="1:58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</row>
    <row r="49" spans="1:58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</row>
    <row r="50" spans="1:58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</row>
    <row r="51" spans="1:58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</row>
    <row r="52" spans="1:58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</row>
    <row r="53" spans="1:58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</row>
    <row r="54" spans="1:58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</row>
    <row r="55" spans="1:58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</row>
    <row r="56" spans="1:58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</row>
    <row r="57" spans="1:58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</row>
    <row r="58" spans="1:58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</row>
    <row r="59" spans="1:58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</row>
    <row r="60" spans="1:58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</row>
    <row r="61" spans="1:58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</row>
    <row r="62" spans="1:58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</row>
    <row r="63" spans="1:58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</row>
    <row r="64" spans="1:58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</row>
    <row r="65" spans="1:58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</row>
    <row r="66" spans="1:58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</row>
    <row r="67" spans="1:58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</row>
    <row r="68" spans="1:58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</row>
    <row r="69" spans="1:58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</row>
    <row r="70" spans="1:58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</row>
    <row r="71" spans="1:58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</row>
    <row r="72" spans="1:58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</row>
    <row r="73" spans="1:58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</row>
    <row r="74" spans="1:58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</row>
    <row r="75" spans="1:58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</row>
    <row r="76" spans="1:58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</row>
    <row r="77" spans="1:58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</row>
    <row r="78" spans="1:58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</row>
  </sheetData>
  <sheetProtection sheet="1" objects="1" scenarios="1"/>
  <mergeCells count="29">
    <mergeCell ref="Y1:AA4"/>
    <mergeCell ref="AC1:AI4"/>
    <mergeCell ref="Y6:AA7"/>
    <mergeCell ref="AB6:AB9"/>
    <mergeCell ref="AC6:AC9"/>
    <mergeCell ref="AD6:AD9"/>
    <mergeCell ref="AE6:AE9"/>
    <mergeCell ref="AF6:AF9"/>
    <mergeCell ref="AG6:AG9"/>
    <mergeCell ref="M1:O4"/>
    <mergeCell ref="Q1:W4"/>
    <mergeCell ref="M6:O7"/>
    <mergeCell ref="P6:P9"/>
    <mergeCell ref="Q6:Q9"/>
    <mergeCell ref="R6:R9"/>
    <mergeCell ref="S6:S9"/>
    <mergeCell ref="T6:T9"/>
    <mergeCell ref="U6:U9"/>
    <mergeCell ref="V9:X36"/>
    <mergeCell ref="A1:C4"/>
    <mergeCell ref="E1:K4"/>
    <mergeCell ref="A6:C7"/>
    <mergeCell ref="D6:D9"/>
    <mergeCell ref="E6:E9"/>
    <mergeCell ref="F6:F9"/>
    <mergeCell ref="G6:G9"/>
    <mergeCell ref="H6:H9"/>
    <mergeCell ref="I6:I9"/>
    <mergeCell ref="J9:L36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PZ78"/>
  <sheetViews>
    <sheetView workbookViewId="0">
      <selection sqref="A1:C4"/>
    </sheetView>
  </sheetViews>
  <sheetFormatPr baseColWidth="10" defaultRowHeight="15" x14ac:dyDescent="0.25"/>
  <cols>
    <col min="1" max="1" width="20.7109375" style="2" customWidth="1"/>
    <col min="2" max="2" width="15.7109375" style="2" customWidth="1"/>
    <col min="3" max="3" width="35.7109375" style="2" customWidth="1"/>
    <col min="4" max="11" width="6.7109375" style="2" customWidth="1"/>
    <col min="12" max="12" width="1.7109375" style="2" customWidth="1"/>
    <col min="13" max="13" width="20.7109375" style="2" customWidth="1"/>
    <col min="14" max="14" width="15.7109375" style="2" customWidth="1"/>
    <col min="15" max="15" width="35.7109375" style="2" customWidth="1"/>
    <col min="16" max="23" width="6.7109375" style="2" customWidth="1"/>
    <col min="24" max="24" width="1.7109375" style="2" customWidth="1"/>
    <col min="25" max="25" width="20.7109375" style="2" customWidth="1"/>
    <col min="26" max="26" width="15.7109375" style="2" customWidth="1"/>
    <col min="27" max="27" width="35.7109375" style="2" customWidth="1"/>
    <col min="28" max="35" width="6.7109375" style="2" customWidth="1"/>
    <col min="36" max="442" width="11.42578125" style="2"/>
  </cols>
  <sheetData>
    <row r="1" spans="1:58" x14ac:dyDescent="0.25">
      <c r="A1" s="204" t="str">
        <f>Bilan!A1</f>
        <v>NOM DE LA CLASSE</v>
      </c>
      <c r="B1" s="205"/>
      <c r="C1" s="206"/>
      <c r="D1" s="15"/>
      <c r="E1" s="213" t="str">
        <f>Bilan!E1</f>
        <v>TRIMESTRE 01 - 2017/2018</v>
      </c>
      <c r="F1" s="214"/>
      <c r="G1" s="214"/>
      <c r="H1" s="214"/>
      <c r="I1" s="214"/>
      <c r="J1" s="214"/>
      <c r="K1" s="215"/>
      <c r="L1" s="15"/>
      <c r="M1" s="204" t="str">
        <f>Bilan!A40</f>
        <v>NOM DE LA CLASSE</v>
      </c>
      <c r="N1" s="205"/>
      <c r="O1" s="206"/>
      <c r="P1" s="15"/>
      <c r="Q1" s="213" t="str">
        <f>Bilan!E40</f>
        <v>TRIMESTRE 02 - 2017/2018</v>
      </c>
      <c r="R1" s="214"/>
      <c r="S1" s="214"/>
      <c r="T1" s="214"/>
      <c r="U1" s="214"/>
      <c r="V1" s="214"/>
      <c r="W1" s="215"/>
      <c r="X1" s="15"/>
      <c r="Y1" s="204" t="str">
        <f>Bilan!A79</f>
        <v>NOM DE LA CLASSE</v>
      </c>
      <c r="Z1" s="205"/>
      <c r="AA1" s="206"/>
      <c r="AB1" s="15"/>
      <c r="AC1" s="213" t="str">
        <f>Bilan!E79</f>
        <v>TRIMESTRE 03 - 2017/2018</v>
      </c>
      <c r="AD1" s="214"/>
      <c r="AE1" s="214"/>
      <c r="AF1" s="214"/>
      <c r="AG1" s="214"/>
      <c r="AH1" s="214"/>
      <c r="AI1" s="2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</row>
    <row r="2" spans="1:58" x14ac:dyDescent="0.25">
      <c r="A2" s="207"/>
      <c r="B2" s="208"/>
      <c r="C2" s="209"/>
      <c r="D2" s="15"/>
      <c r="E2" s="216"/>
      <c r="F2" s="217"/>
      <c r="G2" s="217"/>
      <c r="H2" s="217"/>
      <c r="I2" s="217"/>
      <c r="J2" s="217"/>
      <c r="K2" s="218"/>
      <c r="L2" s="15"/>
      <c r="M2" s="207"/>
      <c r="N2" s="208"/>
      <c r="O2" s="209"/>
      <c r="P2" s="15"/>
      <c r="Q2" s="216"/>
      <c r="R2" s="217"/>
      <c r="S2" s="217"/>
      <c r="T2" s="217"/>
      <c r="U2" s="217"/>
      <c r="V2" s="217"/>
      <c r="W2" s="218"/>
      <c r="X2" s="15"/>
      <c r="Y2" s="207"/>
      <c r="Z2" s="208"/>
      <c r="AA2" s="209"/>
      <c r="AB2" s="15"/>
      <c r="AC2" s="216"/>
      <c r="AD2" s="217"/>
      <c r="AE2" s="217"/>
      <c r="AF2" s="217"/>
      <c r="AG2" s="217"/>
      <c r="AH2" s="217"/>
      <c r="AI2" s="218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</row>
    <row r="3" spans="1:58" x14ac:dyDescent="0.25">
      <c r="A3" s="207"/>
      <c r="B3" s="208"/>
      <c r="C3" s="209"/>
      <c r="D3" s="15"/>
      <c r="E3" s="216"/>
      <c r="F3" s="217"/>
      <c r="G3" s="217"/>
      <c r="H3" s="217"/>
      <c r="I3" s="217"/>
      <c r="J3" s="217"/>
      <c r="K3" s="218"/>
      <c r="L3" s="15"/>
      <c r="M3" s="207"/>
      <c r="N3" s="208"/>
      <c r="O3" s="209"/>
      <c r="P3" s="15"/>
      <c r="Q3" s="216"/>
      <c r="R3" s="217"/>
      <c r="S3" s="217"/>
      <c r="T3" s="217"/>
      <c r="U3" s="217"/>
      <c r="V3" s="217"/>
      <c r="W3" s="218"/>
      <c r="X3" s="15"/>
      <c r="Y3" s="207"/>
      <c r="Z3" s="208"/>
      <c r="AA3" s="209"/>
      <c r="AB3" s="15"/>
      <c r="AC3" s="216"/>
      <c r="AD3" s="217"/>
      <c r="AE3" s="217"/>
      <c r="AF3" s="217"/>
      <c r="AG3" s="217"/>
      <c r="AH3" s="217"/>
      <c r="AI3" s="218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5"/>
      <c r="BF3" s="15"/>
    </row>
    <row r="4" spans="1:58" ht="15.75" thickBot="1" x14ac:dyDescent="0.3">
      <c r="A4" s="210"/>
      <c r="B4" s="211"/>
      <c r="C4" s="212"/>
      <c r="D4" s="15"/>
      <c r="E4" s="219"/>
      <c r="F4" s="220"/>
      <c r="G4" s="220"/>
      <c r="H4" s="220"/>
      <c r="I4" s="220"/>
      <c r="J4" s="220"/>
      <c r="K4" s="221"/>
      <c r="L4" s="15"/>
      <c r="M4" s="210"/>
      <c r="N4" s="211"/>
      <c r="O4" s="212"/>
      <c r="P4" s="15"/>
      <c r="Q4" s="219"/>
      <c r="R4" s="220"/>
      <c r="S4" s="220"/>
      <c r="T4" s="220"/>
      <c r="U4" s="220"/>
      <c r="V4" s="220"/>
      <c r="W4" s="221"/>
      <c r="X4" s="15"/>
      <c r="Y4" s="210"/>
      <c r="Z4" s="211"/>
      <c r="AA4" s="212"/>
      <c r="AB4" s="15"/>
      <c r="AC4" s="219"/>
      <c r="AD4" s="220"/>
      <c r="AE4" s="220"/>
      <c r="AF4" s="220"/>
      <c r="AG4" s="220"/>
      <c r="AH4" s="220"/>
      <c r="AI4" s="221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</row>
    <row r="5" spans="1:58" ht="15.75" thickBot="1" x14ac:dyDescent="0.3">
      <c r="A5" s="15"/>
      <c r="B5" s="15"/>
      <c r="C5" s="15"/>
      <c r="D5" s="20"/>
      <c r="E5" s="21"/>
      <c r="F5" s="21"/>
      <c r="G5" s="21"/>
      <c r="H5" s="21"/>
      <c r="I5" s="21"/>
      <c r="J5" s="15"/>
      <c r="K5" s="15"/>
      <c r="L5" s="15"/>
      <c r="M5" s="15"/>
      <c r="N5" s="15"/>
      <c r="O5" s="15"/>
      <c r="P5" s="20"/>
      <c r="Q5" s="21"/>
      <c r="R5" s="21"/>
      <c r="S5" s="21"/>
      <c r="T5" s="21"/>
      <c r="U5" s="21"/>
      <c r="V5" s="15"/>
      <c r="W5" s="15"/>
      <c r="X5" s="15"/>
      <c r="Y5" s="15"/>
      <c r="Z5" s="15"/>
      <c r="AA5" s="15"/>
      <c r="AB5" s="20"/>
      <c r="AC5" s="21"/>
      <c r="AD5" s="21"/>
      <c r="AE5" s="21"/>
      <c r="AF5" s="21"/>
      <c r="AG5" s="21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</row>
    <row r="6" spans="1:58" x14ac:dyDescent="0.25">
      <c r="A6" s="234" t="s">
        <v>93</v>
      </c>
      <c r="B6" s="235"/>
      <c r="C6" s="236"/>
      <c r="D6" s="222" t="s">
        <v>96</v>
      </c>
      <c r="E6" s="225" t="s">
        <v>97</v>
      </c>
      <c r="F6" s="225" t="s">
        <v>98</v>
      </c>
      <c r="G6" s="225" t="s">
        <v>99</v>
      </c>
      <c r="H6" s="228" t="s">
        <v>100</v>
      </c>
      <c r="I6" s="231" t="s">
        <v>101</v>
      </c>
      <c r="J6" s="15"/>
      <c r="K6" s="15"/>
      <c r="L6" s="15"/>
      <c r="M6" s="234" t="s">
        <v>93</v>
      </c>
      <c r="N6" s="235"/>
      <c r="O6" s="236"/>
      <c r="P6" s="222" t="s">
        <v>96</v>
      </c>
      <c r="Q6" s="225" t="s">
        <v>97</v>
      </c>
      <c r="R6" s="225" t="s">
        <v>98</v>
      </c>
      <c r="S6" s="225" t="s">
        <v>99</v>
      </c>
      <c r="T6" s="228" t="s">
        <v>100</v>
      </c>
      <c r="U6" s="231" t="s">
        <v>101</v>
      </c>
      <c r="V6" s="15"/>
      <c r="W6" s="15"/>
      <c r="X6" s="15"/>
      <c r="Y6" s="234" t="s">
        <v>93</v>
      </c>
      <c r="Z6" s="235"/>
      <c r="AA6" s="236"/>
      <c r="AB6" s="222" t="s">
        <v>96</v>
      </c>
      <c r="AC6" s="225" t="s">
        <v>97</v>
      </c>
      <c r="AD6" s="225" t="s">
        <v>98</v>
      </c>
      <c r="AE6" s="225" t="s">
        <v>99</v>
      </c>
      <c r="AF6" s="228" t="s">
        <v>100</v>
      </c>
      <c r="AG6" s="231" t="s">
        <v>101</v>
      </c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</row>
    <row r="7" spans="1:58" ht="15.75" thickBot="1" x14ac:dyDescent="0.3">
      <c r="A7" s="237"/>
      <c r="B7" s="238"/>
      <c r="C7" s="239"/>
      <c r="D7" s="223"/>
      <c r="E7" s="226"/>
      <c r="F7" s="226"/>
      <c r="G7" s="226"/>
      <c r="H7" s="229"/>
      <c r="I7" s="232"/>
      <c r="J7" s="15"/>
      <c r="K7" s="15"/>
      <c r="L7" s="15"/>
      <c r="M7" s="237"/>
      <c r="N7" s="238"/>
      <c r="O7" s="239"/>
      <c r="P7" s="223"/>
      <c r="Q7" s="226"/>
      <c r="R7" s="226"/>
      <c r="S7" s="226"/>
      <c r="T7" s="229"/>
      <c r="U7" s="232"/>
      <c r="V7" s="15"/>
      <c r="W7" s="15"/>
      <c r="X7" s="15"/>
      <c r="Y7" s="237"/>
      <c r="Z7" s="238"/>
      <c r="AA7" s="239"/>
      <c r="AB7" s="223"/>
      <c r="AC7" s="226"/>
      <c r="AD7" s="226"/>
      <c r="AE7" s="226"/>
      <c r="AF7" s="229"/>
      <c r="AG7" s="232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</row>
    <row r="8" spans="1:58" ht="15.75" thickBot="1" x14ac:dyDescent="0.3">
      <c r="A8" s="15"/>
      <c r="B8" s="15"/>
      <c r="C8" s="15"/>
      <c r="D8" s="223"/>
      <c r="E8" s="226"/>
      <c r="F8" s="226"/>
      <c r="G8" s="226"/>
      <c r="H8" s="229"/>
      <c r="I8" s="232"/>
      <c r="J8" s="15"/>
      <c r="K8" s="15"/>
      <c r="L8" s="15"/>
      <c r="M8" s="15"/>
      <c r="N8" s="15"/>
      <c r="O8" s="15"/>
      <c r="P8" s="223"/>
      <c r="Q8" s="226"/>
      <c r="R8" s="226"/>
      <c r="S8" s="226"/>
      <c r="T8" s="229"/>
      <c r="U8" s="232"/>
      <c r="V8" s="15"/>
      <c r="W8" s="15"/>
      <c r="X8" s="15"/>
      <c r="Y8" s="15"/>
      <c r="Z8" s="15"/>
      <c r="AA8" s="15"/>
      <c r="AB8" s="223"/>
      <c r="AC8" s="226"/>
      <c r="AD8" s="226"/>
      <c r="AE8" s="226"/>
      <c r="AF8" s="229"/>
      <c r="AG8" s="232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</row>
    <row r="9" spans="1:58" ht="15.75" thickBot="1" x14ac:dyDescent="0.3">
      <c r="A9" s="27" t="s">
        <v>13</v>
      </c>
      <c r="B9" s="28" t="s">
        <v>14</v>
      </c>
      <c r="C9" s="29" t="s">
        <v>102</v>
      </c>
      <c r="D9" s="224"/>
      <c r="E9" s="227"/>
      <c r="F9" s="227"/>
      <c r="G9" s="227"/>
      <c r="H9" s="230"/>
      <c r="I9" s="233"/>
      <c r="J9" s="240"/>
      <c r="K9" s="241"/>
      <c r="L9" s="242"/>
      <c r="M9" s="27" t="s">
        <v>13</v>
      </c>
      <c r="N9" s="28" t="s">
        <v>14</v>
      </c>
      <c r="O9" s="29" t="s">
        <v>102</v>
      </c>
      <c r="P9" s="224"/>
      <c r="Q9" s="227"/>
      <c r="R9" s="227"/>
      <c r="S9" s="227"/>
      <c r="T9" s="230"/>
      <c r="U9" s="233"/>
      <c r="V9" s="240"/>
      <c r="W9" s="241"/>
      <c r="X9" s="242"/>
      <c r="Y9" s="27" t="s">
        <v>13</v>
      </c>
      <c r="Z9" s="28" t="s">
        <v>14</v>
      </c>
      <c r="AA9" s="29" t="s">
        <v>102</v>
      </c>
      <c r="AB9" s="224"/>
      <c r="AC9" s="227"/>
      <c r="AD9" s="227"/>
      <c r="AE9" s="227"/>
      <c r="AF9" s="230"/>
      <c r="AG9" s="233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</row>
    <row r="10" spans="1:58" x14ac:dyDescent="0.25">
      <c r="A10" s="17" t="str">
        <f>IF(Bilan!A8="","",Bilan!A8)</f>
        <v>NOM 01</v>
      </c>
      <c r="B10" s="18" t="str">
        <f>IF(Bilan!B8="","",Bilan!B8)</f>
        <v>Prénom 01</v>
      </c>
      <c r="C10" s="19" t="str">
        <f>IF(Bilan!C8="","",Bilan!C8)</f>
        <v>NOM 01 Prénom 01</v>
      </c>
      <c r="D10" s="49"/>
      <c r="E10" s="50"/>
      <c r="F10" s="50"/>
      <c r="G10" s="50"/>
      <c r="H10" s="51"/>
      <c r="I10" s="22" t="str">
        <f>IF(COUNT(D10:H10)&gt;0,AVERAGE(D10:H10),"")</f>
        <v/>
      </c>
      <c r="J10" s="240"/>
      <c r="K10" s="241"/>
      <c r="L10" s="242"/>
      <c r="M10" s="45" t="str">
        <f>Bilan!A47</f>
        <v>NOM 01</v>
      </c>
      <c r="N10" s="45" t="str">
        <f>Bilan!B47</f>
        <v>Prénom 01</v>
      </c>
      <c r="O10" s="45" t="str">
        <f>Bilan!C47</f>
        <v>NOM 01 Prénom 01</v>
      </c>
      <c r="P10" s="49"/>
      <c r="Q10" s="50"/>
      <c r="R10" s="50"/>
      <c r="S10" s="50"/>
      <c r="T10" s="51"/>
      <c r="U10" s="70" t="str">
        <f>IF(COUNT(P10:T10)&gt;0,AVERAGE(P10:T10),"")</f>
        <v/>
      </c>
      <c r="V10" s="240"/>
      <c r="W10" s="241"/>
      <c r="X10" s="242"/>
      <c r="Y10" s="45" t="str">
        <f>Bilan!A86</f>
        <v>NOM 01</v>
      </c>
      <c r="Z10" s="45" t="str">
        <f>Bilan!B86</f>
        <v>Prénom 01</v>
      </c>
      <c r="AA10" s="45" t="str">
        <f>Bilan!C86</f>
        <v>NOM 01 Prénom 01</v>
      </c>
      <c r="AB10" s="49"/>
      <c r="AC10" s="50"/>
      <c r="AD10" s="50"/>
      <c r="AE10" s="50"/>
      <c r="AF10" s="51"/>
      <c r="AG10" s="70" t="str">
        <f>IF(COUNT(AB10:AF10)&gt;0,AVERAGE(AB10:AF10),"")</f>
        <v/>
      </c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</row>
    <row r="11" spans="1:58" x14ac:dyDescent="0.25">
      <c r="A11" s="3" t="str">
        <f>IF(Bilan!A9="","",Bilan!A9)</f>
        <v>NOM 02</v>
      </c>
      <c r="B11" s="4" t="str">
        <f>IF(Bilan!B9="","",Bilan!B9)</f>
        <v>Prénom 02</v>
      </c>
      <c r="C11" s="7" t="str">
        <f>IF(Bilan!C9="","",Bilan!C9)</f>
        <v>NOM 02 Prénom 02</v>
      </c>
      <c r="D11" s="52"/>
      <c r="E11" s="53"/>
      <c r="F11" s="53"/>
      <c r="G11" s="53"/>
      <c r="H11" s="54"/>
      <c r="I11" s="23" t="str">
        <f t="shared" ref="I11:I39" si="0">IF(COUNT(D11:H11)&gt;0,AVERAGE(D11:H11),"")</f>
        <v/>
      </c>
      <c r="J11" s="240"/>
      <c r="K11" s="241"/>
      <c r="L11" s="242"/>
      <c r="M11" s="3" t="str">
        <f>Bilan!A48</f>
        <v>NOM 02</v>
      </c>
      <c r="N11" s="3" t="str">
        <f>Bilan!B48</f>
        <v>Prénom 02</v>
      </c>
      <c r="O11" s="46" t="str">
        <f>Bilan!C48</f>
        <v>NOM 02 Prénom 02</v>
      </c>
      <c r="P11" s="52"/>
      <c r="Q11" s="53"/>
      <c r="R11" s="53"/>
      <c r="S11" s="53"/>
      <c r="T11" s="54"/>
      <c r="U11" s="71" t="str">
        <f t="shared" ref="U11:U39" si="1">IF(COUNT(P11:T11)&gt;0,AVERAGE(P11:T11),"")</f>
        <v/>
      </c>
      <c r="V11" s="240"/>
      <c r="W11" s="241"/>
      <c r="X11" s="242"/>
      <c r="Y11" s="3" t="str">
        <f>Bilan!A87</f>
        <v>NOM 02</v>
      </c>
      <c r="Z11" s="3" t="str">
        <f>Bilan!B87</f>
        <v>Prénom 02</v>
      </c>
      <c r="AA11" s="46" t="str">
        <f>Bilan!C87</f>
        <v>NOM 02 Prénom 02</v>
      </c>
      <c r="AB11" s="52"/>
      <c r="AC11" s="53"/>
      <c r="AD11" s="53"/>
      <c r="AE11" s="53"/>
      <c r="AF11" s="54"/>
      <c r="AG11" s="71" t="str">
        <f t="shared" ref="AG11:AG39" si="2">IF(COUNT(AB11:AF11)&gt;0,AVERAGE(AB11:AF11),"")</f>
        <v/>
      </c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</row>
    <row r="12" spans="1:58" x14ac:dyDescent="0.25">
      <c r="A12" s="3" t="str">
        <f>IF(Bilan!A10="","",Bilan!A10)</f>
        <v>NOM 03</v>
      </c>
      <c r="B12" s="4" t="str">
        <f>IF(Bilan!B10="","",Bilan!B10)</f>
        <v>Prénom 03</v>
      </c>
      <c r="C12" s="7" t="str">
        <f>IF(Bilan!C10="","",Bilan!C10)</f>
        <v>NOM 03 Prénom 03</v>
      </c>
      <c r="D12" s="52"/>
      <c r="E12" s="53"/>
      <c r="F12" s="53"/>
      <c r="G12" s="53"/>
      <c r="H12" s="54"/>
      <c r="I12" s="23" t="str">
        <f t="shared" si="0"/>
        <v/>
      </c>
      <c r="J12" s="240"/>
      <c r="K12" s="241"/>
      <c r="L12" s="242"/>
      <c r="M12" s="3" t="str">
        <f>Bilan!A49</f>
        <v>NOM 03</v>
      </c>
      <c r="N12" s="3" t="str">
        <f>Bilan!B49</f>
        <v>Prénom 03</v>
      </c>
      <c r="O12" s="46" t="str">
        <f>Bilan!C49</f>
        <v>NOM 03 Prénom 03</v>
      </c>
      <c r="P12" s="52"/>
      <c r="Q12" s="53"/>
      <c r="R12" s="53"/>
      <c r="S12" s="53"/>
      <c r="T12" s="54"/>
      <c r="U12" s="71" t="str">
        <f t="shared" si="1"/>
        <v/>
      </c>
      <c r="V12" s="240"/>
      <c r="W12" s="241"/>
      <c r="X12" s="242"/>
      <c r="Y12" s="3" t="str">
        <f>Bilan!A88</f>
        <v>NOM 03</v>
      </c>
      <c r="Z12" s="3" t="str">
        <f>Bilan!B88</f>
        <v>Prénom 03</v>
      </c>
      <c r="AA12" s="46" t="str">
        <f>Bilan!C88</f>
        <v>NOM 03 Prénom 03</v>
      </c>
      <c r="AB12" s="52"/>
      <c r="AC12" s="53"/>
      <c r="AD12" s="53"/>
      <c r="AE12" s="53"/>
      <c r="AF12" s="54"/>
      <c r="AG12" s="71" t="str">
        <f t="shared" si="2"/>
        <v/>
      </c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</row>
    <row r="13" spans="1:58" x14ac:dyDescent="0.25">
      <c r="A13" s="3" t="str">
        <f>IF(Bilan!A11="","",Bilan!A11)</f>
        <v>NOM 04</v>
      </c>
      <c r="B13" s="4" t="str">
        <f>IF(Bilan!B11="","",Bilan!B11)</f>
        <v>Prénom 04</v>
      </c>
      <c r="C13" s="7" t="str">
        <f>IF(Bilan!C11="","",Bilan!C11)</f>
        <v>NOM 04 Prénom 04</v>
      </c>
      <c r="D13" s="52"/>
      <c r="E13" s="53"/>
      <c r="F13" s="53"/>
      <c r="G13" s="53"/>
      <c r="H13" s="54"/>
      <c r="I13" s="23" t="str">
        <f t="shared" si="0"/>
        <v/>
      </c>
      <c r="J13" s="240"/>
      <c r="K13" s="241"/>
      <c r="L13" s="242"/>
      <c r="M13" s="3" t="str">
        <f>Bilan!A50</f>
        <v>NOM 04</v>
      </c>
      <c r="N13" s="3" t="str">
        <f>Bilan!B50</f>
        <v>Prénom 04</v>
      </c>
      <c r="O13" s="46" t="str">
        <f>Bilan!C50</f>
        <v>NOM 04 Prénom 04</v>
      </c>
      <c r="P13" s="52"/>
      <c r="Q13" s="53"/>
      <c r="R13" s="53"/>
      <c r="S13" s="53"/>
      <c r="T13" s="54"/>
      <c r="U13" s="71" t="str">
        <f t="shared" si="1"/>
        <v/>
      </c>
      <c r="V13" s="240"/>
      <c r="W13" s="241"/>
      <c r="X13" s="242"/>
      <c r="Y13" s="3" t="str">
        <f>Bilan!A89</f>
        <v>NOM 04</v>
      </c>
      <c r="Z13" s="3" t="str">
        <f>Bilan!B89</f>
        <v>Prénom 04</v>
      </c>
      <c r="AA13" s="46" t="str">
        <f>Bilan!C89</f>
        <v>NOM 04 Prénom 04</v>
      </c>
      <c r="AB13" s="52"/>
      <c r="AC13" s="53"/>
      <c r="AD13" s="53"/>
      <c r="AE13" s="53"/>
      <c r="AF13" s="54"/>
      <c r="AG13" s="71" t="str">
        <f t="shared" si="2"/>
        <v/>
      </c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</row>
    <row r="14" spans="1:58" x14ac:dyDescent="0.25">
      <c r="A14" s="3" t="str">
        <f>IF(Bilan!A12="","",Bilan!A12)</f>
        <v>NOM 05</v>
      </c>
      <c r="B14" s="4" t="str">
        <f>IF(Bilan!B12="","",Bilan!B12)</f>
        <v>Prénom 05</v>
      </c>
      <c r="C14" s="7" t="str">
        <f>IF(Bilan!C12="","",Bilan!C12)</f>
        <v>NOM 05 Prénom 05</v>
      </c>
      <c r="D14" s="52"/>
      <c r="E14" s="53"/>
      <c r="F14" s="53"/>
      <c r="G14" s="53"/>
      <c r="H14" s="54"/>
      <c r="I14" s="23" t="str">
        <f t="shared" si="0"/>
        <v/>
      </c>
      <c r="J14" s="240"/>
      <c r="K14" s="241"/>
      <c r="L14" s="242"/>
      <c r="M14" s="3" t="str">
        <f>Bilan!A51</f>
        <v>NOM 05</v>
      </c>
      <c r="N14" s="3" t="str">
        <f>Bilan!B51</f>
        <v>Prénom 05</v>
      </c>
      <c r="O14" s="46" t="str">
        <f>Bilan!C51</f>
        <v>NOM 05 Prénom 05</v>
      </c>
      <c r="P14" s="52"/>
      <c r="Q14" s="53"/>
      <c r="R14" s="53"/>
      <c r="S14" s="53"/>
      <c r="T14" s="54"/>
      <c r="U14" s="71" t="str">
        <f t="shared" si="1"/>
        <v/>
      </c>
      <c r="V14" s="240"/>
      <c r="W14" s="241"/>
      <c r="X14" s="242"/>
      <c r="Y14" s="3" t="str">
        <f>Bilan!A90</f>
        <v>NOM 05</v>
      </c>
      <c r="Z14" s="3" t="str">
        <f>Bilan!B90</f>
        <v>Prénom 05</v>
      </c>
      <c r="AA14" s="46" t="str">
        <f>Bilan!C90</f>
        <v>NOM 05 Prénom 05</v>
      </c>
      <c r="AB14" s="52"/>
      <c r="AC14" s="53"/>
      <c r="AD14" s="53"/>
      <c r="AE14" s="53"/>
      <c r="AF14" s="54"/>
      <c r="AG14" s="71" t="str">
        <f t="shared" si="2"/>
        <v/>
      </c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</row>
    <row r="15" spans="1:58" x14ac:dyDescent="0.25">
      <c r="A15" s="3" t="str">
        <f>IF(Bilan!A13="","",Bilan!A13)</f>
        <v>NOM 06</v>
      </c>
      <c r="B15" s="4" t="str">
        <f>IF(Bilan!B13="","",Bilan!B13)</f>
        <v>Prénom 06</v>
      </c>
      <c r="C15" s="7" t="str">
        <f>IF(Bilan!C13="","",Bilan!C13)</f>
        <v>NOM 06 Prénom 06</v>
      </c>
      <c r="D15" s="52"/>
      <c r="E15" s="53"/>
      <c r="F15" s="53"/>
      <c r="G15" s="53"/>
      <c r="H15" s="54"/>
      <c r="I15" s="23" t="str">
        <f t="shared" si="0"/>
        <v/>
      </c>
      <c r="J15" s="240"/>
      <c r="K15" s="241"/>
      <c r="L15" s="242"/>
      <c r="M15" s="3" t="str">
        <f>Bilan!A52</f>
        <v>NOM 06</v>
      </c>
      <c r="N15" s="3" t="str">
        <f>Bilan!B52</f>
        <v>Prénom 06</v>
      </c>
      <c r="O15" s="46" t="str">
        <f>Bilan!C52</f>
        <v>NOM 06 Prénom 06</v>
      </c>
      <c r="P15" s="52"/>
      <c r="Q15" s="53"/>
      <c r="R15" s="53"/>
      <c r="S15" s="53"/>
      <c r="T15" s="54"/>
      <c r="U15" s="71" t="str">
        <f t="shared" si="1"/>
        <v/>
      </c>
      <c r="V15" s="240"/>
      <c r="W15" s="241"/>
      <c r="X15" s="242"/>
      <c r="Y15" s="3" t="str">
        <f>Bilan!A91</f>
        <v>NOM 06</v>
      </c>
      <c r="Z15" s="3" t="str">
        <f>Bilan!B91</f>
        <v>Prénom 06</v>
      </c>
      <c r="AA15" s="46" t="str">
        <f>Bilan!C91</f>
        <v>NOM 06 Prénom 06</v>
      </c>
      <c r="AB15" s="52"/>
      <c r="AC15" s="53"/>
      <c r="AD15" s="53"/>
      <c r="AE15" s="53"/>
      <c r="AF15" s="54"/>
      <c r="AG15" s="71" t="str">
        <f t="shared" si="2"/>
        <v/>
      </c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</row>
    <row r="16" spans="1:58" x14ac:dyDescent="0.25">
      <c r="A16" s="3" t="str">
        <f>IF(Bilan!A14="","",Bilan!A14)</f>
        <v>NOM 07</v>
      </c>
      <c r="B16" s="4" t="str">
        <f>IF(Bilan!B14="","",Bilan!B14)</f>
        <v>Prénom 07</v>
      </c>
      <c r="C16" s="7" t="str">
        <f>IF(Bilan!C14="","",Bilan!C14)</f>
        <v>NOM 07 Prénom 07</v>
      </c>
      <c r="D16" s="52"/>
      <c r="E16" s="53"/>
      <c r="F16" s="53"/>
      <c r="G16" s="53"/>
      <c r="H16" s="54"/>
      <c r="I16" s="23" t="str">
        <f t="shared" si="0"/>
        <v/>
      </c>
      <c r="J16" s="240"/>
      <c r="K16" s="241"/>
      <c r="L16" s="242"/>
      <c r="M16" s="3" t="str">
        <f>Bilan!A53</f>
        <v>NOM 07</v>
      </c>
      <c r="N16" s="3" t="str">
        <f>Bilan!B53</f>
        <v>Prénom 07</v>
      </c>
      <c r="O16" s="46" t="str">
        <f>Bilan!C53</f>
        <v>NOM 07 Prénom 07</v>
      </c>
      <c r="P16" s="52"/>
      <c r="Q16" s="53"/>
      <c r="R16" s="53"/>
      <c r="S16" s="53"/>
      <c r="T16" s="54"/>
      <c r="U16" s="71" t="str">
        <f t="shared" si="1"/>
        <v/>
      </c>
      <c r="V16" s="240"/>
      <c r="W16" s="241"/>
      <c r="X16" s="242"/>
      <c r="Y16" s="3" t="str">
        <f>Bilan!A92</f>
        <v>NOM 07</v>
      </c>
      <c r="Z16" s="3" t="str">
        <f>Bilan!B92</f>
        <v>Prénom 07</v>
      </c>
      <c r="AA16" s="46" t="str">
        <f>Bilan!C92</f>
        <v>NOM 07 Prénom 07</v>
      </c>
      <c r="AB16" s="52"/>
      <c r="AC16" s="53"/>
      <c r="AD16" s="53"/>
      <c r="AE16" s="53"/>
      <c r="AF16" s="54"/>
      <c r="AG16" s="71" t="str">
        <f t="shared" si="2"/>
        <v/>
      </c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</row>
    <row r="17" spans="1:58" x14ac:dyDescent="0.25">
      <c r="A17" s="3" t="str">
        <f>IF(Bilan!A15="","",Bilan!A15)</f>
        <v>NOM 08</v>
      </c>
      <c r="B17" s="4" t="str">
        <f>IF(Bilan!B15="","",Bilan!B15)</f>
        <v>Prénom 08</v>
      </c>
      <c r="C17" s="7" t="str">
        <f>IF(Bilan!C15="","",Bilan!C15)</f>
        <v>NOM 08 Prénom 08</v>
      </c>
      <c r="D17" s="52"/>
      <c r="E17" s="53"/>
      <c r="F17" s="53"/>
      <c r="G17" s="53"/>
      <c r="H17" s="54"/>
      <c r="I17" s="23" t="str">
        <f t="shared" si="0"/>
        <v/>
      </c>
      <c r="J17" s="240"/>
      <c r="K17" s="241"/>
      <c r="L17" s="242"/>
      <c r="M17" s="3" t="str">
        <f>Bilan!A54</f>
        <v>NOM 08</v>
      </c>
      <c r="N17" s="3" t="str">
        <f>Bilan!B54</f>
        <v>Prénom 08</v>
      </c>
      <c r="O17" s="46" t="str">
        <f>Bilan!C54</f>
        <v>NOM 08 Prénom 08</v>
      </c>
      <c r="P17" s="52"/>
      <c r="Q17" s="53"/>
      <c r="R17" s="53"/>
      <c r="S17" s="53"/>
      <c r="T17" s="54"/>
      <c r="U17" s="71" t="str">
        <f t="shared" si="1"/>
        <v/>
      </c>
      <c r="V17" s="240"/>
      <c r="W17" s="241"/>
      <c r="X17" s="242"/>
      <c r="Y17" s="3" t="str">
        <f>Bilan!A93</f>
        <v>NOM 08</v>
      </c>
      <c r="Z17" s="3" t="str">
        <f>Bilan!B93</f>
        <v>Prénom 08</v>
      </c>
      <c r="AA17" s="46" t="str">
        <f>Bilan!C93</f>
        <v>NOM 08 Prénom 08</v>
      </c>
      <c r="AB17" s="52"/>
      <c r="AC17" s="53"/>
      <c r="AD17" s="53"/>
      <c r="AE17" s="53"/>
      <c r="AF17" s="54"/>
      <c r="AG17" s="71" t="str">
        <f t="shared" si="2"/>
        <v/>
      </c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</row>
    <row r="18" spans="1:58" x14ac:dyDescent="0.25">
      <c r="A18" s="3" t="str">
        <f>IF(Bilan!A16="","",Bilan!A16)</f>
        <v>NOM 09</v>
      </c>
      <c r="B18" s="4" t="str">
        <f>IF(Bilan!B16="","",Bilan!B16)</f>
        <v>Prénom 09</v>
      </c>
      <c r="C18" s="7" t="str">
        <f>IF(Bilan!C16="","",Bilan!C16)</f>
        <v>NOM 09 Prénom 09</v>
      </c>
      <c r="D18" s="52"/>
      <c r="E18" s="53"/>
      <c r="F18" s="53"/>
      <c r="G18" s="53"/>
      <c r="H18" s="54"/>
      <c r="I18" s="23" t="str">
        <f t="shared" si="0"/>
        <v/>
      </c>
      <c r="J18" s="240"/>
      <c r="K18" s="241"/>
      <c r="L18" s="242"/>
      <c r="M18" s="3" t="str">
        <f>Bilan!A55</f>
        <v>NOM 09</v>
      </c>
      <c r="N18" s="3" t="str">
        <f>Bilan!B55</f>
        <v>Prénom 09</v>
      </c>
      <c r="O18" s="46" t="str">
        <f>Bilan!C55</f>
        <v>NOM 09 Prénom 09</v>
      </c>
      <c r="P18" s="52"/>
      <c r="Q18" s="53"/>
      <c r="R18" s="53"/>
      <c r="S18" s="53"/>
      <c r="T18" s="54"/>
      <c r="U18" s="71" t="str">
        <f t="shared" si="1"/>
        <v/>
      </c>
      <c r="V18" s="240"/>
      <c r="W18" s="241"/>
      <c r="X18" s="242"/>
      <c r="Y18" s="3" t="str">
        <f>Bilan!A94</f>
        <v>NOM 09</v>
      </c>
      <c r="Z18" s="3" t="str">
        <f>Bilan!B94</f>
        <v>Prénom 09</v>
      </c>
      <c r="AA18" s="46" t="str">
        <f>Bilan!C94</f>
        <v>NOM 09 Prénom 09</v>
      </c>
      <c r="AB18" s="52"/>
      <c r="AC18" s="53"/>
      <c r="AD18" s="53"/>
      <c r="AE18" s="53"/>
      <c r="AF18" s="54"/>
      <c r="AG18" s="71" t="str">
        <f t="shared" si="2"/>
        <v/>
      </c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</row>
    <row r="19" spans="1:58" x14ac:dyDescent="0.25">
      <c r="A19" s="3" t="str">
        <f>IF(Bilan!A17="","",Bilan!A17)</f>
        <v>NOM 10</v>
      </c>
      <c r="B19" s="4" t="str">
        <f>IF(Bilan!B17="","",Bilan!B17)</f>
        <v>Prénom 10</v>
      </c>
      <c r="C19" s="7" t="str">
        <f>IF(Bilan!C17="","",Bilan!C17)</f>
        <v>NOM 10 Prénom 10</v>
      </c>
      <c r="D19" s="52"/>
      <c r="E19" s="53"/>
      <c r="F19" s="53"/>
      <c r="G19" s="53"/>
      <c r="H19" s="54"/>
      <c r="I19" s="23" t="str">
        <f t="shared" si="0"/>
        <v/>
      </c>
      <c r="J19" s="240"/>
      <c r="K19" s="241"/>
      <c r="L19" s="242"/>
      <c r="M19" s="3" t="str">
        <f>Bilan!A56</f>
        <v>NOM 10</v>
      </c>
      <c r="N19" s="3" t="str">
        <f>Bilan!B56</f>
        <v>Prénom 10</v>
      </c>
      <c r="O19" s="46" t="str">
        <f>Bilan!C56</f>
        <v>NOM 10 Prénom 10</v>
      </c>
      <c r="P19" s="52"/>
      <c r="Q19" s="53"/>
      <c r="R19" s="53"/>
      <c r="S19" s="53"/>
      <c r="T19" s="54"/>
      <c r="U19" s="71" t="str">
        <f t="shared" si="1"/>
        <v/>
      </c>
      <c r="V19" s="240"/>
      <c r="W19" s="241"/>
      <c r="X19" s="242"/>
      <c r="Y19" s="3" t="str">
        <f>Bilan!A95</f>
        <v>NOM 10</v>
      </c>
      <c r="Z19" s="3" t="str">
        <f>Bilan!B95</f>
        <v>Prénom 10</v>
      </c>
      <c r="AA19" s="46" t="str">
        <f>Bilan!C95</f>
        <v>NOM 10 Prénom 10</v>
      </c>
      <c r="AB19" s="52"/>
      <c r="AC19" s="53"/>
      <c r="AD19" s="53"/>
      <c r="AE19" s="53"/>
      <c r="AF19" s="54"/>
      <c r="AG19" s="71" t="str">
        <f t="shared" si="2"/>
        <v/>
      </c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</row>
    <row r="20" spans="1:58" x14ac:dyDescent="0.25">
      <c r="A20" s="3" t="str">
        <f>IF(Bilan!A18="","",Bilan!A18)</f>
        <v>NOM 11</v>
      </c>
      <c r="B20" s="4" t="str">
        <f>IF(Bilan!B18="","",Bilan!B18)</f>
        <v>Prénom 11</v>
      </c>
      <c r="C20" s="7" t="str">
        <f>IF(Bilan!C18="","",Bilan!C18)</f>
        <v>NOM 11 Prénom 11</v>
      </c>
      <c r="D20" s="52"/>
      <c r="E20" s="53"/>
      <c r="F20" s="53"/>
      <c r="G20" s="53"/>
      <c r="H20" s="54"/>
      <c r="I20" s="23" t="str">
        <f t="shared" si="0"/>
        <v/>
      </c>
      <c r="J20" s="240"/>
      <c r="K20" s="241"/>
      <c r="L20" s="242"/>
      <c r="M20" s="3" t="str">
        <f>Bilan!A57</f>
        <v>NOM 11</v>
      </c>
      <c r="N20" s="3" t="str">
        <f>Bilan!B57</f>
        <v>Prénom 11</v>
      </c>
      <c r="O20" s="46" t="str">
        <f>Bilan!C57</f>
        <v>NOM 11 Prénom 11</v>
      </c>
      <c r="P20" s="52"/>
      <c r="Q20" s="53"/>
      <c r="R20" s="53"/>
      <c r="S20" s="53"/>
      <c r="T20" s="54"/>
      <c r="U20" s="71" t="str">
        <f t="shared" si="1"/>
        <v/>
      </c>
      <c r="V20" s="240"/>
      <c r="W20" s="241"/>
      <c r="X20" s="242"/>
      <c r="Y20" s="3" t="str">
        <f>Bilan!A96</f>
        <v>NOM 11</v>
      </c>
      <c r="Z20" s="3" t="str">
        <f>Bilan!B96</f>
        <v>Prénom 11</v>
      </c>
      <c r="AA20" s="46" t="str">
        <f>Bilan!C96</f>
        <v>NOM 11 Prénom 11</v>
      </c>
      <c r="AB20" s="52"/>
      <c r="AC20" s="53"/>
      <c r="AD20" s="53"/>
      <c r="AE20" s="53"/>
      <c r="AF20" s="54"/>
      <c r="AG20" s="71" t="str">
        <f t="shared" si="2"/>
        <v/>
      </c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</row>
    <row r="21" spans="1:58" x14ac:dyDescent="0.25">
      <c r="A21" s="3" t="str">
        <f>IF(Bilan!A19="","",Bilan!A19)</f>
        <v>NOM 12</v>
      </c>
      <c r="B21" s="4" t="str">
        <f>IF(Bilan!B19="","",Bilan!B19)</f>
        <v>Prénom 12</v>
      </c>
      <c r="C21" s="7" t="str">
        <f>IF(Bilan!C19="","",Bilan!C19)</f>
        <v>NOM 12 Prénom 12</v>
      </c>
      <c r="D21" s="52"/>
      <c r="E21" s="53"/>
      <c r="F21" s="53"/>
      <c r="G21" s="53"/>
      <c r="H21" s="54"/>
      <c r="I21" s="23" t="str">
        <f t="shared" si="0"/>
        <v/>
      </c>
      <c r="J21" s="240"/>
      <c r="K21" s="241"/>
      <c r="L21" s="242"/>
      <c r="M21" s="3" t="str">
        <f>Bilan!A58</f>
        <v>NOM 12</v>
      </c>
      <c r="N21" s="3" t="str">
        <f>Bilan!B58</f>
        <v>Prénom 12</v>
      </c>
      <c r="O21" s="46" t="str">
        <f>Bilan!C58</f>
        <v>NOM 12 Prénom 12</v>
      </c>
      <c r="P21" s="52"/>
      <c r="Q21" s="53"/>
      <c r="R21" s="53"/>
      <c r="S21" s="53"/>
      <c r="T21" s="54"/>
      <c r="U21" s="71" t="str">
        <f t="shared" si="1"/>
        <v/>
      </c>
      <c r="V21" s="240"/>
      <c r="W21" s="241"/>
      <c r="X21" s="242"/>
      <c r="Y21" s="3" t="str">
        <f>Bilan!A97</f>
        <v>NOM 12</v>
      </c>
      <c r="Z21" s="3" t="str">
        <f>Bilan!B97</f>
        <v>Prénom 12</v>
      </c>
      <c r="AA21" s="46" t="str">
        <f>Bilan!C97</f>
        <v>NOM 12 Prénom 12</v>
      </c>
      <c r="AB21" s="52"/>
      <c r="AC21" s="53"/>
      <c r="AD21" s="53"/>
      <c r="AE21" s="53"/>
      <c r="AF21" s="54"/>
      <c r="AG21" s="71" t="str">
        <f t="shared" si="2"/>
        <v/>
      </c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</row>
    <row r="22" spans="1:58" x14ac:dyDescent="0.25">
      <c r="A22" s="3" t="str">
        <f>IF(Bilan!A20="","",Bilan!A20)</f>
        <v>NOM 13</v>
      </c>
      <c r="B22" s="4" t="str">
        <f>IF(Bilan!B20="","",Bilan!B20)</f>
        <v>Prénom 13</v>
      </c>
      <c r="C22" s="7" t="str">
        <f>IF(Bilan!C20="","",Bilan!C20)</f>
        <v>NOM 13 Prénom 13</v>
      </c>
      <c r="D22" s="52"/>
      <c r="E22" s="53"/>
      <c r="F22" s="53"/>
      <c r="G22" s="53"/>
      <c r="H22" s="54"/>
      <c r="I22" s="23" t="str">
        <f t="shared" si="0"/>
        <v/>
      </c>
      <c r="J22" s="240"/>
      <c r="K22" s="241"/>
      <c r="L22" s="242"/>
      <c r="M22" s="3" t="str">
        <f>Bilan!A59</f>
        <v>NOM 13</v>
      </c>
      <c r="N22" s="3" t="str">
        <f>Bilan!B59</f>
        <v>Prénom 13</v>
      </c>
      <c r="O22" s="46" t="str">
        <f>Bilan!C59</f>
        <v>NOM 13 Prénom 13</v>
      </c>
      <c r="P22" s="52"/>
      <c r="Q22" s="53"/>
      <c r="R22" s="53"/>
      <c r="S22" s="53"/>
      <c r="T22" s="54"/>
      <c r="U22" s="71" t="str">
        <f t="shared" si="1"/>
        <v/>
      </c>
      <c r="V22" s="240"/>
      <c r="W22" s="241"/>
      <c r="X22" s="242"/>
      <c r="Y22" s="3" t="str">
        <f>Bilan!A98</f>
        <v>NOM 13</v>
      </c>
      <c r="Z22" s="3" t="str">
        <f>Bilan!B98</f>
        <v>Prénom 13</v>
      </c>
      <c r="AA22" s="46" t="str">
        <f>Bilan!C98</f>
        <v>NOM 13 Prénom 13</v>
      </c>
      <c r="AB22" s="52"/>
      <c r="AC22" s="53"/>
      <c r="AD22" s="53"/>
      <c r="AE22" s="53"/>
      <c r="AF22" s="54"/>
      <c r="AG22" s="71" t="str">
        <f t="shared" si="2"/>
        <v/>
      </c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</row>
    <row r="23" spans="1:58" x14ac:dyDescent="0.25">
      <c r="A23" s="3" t="str">
        <f>IF(Bilan!A21="","",Bilan!A21)</f>
        <v>NOM 14</v>
      </c>
      <c r="B23" s="4" t="str">
        <f>IF(Bilan!B21="","",Bilan!B21)</f>
        <v>Prénom 14</v>
      </c>
      <c r="C23" s="7" t="str">
        <f>IF(Bilan!C21="","",Bilan!C21)</f>
        <v>NOM 14 Prénom 14</v>
      </c>
      <c r="D23" s="52"/>
      <c r="E23" s="53"/>
      <c r="F23" s="53"/>
      <c r="G23" s="53"/>
      <c r="H23" s="54"/>
      <c r="I23" s="23" t="str">
        <f t="shared" si="0"/>
        <v/>
      </c>
      <c r="J23" s="240"/>
      <c r="K23" s="241"/>
      <c r="L23" s="242"/>
      <c r="M23" s="3" t="str">
        <f>Bilan!A60</f>
        <v>NOM 14</v>
      </c>
      <c r="N23" s="3" t="str">
        <f>Bilan!B60</f>
        <v>Prénom 14</v>
      </c>
      <c r="O23" s="46" t="str">
        <f>Bilan!C60</f>
        <v>NOM 14 Prénom 14</v>
      </c>
      <c r="P23" s="52"/>
      <c r="Q23" s="53"/>
      <c r="R23" s="53"/>
      <c r="S23" s="53"/>
      <c r="T23" s="54"/>
      <c r="U23" s="71" t="str">
        <f t="shared" si="1"/>
        <v/>
      </c>
      <c r="V23" s="240"/>
      <c r="W23" s="241"/>
      <c r="X23" s="242"/>
      <c r="Y23" s="3" t="str">
        <f>Bilan!A99</f>
        <v>NOM 14</v>
      </c>
      <c r="Z23" s="3" t="str">
        <f>Bilan!B99</f>
        <v>Prénom 14</v>
      </c>
      <c r="AA23" s="46" t="str">
        <f>Bilan!C99</f>
        <v>NOM 14 Prénom 14</v>
      </c>
      <c r="AB23" s="52"/>
      <c r="AC23" s="53"/>
      <c r="AD23" s="53"/>
      <c r="AE23" s="53"/>
      <c r="AF23" s="54"/>
      <c r="AG23" s="71" t="str">
        <f t="shared" si="2"/>
        <v/>
      </c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</row>
    <row r="24" spans="1:58" x14ac:dyDescent="0.25">
      <c r="A24" s="3" t="str">
        <f>IF(Bilan!A22="","",Bilan!A22)</f>
        <v>NOM 15</v>
      </c>
      <c r="B24" s="4" t="str">
        <f>IF(Bilan!B22="","",Bilan!B22)</f>
        <v>Prénom 15</v>
      </c>
      <c r="C24" s="7" t="str">
        <f>IF(Bilan!C22="","",Bilan!C22)</f>
        <v>NOM 15 Prénom 15</v>
      </c>
      <c r="D24" s="52"/>
      <c r="E24" s="53"/>
      <c r="F24" s="53"/>
      <c r="G24" s="53"/>
      <c r="H24" s="54"/>
      <c r="I24" s="23" t="str">
        <f t="shared" si="0"/>
        <v/>
      </c>
      <c r="J24" s="240"/>
      <c r="K24" s="241"/>
      <c r="L24" s="242"/>
      <c r="M24" s="3" t="str">
        <f>Bilan!A61</f>
        <v>NOM 15</v>
      </c>
      <c r="N24" s="3" t="str">
        <f>Bilan!B61</f>
        <v>Prénom 15</v>
      </c>
      <c r="O24" s="46" t="str">
        <f>Bilan!C61</f>
        <v>NOM 15 Prénom 15</v>
      </c>
      <c r="P24" s="52"/>
      <c r="Q24" s="53"/>
      <c r="R24" s="53"/>
      <c r="S24" s="53"/>
      <c r="T24" s="54"/>
      <c r="U24" s="71" t="str">
        <f t="shared" si="1"/>
        <v/>
      </c>
      <c r="V24" s="240"/>
      <c r="W24" s="241"/>
      <c r="X24" s="242"/>
      <c r="Y24" s="3" t="str">
        <f>Bilan!A100</f>
        <v>NOM 15</v>
      </c>
      <c r="Z24" s="3" t="str">
        <f>Bilan!B100</f>
        <v>Prénom 15</v>
      </c>
      <c r="AA24" s="46" t="str">
        <f>Bilan!C100</f>
        <v>NOM 15 Prénom 15</v>
      </c>
      <c r="AB24" s="52"/>
      <c r="AC24" s="53"/>
      <c r="AD24" s="53"/>
      <c r="AE24" s="53"/>
      <c r="AF24" s="54"/>
      <c r="AG24" s="71" t="str">
        <f t="shared" si="2"/>
        <v/>
      </c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</row>
    <row r="25" spans="1:58" x14ac:dyDescent="0.25">
      <c r="A25" s="3" t="str">
        <f>IF(Bilan!A23="","",Bilan!A23)</f>
        <v>NOM 16</v>
      </c>
      <c r="B25" s="4" t="str">
        <f>IF(Bilan!B23="","",Bilan!B23)</f>
        <v>Prénom 16</v>
      </c>
      <c r="C25" s="7" t="str">
        <f>IF(Bilan!C23="","",Bilan!C23)</f>
        <v>NOM 16 Prénom 16</v>
      </c>
      <c r="D25" s="52"/>
      <c r="E25" s="53"/>
      <c r="F25" s="53"/>
      <c r="G25" s="53"/>
      <c r="H25" s="54"/>
      <c r="I25" s="23" t="str">
        <f t="shared" si="0"/>
        <v/>
      </c>
      <c r="J25" s="240"/>
      <c r="K25" s="241"/>
      <c r="L25" s="242"/>
      <c r="M25" s="3" t="str">
        <f>Bilan!A62</f>
        <v>NOM 16</v>
      </c>
      <c r="N25" s="3" t="str">
        <f>Bilan!B62</f>
        <v>Prénom 16</v>
      </c>
      <c r="O25" s="46" t="str">
        <f>Bilan!C62</f>
        <v>NOM 16 Prénom 16</v>
      </c>
      <c r="P25" s="52"/>
      <c r="Q25" s="53"/>
      <c r="R25" s="53"/>
      <c r="S25" s="53"/>
      <c r="T25" s="54"/>
      <c r="U25" s="71" t="str">
        <f t="shared" si="1"/>
        <v/>
      </c>
      <c r="V25" s="240"/>
      <c r="W25" s="241"/>
      <c r="X25" s="242"/>
      <c r="Y25" s="3" t="str">
        <f>Bilan!A101</f>
        <v>NOM 16</v>
      </c>
      <c r="Z25" s="3" t="str">
        <f>Bilan!B101</f>
        <v>Prénom 16</v>
      </c>
      <c r="AA25" s="46" t="str">
        <f>Bilan!C101</f>
        <v>NOM 16 Prénom 16</v>
      </c>
      <c r="AB25" s="52"/>
      <c r="AC25" s="53"/>
      <c r="AD25" s="53"/>
      <c r="AE25" s="53"/>
      <c r="AF25" s="54"/>
      <c r="AG25" s="71" t="str">
        <f t="shared" si="2"/>
        <v/>
      </c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</row>
    <row r="26" spans="1:58" x14ac:dyDescent="0.25">
      <c r="A26" s="3" t="str">
        <f>IF(Bilan!A24="","",Bilan!A24)</f>
        <v>NOM 17</v>
      </c>
      <c r="B26" s="4" t="str">
        <f>IF(Bilan!B24="","",Bilan!B24)</f>
        <v>Prénom 17</v>
      </c>
      <c r="C26" s="7" t="str">
        <f>IF(Bilan!C24="","",Bilan!C24)</f>
        <v>NOM 17 Prénom 17</v>
      </c>
      <c r="D26" s="52"/>
      <c r="E26" s="53"/>
      <c r="F26" s="53"/>
      <c r="G26" s="53"/>
      <c r="H26" s="54"/>
      <c r="I26" s="23" t="str">
        <f t="shared" si="0"/>
        <v/>
      </c>
      <c r="J26" s="240"/>
      <c r="K26" s="241"/>
      <c r="L26" s="242"/>
      <c r="M26" s="3" t="str">
        <f>Bilan!A63</f>
        <v>NOM 17</v>
      </c>
      <c r="N26" s="3" t="str">
        <f>Bilan!B63</f>
        <v>Prénom 17</v>
      </c>
      <c r="O26" s="46" t="str">
        <f>Bilan!C63</f>
        <v>NOM 17 Prénom 17</v>
      </c>
      <c r="P26" s="52"/>
      <c r="Q26" s="53"/>
      <c r="R26" s="53"/>
      <c r="S26" s="53"/>
      <c r="T26" s="54"/>
      <c r="U26" s="71" t="str">
        <f t="shared" si="1"/>
        <v/>
      </c>
      <c r="V26" s="240"/>
      <c r="W26" s="241"/>
      <c r="X26" s="242"/>
      <c r="Y26" s="3" t="str">
        <f>Bilan!A102</f>
        <v>NOM 17</v>
      </c>
      <c r="Z26" s="3" t="str">
        <f>Bilan!B102</f>
        <v>Prénom 17</v>
      </c>
      <c r="AA26" s="46" t="str">
        <f>Bilan!C102</f>
        <v>NOM 17 Prénom 17</v>
      </c>
      <c r="AB26" s="52"/>
      <c r="AC26" s="53"/>
      <c r="AD26" s="53"/>
      <c r="AE26" s="53"/>
      <c r="AF26" s="54"/>
      <c r="AG26" s="71" t="str">
        <f t="shared" si="2"/>
        <v/>
      </c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</row>
    <row r="27" spans="1:58" x14ac:dyDescent="0.25">
      <c r="A27" s="3" t="str">
        <f>IF(Bilan!A25="","",Bilan!A25)</f>
        <v>NOM 18</v>
      </c>
      <c r="B27" s="4" t="str">
        <f>IF(Bilan!B25="","",Bilan!B25)</f>
        <v>Prénom 18</v>
      </c>
      <c r="C27" s="7" t="str">
        <f>IF(Bilan!C25="","",Bilan!C25)</f>
        <v>NOM 18 Prénom 18</v>
      </c>
      <c r="D27" s="52"/>
      <c r="E27" s="53"/>
      <c r="F27" s="53"/>
      <c r="G27" s="53"/>
      <c r="H27" s="54"/>
      <c r="I27" s="23" t="str">
        <f t="shared" si="0"/>
        <v/>
      </c>
      <c r="J27" s="240"/>
      <c r="K27" s="241"/>
      <c r="L27" s="242"/>
      <c r="M27" s="3" t="str">
        <f>Bilan!A64</f>
        <v>NOM 18</v>
      </c>
      <c r="N27" s="3" t="str">
        <f>Bilan!B64</f>
        <v>Prénom 18</v>
      </c>
      <c r="O27" s="46" t="str">
        <f>Bilan!C64</f>
        <v>NOM 18 Prénom 18</v>
      </c>
      <c r="P27" s="52"/>
      <c r="Q27" s="53"/>
      <c r="R27" s="53"/>
      <c r="S27" s="53"/>
      <c r="T27" s="54"/>
      <c r="U27" s="71" t="str">
        <f t="shared" si="1"/>
        <v/>
      </c>
      <c r="V27" s="240"/>
      <c r="W27" s="241"/>
      <c r="X27" s="242"/>
      <c r="Y27" s="3" t="str">
        <f>Bilan!A103</f>
        <v>NOM 18</v>
      </c>
      <c r="Z27" s="3" t="str">
        <f>Bilan!B103</f>
        <v>Prénom 18</v>
      </c>
      <c r="AA27" s="46" t="str">
        <f>Bilan!C103</f>
        <v>NOM 18 Prénom 18</v>
      </c>
      <c r="AB27" s="52"/>
      <c r="AC27" s="53"/>
      <c r="AD27" s="53"/>
      <c r="AE27" s="53"/>
      <c r="AF27" s="54"/>
      <c r="AG27" s="71" t="str">
        <f t="shared" si="2"/>
        <v/>
      </c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</row>
    <row r="28" spans="1:58" x14ac:dyDescent="0.25">
      <c r="A28" s="3" t="str">
        <f>IF(Bilan!A26="","",Bilan!A26)</f>
        <v>NOM 19</v>
      </c>
      <c r="B28" s="4" t="str">
        <f>IF(Bilan!B26="","",Bilan!B26)</f>
        <v>Prénom 19</v>
      </c>
      <c r="C28" s="7" t="str">
        <f>IF(Bilan!C26="","",Bilan!C26)</f>
        <v>NOM 19 Prénom 19</v>
      </c>
      <c r="D28" s="52"/>
      <c r="E28" s="53"/>
      <c r="F28" s="53"/>
      <c r="G28" s="53"/>
      <c r="H28" s="54"/>
      <c r="I28" s="23" t="str">
        <f t="shared" si="0"/>
        <v/>
      </c>
      <c r="J28" s="240"/>
      <c r="K28" s="241"/>
      <c r="L28" s="242"/>
      <c r="M28" s="3" t="str">
        <f>Bilan!A65</f>
        <v>NOM 19</v>
      </c>
      <c r="N28" s="3" t="str">
        <f>Bilan!B65</f>
        <v>Prénom 19</v>
      </c>
      <c r="O28" s="46" t="str">
        <f>Bilan!C65</f>
        <v>NOM 19 Prénom 19</v>
      </c>
      <c r="P28" s="52"/>
      <c r="Q28" s="53"/>
      <c r="R28" s="53"/>
      <c r="S28" s="53"/>
      <c r="T28" s="54"/>
      <c r="U28" s="71" t="str">
        <f t="shared" si="1"/>
        <v/>
      </c>
      <c r="V28" s="240"/>
      <c r="W28" s="241"/>
      <c r="X28" s="242"/>
      <c r="Y28" s="3" t="str">
        <f>Bilan!A104</f>
        <v>NOM 19</v>
      </c>
      <c r="Z28" s="3" t="str">
        <f>Bilan!B104</f>
        <v>Prénom 19</v>
      </c>
      <c r="AA28" s="46" t="str">
        <f>Bilan!C104</f>
        <v>NOM 19 Prénom 19</v>
      </c>
      <c r="AB28" s="52"/>
      <c r="AC28" s="53"/>
      <c r="AD28" s="53"/>
      <c r="AE28" s="53"/>
      <c r="AF28" s="54"/>
      <c r="AG28" s="71" t="str">
        <f t="shared" si="2"/>
        <v/>
      </c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</row>
    <row r="29" spans="1:58" x14ac:dyDescent="0.25">
      <c r="A29" s="3" t="str">
        <f>IF(Bilan!A27="","",Bilan!A27)</f>
        <v>NOM 20</v>
      </c>
      <c r="B29" s="4" t="str">
        <f>IF(Bilan!B27="","",Bilan!B27)</f>
        <v>Prénom 20</v>
      </c>
      <c r="C29" s="7" t="str">
        <f>IF(Bilan!C27="","",Bilan!C27)</f>
        <v>NOM 20 Prénom 20</v>
      </c>
      <c r="D29" s="52"/>
      <c r="E29" s="53"/>
      <c r="F29" s="53"/>
      <c r="G29" s="53"/>
      <c r="H29" s="54"/>
      <c r="I29" s="23" t="str">
        <f t="shared" si="0"/>
        <v/>
      </c>
      <c r="J29" s="240"/>
      <c r="K29" s="241"/>
      <c r="L29" s="242"/>
      <c r="M29" s="3" t="str">
        <f>Bilan!A66</f>
        <v>NOM 20</v>
      </c>
      <c r="N29" s="3" t="str">
        <f>Bilan!B66</f>
        <v>Prénom 20</v>
      </c>
      <c r="O29" s="46" t="str">
        <f>Bilan!C66</f>
        <v>NOM 20 Prénom 20</v>
      </c>
      <c r="P29" s="52"/>
      <c r="Q29" s="53"/>
      <c r="R29" s="53"/>
      <c r="S29" s="53"/>
      <c r="T29" s="54"/>
      <c r="U29" s="71" t="str">
        <f t="shared" si="1"/>
        <v/>
      </c>
      <c r="V29" s="240"/>
      <c r="W29" s="241"/>
      <c r="X29" s="242"/>
      <c r="Y29" s="3" t="str">
        <f>Bilan!A105</f>
        <v>NOM 20</v>
      </c>
      <c r="Z29" s="3" t="str">
        <f>Bilan!B105</f>
        <v>Prénom 20</v>
      </c>
      <c r="AA29" s="46" t="str">
        <f>Bilan!C105</f>
        <v>NOM 20 Prénom 20</v>
      </c>
      <c r="AB29" s="52"/>
      <c r="AC29" s="53"/>
      <c r="AD29" s="53"/>
      <c r="AE29" s="53"/>
      <c r="AF29" s="54"/>
      <c r="AG29" s="71" t="str">
        <f t="shared" si="2"/>
        <v/>
      </c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</row>
    <row r="30" spans="1:58" x14ac:dyDescent="0.25">
      <c r="A30" s="3" t="str">
        <f>IF(Bilan!A28="","",Bilan!A28)</f>
        <v>NOM 21</v>
      </c>
      <c r="B30" s="4" t="str">
        <f>IF(Bilan!B28="","",Bilan!B28)</f>
        <v>Prénom 21</v>
      </c>
      <c r="C30" s="7" t="str">
        <f>IF(Bilan!C28="","",Bilan!C28)</f>
        <v>NOM 21 Prénom 21</v>
      </c>
      <c r="D30" s="52"/>
      <c r="E30" s="53"/>
      <c r="F30" s="53"/>
      <c r="G30" s="53"/>
      <c r="H30" s="54"/>
      <c r="I30" s="23" t="str">
        <f t="shared" si="0"/>
        <v/>
      </c>
      <c r="J30" s="240"/>
      <c r="K30" s="241"/>
      <c r="L30" s="242"/>
      <c r="M30" s="3" t="str">
        <f>Bilan!A67</f>
        <v>NOM 21</v>
      </c>
      <c r="N30" s="3" t="str">
        <f>Bilan!B67</f>
        <v>Prénom 21</v>
      </c>
      <c r="O30" s="46" t="str">
        <f>Bilan!C67</f>
        <v>NOM 21 Prénom 21</v>
      </c>
      <c r="P30" s="52"/>
      <c r="Q30" s="53"/>
      <c r="R30" s="53"/>
      <c r="S30" s="53"/>
      <c r="T30" s="54"/>
      <c r="U30" s="71" t="str">
        <f t="shared" si="1"/>
        <v/>
      </c>
      <c r="V30" s="240"/>
      <c r="W30" s="241"/>
      <c r="X30" s="242"/>
      <c r="Y30" s="3" t="str">
        <f>Bilan!A106</f>
        <v>NOM 21</v>
      </c>
      <c r="Z30" s="3" t="str">
        <f>Bilan!B106</f>
        <v>Prénom 21</v>
      </c>
      <c r="AA30" s="46" t="str">
        <f>Bilan!C106</f>
        <v>NOM 21 Prénom 21</v>
      </c>
      <c r="AB30" s="52"/>
      <c r="AC30" s="53"/>
      <c r="AD30" s="53"/>
      <c r="AE30" s="53"/>
      <c r="AF30" s="54"/>
      <c r="AG30" s="71" t="str">
        <f t="shared" si="2"/>
        <v/>
      </c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</row>
    <row r="31" spans="1:58" x14ac:dyDescent="0.25">
      <c r="A31" s="3" t="str">
        <f>IF(Bilan!A29="","",Bilan!A29)</f>
        <v>NOM 22</v>
      </c>
      <c r="B31" s="4" t="str">
        <f>IF(Bilan!B29="","",Bilan!B29)</f>
        <v>Prénom 22</v>
      </c>
      <c r="C31" s="7" t="str">
        <f>IF(Bilan!C29="","",Bilan!C29)</f>
        <v>NOM 22 Prénom 22</v>
      </c>
      <c r="D31" s="52"/>
      <c r="E31" s="53"/>
      <c r="F31" s="53"/>
      <c r="G31" s="53"/>
      <c r="H31" s="54"/>
      <c r="I31" s="23" t="str">
        <f t="shared" si="0"/>
        <v/>
      </c>
      <c r="J31" s="240"/>
      <c r="K31" s="241"/>
      <c r="L31" s="242"/>
      <c r="M31" s="3" t="str">
        <f>Bilan!A68</f>
        <v>NOM 22</v>
      </c>
      <c r="N31" s="3" t="str">
        <f>Bilan!B68</f>
        <v>Prénom 22</v>
      </c>
      <c r="O31" s="46" t="str">
        <f>Bilan!C68</f>
        <v>NOM 22 Prénom 22</v>
      </c>
      <c r="P31" s="52"/>
      <c r="Q31" s="53"/>
      <c r="R31" s="53"/>
      <c r="S31" s="53"/>
      <c r="T31" s="54"/>
      <c r="U31" s="71" t="str">
        <f t="shared" si="1"/>
        <v/>
      </c>
      <c r="V31" s="240"/>
      <c r="W31" s="241"/>
      <c r="X31" s="242"/>
      <c r="Y31" s="3" t="str">
        <f>Bilan!A107</f>
        <v>NOM 22</v>
      </c>
      <c r="Z31" s="3" t="str">
        <f>Bilan!B107</f>
        <v>Prénom 22</v>
      </c>
      <c r="AA31" s="46" t="str">
        <f>Bilan!C107</f>
        <v>NOM 22 Prénom 22</v>
      </c>
      <c r="AB31" s="52"/>
      <c r="AC31" s="53"/>
      <c r="AD31" s="53"/>
      <c r="AE31" s="53"/>
      <c r="AF31" s="54"/>
      <c r="AG31" s="71" t="str">
        <f t="shared" si="2"/>
        <v/>
      </c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</row>
    <row r="32" spans="1:58" x14ac:dyDescent="0.25">
      <c r="A32" s="3" t="str">
        <f>IF(Bilan!A30="","",Bilan!A30)</f>
        <v>NOM 23</v>
      </c>
      <c r="B32" s="4" t="str">
        <f>IF(Bilan!B30="","",Bilan!B30)</f>
        <v>Prénom 23</v>
      </c>
      <c r="C32" s="7" t="str">
        <f>IF(Bilan!C30="","",Bilan!C30)</f>
        <v>NOM 23 Prénom 23</v>
      </c>
      <c r="D32" s="52"/>
      <c r="E32" s="53"/>
      <c r="F32" s="53"/>
      <c r="G32" s="53"/>
      <c r="H32" s="54"/>
      <c r="I32" s="23" t="str">
        <f t="shared" si="0"/>
        <v/>
      </c>
      <c r="J32" s="240"/>
      <c r="K32" s="241"/>
      <c r="L32" s="242"/>
      <c r="M32" s="3" t="str">
        <f>Bilan!A69</f>
        <v>NOM 23</v>
      </c>
      <c r="N32" s="3" t="str">
        <f>Bilan!B69</f>
        <v>Prénom 23</v>
      </c>
      <c r="O32" s="46" t="str">
        <f>Bilan!C69</f>
        <v>NOM 23 Prénom 23</v>
      </c>
      <c r="P32" s="52"/>
      <c r="Q32" s="53"/>
      <c r="R32" s="53"/>
      <c r="S32" s="53"/>
      <c r="T32" s="54"/>
      <c r="U32" s="71" t="str">
        <f t="shared" si="1"/>
        <v/>
      </c>
      <c r="V32" s="240"/>
      <c r="W32" s="241"/>
      <c r="X32" s="242"/>
      <c r="Y32" s="3" t="str">
        <f>Bilan!A108</f>
        <v>NOM 23</v>
      </c>
      <c r="Z32" s="3" t="str">
        <f>Bilan!B108</f>
        <v>Prénom 23</v>
      </c>
      <c r="AA32" s="46" t="str">
        <f>Bilan!C108</f>
        <v>NOM 23 Prénom 23</v>
      </c>
      <c r="AB32" s="52"/>
      <c r="AC32" s="53"/>
      <c r="AD32" s="53"/>
      <c r="AE32" s="53"/>
      <c r="AF32" s="54"/>
      <c r="AG32" s="71" t="str">
        <f t="shared" si="2"/>
        <v/>
      </c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</row>
    <row r="33" spans="1:58" x14ac:dyDescent="0.25">
      <c r="A33" s="3" t="str">
        <f>IF(Bilan!A31="","",Bilan!A31)</f>
        <v>NOM 24</v>
      </c>
      <c r="B33" s="4" t="str">
        <f>IF(Bilan!B31="","",Bilan!B31)</f>
        <v>Prénom 24</v>
      </c>
      <c r="C33" s="7" t="str">
        <f>IF(Bilan!C31="","",Bilan!C31)</f>
        <v>NOM 24 Prénom 24</v>
      </c>
      <c r="D33" s="52"/>
      <c r="E33" s="53"/>
      <c r="F33" s="53"/>
      <c r="G33" s="53"/>
      <c r="H33" s="54"/>
      <c r="I33" s="23" t="str">
        <f t="shared" si="0"/>
        <v/>
      </c>
      <c r="J33" s="240"/>
      <c r="K33" s="241"/>
      <c r="L33" s="242"/>
      <c r="M33" s="3" t="str">
        <f>Bilan!A70</f>
        <v>NOM 24</v>
      </c>
      <c r="N33" s="3" t="str">
        <f>Bilan!B70</f>
        <v>Prénom 24</v>
      </c>
      <c r="O33" s="46" t="str">
        <f>Bilan!C70</f>
        <v>NOM 24 Prénom 24</v>
      </c>
      <c r="P33" s="52"/>
      <c r="Q33" s="53"/>
      <c r="R33" s="53"/>
      <c r="S33" s="53"/>
      <c r="T33" s="54"/>
      <c r="U33" s="71" t="str">
        <f t="shared" si="1"/>
        <v/>
      </c>
      <c r="V33" s="240"/>
      <c r="W33" s="241"/>
      <c r="X33" s="242"/>
      <c r="Y33" s="3" t="str">
        <f>Bilan!A109</f>
        <v>NOM 24</v>
      </c>
      <c r="Z33" s="3" t="str">
        <f>Bilan!B109</f>
        <v>Prénom 24</v>
      </c>
      <c r="AA33" s="46" t="str">
        <f>Bilan!C109</f>
        <v>NOM 24 Prénom 24</v>
      </c>
      <c r="AB33" s="52"/>
      <c r="AC33" s="53"/>
      <c r="AD33" s="53"/>
      <c r="AE33" s="53"/>
      <c r="AF33" s="54"/>
      <c r="AG33" s="71" t="str">
        <f t="shared" si="2"/>
        <v/>
      </c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</row>
    <row r="34" spans="1:58" x14ac:dyDescent="0.25">
      <c r="A34" s="3" t="str">
        <f>IF(Bilan!A32="","",Bilan!A32)</f>
        <v>NOM 25</v>
      </c>
      <c r="B34" s="4" t="str">
        <f>IF(Bilan!B32="","",Bilan!B32)</f>
        <v>Prénom 25</v>
      </c>
      <c r="C34" s="7" t="str">
        <f>IF(Bilan!C32="","",Bilan!C32)</f>
        <v>NOM 25 Prénom 25</v>
      </c>
      <c r="D34" s="52"/>
      <c r="E34" s="53"/>
      <c r="F34" s="53"/>
      <c r="G34" s="53"/>
      <c r="H34" s="54"/>
      <c r="I34" s="23" t="str">
        <f t="shared" si="0"/>
        <v/>
      </c>
      <c r="J34" s="240"/>
      <c r="K34" s="241"/>
      <c r="L34" s="242"/>
      <c r="M34" s="3" t="str">
        <f>Bilan!A71</f>
        <v>NOM 25</v>
      </c>
      <c r="N34" s="3" t="str">
        <f>Bilan!B71</f>
        <v>Prénom 25</v>
      </c>
      <c r="O34" s="46" t="str">
        <f>Bilan!C71</f>
        <v>NOM 25 Prénom 25</v>
      </c>
      <c r="P34" s="52"/>
      <c r="Q34" s="53"/>
      <c r="R34" s="53"/>
      <c r="S34" s="53"/>
      <c r="T34" s="54"/>
      <c r="U34" s="71" t="str">
        <f t="shared" si="1"/>
        <v/>
      </c>
      <c r="V34" s="240"/>
      <c r="W34" s="241"/>
      <c r="X34" s="242"/>
      <c r="Y34" s="3" t="str">
        <f>Bilan!A110</f>
        <v>NOM 25</v>
      </c>
      <c r="Z34" s="3" t="str">
        <f>Bilan!B110</f>
        <v>Prénom 25</v>
      </c>
      <c r="AA34" s="46" t="str">
        <f>Bilan!C110</f>
        <v>NOM 25 Prénom 25</v>
      </c>
      <c r="AB34" s="52"/>
      <c r="AC34" s="53"/>
      <c r="AD34" s="53"/>
      <c r="AE34" s="53"/>
      <c r="AF34" s="54"/>
      <c r="AG34" s="71" t="str">
        <f t="shared" si="2"/>
        <v/>
      </c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</row>
    <row r="35" spans="1:58" x14ac:dyDescent="0.25">
      <c r="A35" s="3" t="str">
        <f>IF(Bilan!A33="","",Bilan!A33)</f>
        <v>NOM 26</v>
      </c>
      <c r="B35" s="4" t="str">
        <f>IF(Bilan!B33="","",Bilan!B33)</f>
        <v>Prénom 26</v>
      </c>
      <c r="C35" s="7" t="str">
        <f>IF(Bilan!C33="","",Bilan!C33)</f>
        <v>NOM 26 Prénom 26</v>
      </c>
      <c r="D35" s="52"/>
      <c r="E35" s="53"/>
      <c r="F35" s="53"/>
      <c r="G35" s="53"/>
      <c r="H35" s="54"/>
      <c r="I35" s="23" t="str">
        <f t="shared" si="0"/>
        <v/>
      </c>
      <c r="J35" s="240"/>
      <c r="K35" s="241"/>
      <c r="L35" s="242"/>
      <c r="M35" s="3" t="str">
        <f>Bilan!A72</f>
        <v>NOM 26</v>
      </c>
      <c r="N35" s="3" t="str">
        <f>Bilan!B72</f>
        <v>Prénom 26</v>
      </c>
      <c r="O35" s="46" t="str">
        <f>Bilan!C72</f>
        <v>NOM 26 Prénom 26</v>
      </c>
      <c r="P35" s="52"/>
      <c r="Q35" s="53"/>
      <c r="R35" s="53"/>
      <c r="S35" s="53"/>
      <c r="T35" s="54"/>
      <c r="U35" s="71" t="str">
        <f t="shared" si="1"/>
        <v/>
      </c>
      <c r="V35" s="240"/>
      <c r="W35" s="241"/>
      <c r="X35" s="242"/>
      <c r="Y35" s="3" t="str">
        <f>Bilan!A111</f>
        <v>NOM 26</v>
      </c>
      <c r="Z35" s="3" t="str">
        <f>Bilan!B111</f>
        <v>Prénom 26</v>
      </c>
      <c r="AA35" s="46" t="str">
        <f>Bilan!C111</f>
        <v>NOM 26 Prénom 26</v>
      </c>
      <c r="AB35" s="52"/>
      <c r="AC35" s="53"/>
      <c r="AD35" s="53"/>
      <c r="AE35" s="53"/>
      <c r="AF35" s="54"/>
      <c r="AG35" s="71" t="str">
        <f t="shared" si="2"/>
        <v/>
      </c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</row>
    <row r="36" spans="1:58" x14ac:dyDescent="0.25">
      <c r="A36" s="3" t="str">
        <f>IF(Bilan!A34="","",Bilan!A34)</f>
        <v>NOM 27</v>
      </c>
      <c r="B36" s="4" t="str">
        <f>IF(Bilan!B34="","",Bilan!B34)</f>
        <v>Prénom 27</v>
      </c>
      <c r="C36" s="7" t="str">
        <f>IF(Bilan!C34="","",Bilan!C34)</f>
        <v>NOM 27 Prénom 27</v>
      </c>
      <c r="D36" s="52"/>
      <c r="E36" s="53"/>
      <c r="F36" s="53"/>
      <c r="G36" s="53"/>
      <c r="H36" s="54"/>
      <c r="I36" s="23" t="str">
        <f t="shared" si="0"/>
        <v/>
      </c>
      <c r="J36" s="240"/>
      <c r="K36" s="241"/>
      <c r="L36" s="242"/>
      <c r="M36" s="3" t="str">
        <f>Bilan!A73</f>
        <v>NOM 27</v>
      </c>
      <c r="N36" s="3" t="str">
        <f>Bilan!B73</f>
        <v>Prénom 27</v>
      </c>
      <c r="O36" s="46" t="str">
        <f>Bilan!C73</f>
        <v>NOM 27 Prénom 27</v>
      </c>
      <c r="P36" s="52"/>
      <c r="Q36" s="53"/>
      <c r="R36" s="53"/>
      <c r="S36" s="53"/>
      <c r="T36" s="54"/>
      <c r="U36" s="71" t="str">
        <f t="shared" si="1"/>
        <v/>
      </c>
      <c r="V36" s="240"/>
      <c r="W36" s="241"/>
      <c r="X36" s="242"/>
      <c r="Y36" s="3" t="str">
        <f>Bilan!A112</f>
        <v>NOM 27</v>
      </c>
      <c r="Z36" s="3" t="str">
        <f>Bilan!B112</f>
        <v>Prénom 27</v>
      </c>
      <c r="AA36" s="46" t="str">
        <f>Bilan!C112</f>
        <v>NOM 27 Prénom 27</v>
      </c>
      <c r="AB36" s="52"/>
      <c r="AC36" s="53"/>
      <c r="AD36" s="53"/>
      <c r="AE36" s="53"/>
      <c r="AF36" s="54"/>
      <c r="AG36" s="71" t="str">
        <f t="shared" si="2"/>
        <v/>
      </c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</row>
    <row r="37" spans="1:58" x14ac:dyDescent="0.25">
      <c r="A37" s="3" t="str">
        <f>IF(Bilan!A35="","",Bilan!A35)</f>
        <v>NOM 28</v>
      </c>
      <c r="B37" s="4" t="str">
        <f>IF(Bilan!B35="","",Bilan!B35)</f>
        <v>Prénom 28</v>
      </c>
      <c r="C37" s="7" t="str">
        <f>IF(Bilan!C35="","",Bilan!C35)</f>
        <v>NOM 28 Prénom 28</v>
      </c>
      <c r="D37" s="52"/>
      <c r="E37" s="53"/>
      <c r="F37" s="53"/>
      <c r="G37" s="53"/>
      <c r="H37" s="54"/>
      <c r="I37" s="23" t="str">
        <f t="shared" si="0"/>
        <v/>
      </c>
      <c r="J37" s="15"/>
      <c r="K37" s="15"/>
      <c r="L37" s="15"/>
      <c r="M37" s="3" t="str">
        <f>Bilan!A74</f>
        <v>NOM 28</v>
      </c>
      <c r="N37" s="3" t="str">
        <f>Bilan!B74</f>
        <v>Prénom 28</v>
      </c>
      <c r="O37" s="46" t="str">
        <f>Bilan!C74</f>
        <v>NOM 28 Prénom 28</v>
      </c>
      <c r="P37" s="52"/>
      <c r="Q37" s="53"/>
      <c r="R37" s="53"/>
      <c r="S37" s="53"/>
      <c r="T37" s="54"/>
      <c r="U37" s="71" t="str">
        <f t="shared" si="1"/>
        <v/>
      </c>
      <c r="V37" s="15"/>
      <c r="W37" s="15"/>
      <c r="X37" s="15"/>
      <c r="Y37" s="3" t="str">
        <f>Bilan!A113</f>
        <v>NOM 28</v>
      </c>
      <c r="Z37" s="3" t="str">
        <f>Bilan!B113</f>
        <v>Prénom 28</v>
      </c>
      <c r="AA37" s="46" t="str">
        <f>Bilan!C113</f>
        <v>NOM 28 Prénom 28</v>
      </c>
      <c r="AB37" s="52"/>
      <c r="AC37" s="53"/>
      <c r="AD37" s="53"/>
      <c r="AE37" s="53"/>
      <c r="AF37" s="54"/>
      <c r="AG37" s="71" t="str">
        <f t="shared" si="2"/>
        <v/>
      </c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</row>
    <row r="38" spans="1:58" x14ac:dyDescent="0.25">
      <c r="A38" s="3" t="str">
        <f>IF(Bilan!A36="","",Bilan!A36)</f>
        <v>NOM 29</v>
      </c>
      <c r="B38" s="4" t="str">
        <f>IF(Bilan!B36="","",Bilan!B36)</f>
        <v>Prénom 29</v>
      </c>
      <c r="C38" s="7" t="str">
        <f>IF(Bilan!C36="","",Bilan!C36)</f>
        <v>NOM 29 Prénom 29</v>
      </c>
      <c r="D38" s="52"/>
      <c r="E38" s="53"/>
      <c r="F38" s="53"/>
      <c r="G38" s="53"/>
      <c r="H38" s="54"/>
      <c r="I38" s="23" t="str">
        <f t="shared" si="0"/>
        <v/>
      </c>
      <c r="J38" s="15"/>
      <c r="K38" s="15"/>
      <c r="L38" s="15"/>
      <c r="M38" s="3" t="str">
        <f>Bilan!A75</f>
        <v>NOM 29</v>
      </c>
      <c r="N38" s="3" t="str">
        <f>Bilan!B75</f>
        <v>Prénom 29</v>
      </c>
      <c r="O38" s="46" t="str">
        <f>Bilan!C75</f>
        <v>NOM 29 Prénom 29</v>
      </c>
      <c r="P38" s="52"/>
      <c r="Q38" s="53"/>
      <c r="R38" s="53"/>
      <c r="S38" s="53"/>
      <c r="T38" s="54"/>
      <c r="U38" s="71" t="str">
        <f t="shared" si="1"/>
        <v/>
      </c>
      <c r="V38" s="15"/>
      <c r="W38" s="15"/>
      <c r="X38" s="15"/>
      <c r="Y38" s="3" t="str">
        <f>Bilan!A114</f>
        <v>NOM 29</v>
      </c>
      <c r="Z38" s="3" t="str">
        <f>Bilan!B114</f>
        <v>Prénom 29</v>
      </c>
      <c r="AA38" s="46" t="str">
        <f>Bilan!C114</f>
        <v>NOM 29 Prénom 29</v>
      </c>
      <c r="AB38" s="52"/>
      <c r="AC38" s="53"/>
      <c r="AD38" s="53"/>
      <c r="AE38" s="53"/>
      <c r="AF38" s="54"/>
      <c r="AG38" s="71" t="str">
        <f t="shared" si="2"/>
        <v/>
      </c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</row>
    <row r="39" spans="1:58" ht="15.75" thickBot="1" x14ac:dyDescent="0.3">
      <c r="A39" s="5" t="str">
        <f>IF(Bilan!A37="","",Bilan!A37)</f>
        <v>NOM 30</v>
      </c>
      <c r="B39" s="6" t="str">
        <f>IF(Bilan!B37="","",Bilan!B37)</f>
        <v>Prénom 30</v>
      </c>
      <c r="C39" s="8" t="str">
        <f>IF(Bilan!C37="","",Bilan!C37)</f>
        <v>NOM 30 Prénom 30</v>
      </c>
      <c r="D39" s="55"/>
      <c r="E39" s="56"/>
      <c r="F39" s="56"/>
      <c r="G39" s="56"/>
      <c r="H39" s="57"/>
      <c r="I39" s="24" t="str">
        <f t="shared" si="0"/>
        <v/>
      </c>
      <c r="J39" s="15"/>
      <c r="K39" s="15"/>
      <c r="L39" s="15"/>
      <c r="M39" s="5" t="str">
        <f>Bilan!A76</f>
        <v>NOM 30</v>
      </c>
      <c r="N39" s="5" t="str">
        <f>Bilan!B76</f>
        <v>Prénom 30</v>
      </c>
      <c r="O39" s="47" t="str">
        <f>Bilan!C76</f>
        <v>NOM 30 Prénom 30</v>
      </c>
      <c r="P39" s="55"/>
      <c r="Q39" s="56"/>
      <c r="R39" s="56"/>
      <c r="S39" s="56"/>
      <c r="T39" s="57"/>
      <c r="U39" s="72" t="str">
        <f t="shared" si="1"/>
        <v/>
      </c>
      <c r="V39" s="15"/>
      <c r="W39" s="15"/>
      <c r="X39" s="15"/>
      <c r="Y39" s="5" t="str">
        <f>Bilan!A115</f>
        <v>NOM 30</v>
      </c>
      <c r="Z39" s="5" t="str">
        <f>Bilan!B115</f>
        <v>Prénom 30</v>
      </c>
      <c r="AA39" s="47" t="str">
        <f>Bilan!C115</f>
        <v>NOM 30 Prénom 30</v>
      </c>
      <c r="AB39" s="55"/>
      <c r="AC39" s="56"/>
      <c r="AD39" s="56"/>
      <c r="AE39" s="56"/>
      <c r="AF39" s="57"/>
      <c r="AG39" s="72" t="str">
        <f t="shared" si="2"/>
        <v/>
      </c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</row>
    <row r="40" spans="1:58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</row>
    <row r="41" spans="1:58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</row>
    <row r="42" spans="1:58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</row>
    <row r="43" spans="1:58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</row>
    <row r="44" spans="1:58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</row>
    <row r="45" spans="1:58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</row>
    <row r="46" spans="1:58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</row>
    <row r="47" spans="1:58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</row>
    <row r="48" spans="1:58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</row>
    <row r="49" spans="1:58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</row>
    <row r="50" spans="1:58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</row>
    <row r="51" spans="1:58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</row>
    <row r="52" spans="1:58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</row>
    <row r="53" spans="1:58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</row>
    <row r="54" spans="1:58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</row>
    <row r="55" spans="1:58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</row>
    <row r="56" spans="1:58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</row>
    <row r="57" spans="1:58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</row>
    <row r="58" spans="1:58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</row>
    <row r="59" spans="1:58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</row>
    <row r="60" spans="1:58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</row>
    <row r="61" spans="1:58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</row>
    <row r="62" spans="1:58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</row>
    <row r="63" spans="1:58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</row>
    <row r="64" spans="1:58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</row>
    <row r="65" spans="1:58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</row>
    <row r="66" spans="1:58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</row>
    <row r="67" spans="1:58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</row>
    <row r="68" spans="1:58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</row>
    <row r="69" spans="1:58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</row>
    <row r="70" spans="1:58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</row>
    <row r="71" spans="1:58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</row>
    <row r="72" spans="1:58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</row>
    <row r="73" spans="1:58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</row>
    <row r="74" spans="1:58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</row>
    <row r="75" spans="1:58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</row>
    <row r="76" spans="1:58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</row>
    <row r="77" spans="1:58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</row>
    <row r="78" spans="1:58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</row>
  </sheetData>
  <sheetProtection sheet="1" objects="1" scenarios="1"/>
  <mergeCells count="29">
    <mergeCell ref="Y1:AA4"/>
    <mergeCell ref="AC1:AI4"/>
    <mergeCell ref="Y6:AA7"/>
    <mergeCell ref="AB6:AB9"/>
    <mergeCell ref="AC6:AC9"/>
    <mergeCell ref="AD6:AD9"/>
    <mergeCell ref="AE6:AE9"/>
    <mergeCell ref="AF6:AF9"/>
    <mergeCell ref="AG6:AG9"/>
    <mergeCell ref="M1:O4"/>
    <mergeCell ref="Q1:W4"/>
    <mergeCell ref="M6:O7"/>
    <mergeCell ref="P6:P9"/>
    <mergeCell ref="Q6:Q9"/>
    <mergeCell ref="R6:R9"/>
    <mergeCell ref="S6:S9"/>
    <mergeCell ref="T6:T9"/>
    <mergeCell ref="U6:U9"/>
    <mergeCell ref="V9:X36"/>
    <mergeCell ref="A1:C4"/>
    <mergeCell ref="E1:K4"/>
    <mergeCell ref="A6:C7"/>
    <mergeCell ref="D6:D9"/>
    <mergeCell ref="E6:E9"/>
    <mergeCell ref="F6:F9"/>
    <mergeCell ref="G6:G9"/>
    <mergeCell ref="H6:H9"/>
    <mergeCell ref="I6:I9"/>
    <mergeCell ref="J9:L36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499984740745262"/>
    <pageSetUpPr fitToPage="1"/>
  </sheetPr>
  <dimension ref="A1:CH86"/>
  <sheetViews>
    <sheetView workbookViewId="0"/>
  </sheetViews>
  <sheetFormatPr baseColWidth="10" defaultRowHeight="15" x14ac:dyDescent="0.25"/>
  <cols>
    <col min="1" max="1" width="2.28515625" style="2" customWidth="1"/>
    <col min="2" max="2" width="35.7109375" style="2" customWidth="1"/>
    <col min="3" max="7" width="10.7109375" style="2" customWidth="1"/>
    <col min="8" max="8" width="12.7109375" style="2" customWidth="1"/>
    <col min="9" max="9" width="2.28515625" style="2" customWidth="1"/>
    <col min="10" max="10" width="35.7109375" style="2" customWidth="1"/>
    <col min="11" max="15" width="10.7109375" style="2" customWidth="1"/>
    <col min="16" max="16" width="12.7109375" style="2" customWidth="1"/>
    <col min="17" max="17" width="2.28515625" style="2" customWidth="1"/>
    <col min="18" max="18" width="35.7109375" style="2" customWidth="1"/>
    <col min="19" max="23" width="10.7109375" style="2" customWidth="1"/>
    <col min="24" max="24" width="12.7109375" style="2" customWidth="1"/>
    <col min="25" max="86" width="11.42578125" style="2"/>
  </cols>
  <sheetData>
    <row r="1" spans="1:47" x14ac:dyDescent="0.25">
      <c r="A1" s="16" t="str">
        <f>B1</f>
        <v>NOM 01 Prénom 01</v>
      </c>
      <c r="B1" s="252" t="s">
        <v>103</v>
      </c>
      <c r="C1" s="253"/>
      <c r="D1" s="253"/>
      <c r="E1" s="253"/>
      <c r="F1" s="253"/>
      <c r="G1" s="253"/>
      <c r="H1" s="254"/>
      <c r="I1" s="16" t="str">
        <f>J1</f>
        <v>NOM 01 Prénom 01</v>
      </c>
      <c r="J1" s="252" t="s">
        <v>103</v>
      </c>
      <c r="K1" s="253"/>
      <c r="L1" s="253"/>
      <c r="M1" s="253"/>
      <c r="N1" s="253"/>
      <c r="O1" s="253"/>
      <c r="P1" s="254"/>
      <c r="Q1" s="16" t="str">
        <f>R1</f>
        <v>NOM 01 Prénom 01</v>
      </c>
      <c r="R1" s="252" t="s">
        <v>103</v>
      </c>
      <c r="S1" s="253"/>
      <c r="T1" s="253"/>
      <c r="U1" s="253"/>
      <c r="V1" s="253"/>
      <c r="W1" s="253"/>
      <c r="X1" s="254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</row>
    <row r="2" spans="1:47" ht="15.75" thickBot="1" x14ac:dyDescent="0.3">
      <c r="A2" s="15"/>
      <c r="B2" s="255"/>
      <c r="C2" s="256"/>
      <c r="D2" s="256"/>
      <c r="E2" s="256"/>
      <c r="F2" s="256"/>
      <c r="G2" s="256"/>
      <c r="H2" s="257"/>
      <c r="I2" s="15"/>
      <c r="J2" s="255"/>
      <c r="K2" s="256"/>
      <c r="L2" s="256"/>
      <c r="M2" s="256"/>
      <c r="N2" s="256"/>
      <c r="O2" s="256"/>
      <c r="P2" s="257"/>
      <c r="Q2" s="15"/>
      <c r="R2" s="255"/>
      <c r="S2" s="256"/>
      <c r="T2" s="256"/>
      <c r="U2" s="256"/>
      <c r="V2" s="256"/>
      <c r="W2" s="256"/>
      <c r="X2" s="257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</row>
    <row r="3" spans="1:47" ht="24.95" customHeight="1" thickBot="1" x14ac:dyDescent="0.3">
      <c r="A3" s="15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</row>
    <row r="4" spans="1:47" x14ac:dyDescent="0.25">
      <c r="A4" s="15"/>
      <c r="B4" s="252" t="str">
        <f>Bilan!E1</f>
        <v>TRIMESTRE 01 - 2017/2018</v>
      </c>
      <c r="C4" s="253"/>
      <c r="D4" s="253"/>
      <c r="E4" s="253"/>
      <c r="F4" s="253"/>
      <c r="G4" s="253"/>
      <c r="H4" s="254"/>
      <c r="I4" s="15"/>
      <c r="J4" s="252" t="str">
        <f>Bilan!E40</f>
        <v>TRIMESTRE 02 - 2017/2018</v>
      </c>
      <c r="K4" s="253"/>
      <c r="L4" s="253"/>
      <c r="M4" s="253"/>
      <c r="N4" s="253"/>
      <c r="O4" s="253"/>
      <c r="P4" s="254"/>
      <c r="Q4" s="15"/>
      <c r="R4" s="252" t="str">
        <f>Bilan!E79</f>
        <v>TRIMESTRE 03 - 2017/2018</v>
      </c>
      <c r="S4" s="253"/>
      <c r="T4" s="253"/>
      <c r="U4" s="253"/>
      <c r="V4" s="253"/>
      <c r="W4" s="253"/>
      <c r="X4" s="254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</row>
    <row r="5" spans="1:47" ht="15.75" thickBot="1" x14ac:dyDescent="0.3">
      <c r="A5" s="15"/>
      <c r="B5" s="255"/>
      <c r="C5" s="256"/>
      <c r="D5" s="256"/>
      <c r="E5" s="256"/>
      <c r="F5" s="256"/>
      <c r="G5" s="256"/>
      <c r="H5" s="257"/>
      <c r="I5" s="15"/>
      <c r="J5" s="255"/>
      <c r="K5" s="256"/>
      <c r="L5" s="256"/>
      <c r="M5" s="256"/>
      <c r="N5" s="256"/>
      <c r="O5" s="256"/>
      <c r="P5" s="257"/>
      <c r="Q5" s="15"/>
      <c r="R5" s="255"/>
      <c r="S5" s="256"/>
      <c r="T5" s="256"/>
      <c r="U5" s="256"/>
      <c r="V5" s="256"/>
      <c r="W5" s="256"/>
      <c r="X5" s="257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</row>
    <row r="6" spans="1:47" ht="24.95" customHeight="1" x14ac:dyDescent="0.25">
      <c r="A6" s="1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4.95" customHeight="1" thickBot="1" x14ac:dyDescent="0.3">
      <c r="A7" s="15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</row>
    <row r="8" spans="1:47" ht="30" customHeight="1" thickBot="1" x14ac:dyDescent="0.3">
      <c r="A8" s="15"/>
      <c r="B8" s="260" t="s">
        <v>105</v>
      </c>
      <c r="C8" s="261"/>
      <c r="D8" s="261"/>
      <c r="E8" s="261"/>
      <c r="F8" s="261"/>
      <c r="G8" s="261"/>
      <c r="H8" s="262"/>
      <c r="I8" s="15"/>
      <c r="J8" s="260" t="s">
        <v>105</v>
      </c>
      <c r="K8" s="261"/>
      <c r="L8" s="261"/>
      <c r="M8" s="261"/>
      <c r="N8" s="261"/>
      <c r="O8" s="261"/>
      <c r="P8" s="262"/>
      <c r="Q8" s="15"/>
      <c r="R8" s="260" t="s">
        <v>105</v>
      </c>
      <c r="S8" s="261"/>
      <c r="T8" s="261"/>
      <c r="U8" s="261"/>
      <c r="V8" s="261"/>
      <c r="W8" s="261"/>
      <c r="X8" s="262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</row>
    <row r="9" spans="1:47" ht="24.95" customHeight="1" x14ac:dyDescent="0.25">
      <c r="A9" s="15"/>
      <c r="B9" s="266"/>
      <c r="C9" s="249" t="s">
        <v>96</v>
      </c>
      <c r="D9" s="243" t="s">
        <v>97</v>
      </c>
      <c r="E9" s="243" t="s">
        <v>98</v>
      </c>
      <c r="F9" s="243" t="s">
        <v>99</v>
      </c>
      <c r="G9" s="246" t="s">
        <v>100</v>
      </c>
      <c r="H9" s="263" t="s">
        <v>101</v>
      </c>
      <c r="I9" s="15"/>
      <c r="J9" s="266"/>
      <c r="K9" s="249" t="s">
        <v>96</v>
      </c>
      <c r="L9" s="243" t="s">
        <v>97</v>
      </c>
      <c r="M9" s="243" t="s">
        <v>98</v>
      </c>
      <c r="N9" s="243" t="s">
        <v>99</v>
      </c>
      <c r="O9" s="246" t="s">
        <v>100</v>
      </c>
      <c r="P9" s="263" t="s">
        <v>101</v>
      </c>
      <c r="Q9" s="15"/>
      <c r="R9" s="266"/>
      <c r="S9" s="249" t="s">
        <v>96</v>
      </c>
      <c r="T9" s="243" t="s">
        <v>97</v>
      </c>
      <c r="U9" s="243" t="s">
        <v>98</v>
      </c>
      <c r="V9" s="243" t="s">
        <v>99</v>
      </c>
      <c r="W9" s="246" t="s">
        <v>100</v>
      </c>
      <c r="X9" s="263" t="s">
        <v>101</v>
      </c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</row>
    <row r="10" spans="1:47" ht="24.95" customHeight="1" x14ac:dyDescent="0.25">
      <c r="A10" s="15"/>
      <c r="B10" s="267"/>
      <c r="C10" s="250"/>
      <c r="D10" s="244"/>
      <c r="E10" s="244"/>
      <c r="F10" s="244"/>
      <c r="G10" s="247"/>
      <c r="H10" s="264"/>
      <c r="I10" s="15"/>
      <c r="J10" s="267"/>
      <c r="K10" s="250"/>
      <c r="L10" s="244"/>
      <c r="M10" s="244"/>
      <c r="N10" s="244"/>
      <c r="O10" s="247"/>
      <c r="P10" s="264"/>
      <c r="Q10" s="15"/>
      <c r="R10" s="267"/>
      <c r="S10" s="250"/>
      <c r="T10" s="244"/>
      <c r="U10" s="244"/>
      <c r="V10" s="244"/>
      <c r="W10" s="247"/>
      <c r="X10" s="264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</row>
    <row r="11" spans="1:47" ht="24.95" customHeight="1" x14ac:dyDescent="0.25">
      <c r="A11" s="15"/>
      <c r="B11" s="267"/>
      <c r="C11" s="250"/>
      <c r="D11" s="244"/>
      <c r="E11" s="244"/>
      <c r="F11" s="244"/>
      <c r="G11" s="247"/>
      <c r="H11" s="264"/>
      <c r="I11" s="15"/>
      <c r="J11" s="267"/>
      <c r="K11" s="250"/>
      <c r="L11" s="244"/>
      <c r="M11" s="244"/>
      <c r="N11" s="244"/>
      <c r="O11" s="247"/>
      <c r="P11" s="264"/>
      <c r="Q11" s="15"/>
      <c r="R11" s="267"/>
      <c r="S11" s="250"/>
      <c r="T11" s="244"/>
      <c r="U11" s="244"/>
      <c r="V11" s="244"/>
      <c r="W11" s="247"/>
      <c r="X11" s="264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</row>
    <row r="12" spans="1:47" ht="24.95" customHeight="1" thickBot="1" x14ac:dyDescent="0.3">
      <c r="A12" s="15"/>
      <c r="B12" s="267"/>
      <c r="C12" s="251"/>
      <c r="D12" s="245"/>
      <c r="E12" s="245"/>
      <c r="F12" s="245"/>
      <c r="G12" s="248"/>
      <c r="H12" s="265"/>
      <c r="I12" s="15"/>
      <c r="J12" s="267"/>
      <c r="K12" s="251"/>
      <c r="L12" s="245"/>
      <c r="M12" s="245"/>
      <c r="N12" s="245"/>
      <c r="O12" s="248"/>
      <c r="P12" s="265"/>
      <c r="Q12" s="15"/>
      <c r="R12" s="267"/>
      <c r="S12" s="251"/>
      <c r="T12" s="245"/>
      <c r="U12" s="245"/>
      <c r="V12" s="245"/>
      <c r="W12" s="248"/>
      <c r="X12" s="26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</row>
    <row r="13" spans="1:47" ht="24.95" customHeight="1" x14ac:dyDescent="0.25">
      <c r="A13" s="15"/>
      <c r="B13" s="40" t="s">
        <v>78</v>
      </c>
      <c r="C13" s="34">
        <f>IF(AND($B$1=$A$1,$B$4=Grammaire!$E$1),VLOOKUP(Bulletins!$B$1,Grammaire!$C$10:$I$39,2,FALSE),"")</f>
        <v>0</v>
      </c>
      <c r="D13" s="33">
        <f>IF(AND($B$1=$A$1,$B$4=Grammaire!$E$1),VLOOKUP(Bulletins!$B$1,Grammaire!$C$10:$I$39,3,FALSE),"")</f>
        <v>0</v>
      </c>
      <c r="E13" s="33">
        <f>IF(AND($B$1=$A$1,$B$4=Grammaire!$E$1),VLOOKUP(Bulletins!$B$1,Grammaire!$C$10:$I$39,4,FALSE),"")</f>
        <v>0</v>
      </c>
      <c r="F13" s="33">
        <f>IF(AND($B$1=$A$1,$B$4=Grammaire!$E$1),VLOOKUP(Bulletins!$B$1,Grammaire!$C$10:$I$39,5,FALSE),"")</f>
        <v>0</v>
      </c>
      <c r="G13" s="43">
        <f>IF(AND($B$1=$A$1,$B$4=Grammaire!$E$1),VLOOKUP(Bulletins!$B$1,Grammaire!$C$10:$I$39,6,FALSE),"")</f>
        <v>0</v>
      </c>
      <c r="H13" s="37" t="str">
        <f>IF(AND($B$1=$A$1,$B$4=Grammaire!$E$1),VLOOKUP(Bulletins!$B$1,Grammaire!$C$10:$I$39,7,FALSE),"")</f>
        <v/>
      </c>
      <c r="I13" s="15"/>
      <c r="J13" s="40" t="s">
        <v>78</v>
      </c>
      <c r="K13" s="34">
        <f>IF(AND($J$1=$I$1,$J$4=Grammaire!$Q$1),VLOOKUP(Bulletins!$J$1,Grammaire!$O$10:$U$39,2,FALSE),"")</f>
        <v>0</v>
      </c>
      <c r="L13" s="33">
        <f>IF(AND($J$1=$I$1,$J$4=Grammaire!$Q$1),VLOOKUP(Bulletins!$J$1,Grammaire!$O$10:$U$39,3,FALSE),"")</f>
        <v>0</v>
      </c>
      <c r="M13" s="33">
        <f>IF(AND($J$1=$I$1,$J$4=Grammaire!$Q$1),VLOOKUP(Bulletins!$J$1,Grammaire!$O$10:$U$39,4,FALSE),"")</f>
        <v>0</v>
      </c>
      <c r="N13" s="33">
        <f>IF(AND($J$1=$I$1,$J$4=Grammaire!$Q$1),VLOOKUP(Bulletins!$J$1,Grammaire!$O$10:$U$39,5,FALSE),"")</f>
        <v>0</v>
      </c>
      <c r="O13" s="43">
        <f>IF(AND($J$1=$I$1,$J$4=Grammaire!$Q$1),VLOOKUP(Bulletins!$J$1,Grammaire!$O$10:$U$39,6,FALSE),"")</f>
        <v>0</v>
      </c>
      <c r="P13" s="37" t="str">
        <f>IF(AND($J$1=$I$1,$J$4=Grammaire!$Q$1),VLOOKUP(Bulletins!$J$1,Grammaire!$O$10:$U$39,7,FALSE),"")</f>
        <v/>
      </c>
      <c r="Q13" s="15"/>
      <c r="R13" s="40" t="s">
        <v>78</v>
      </c>
      <c r="S13" s="34">
        <f>IF(AND($R$1=$Q$1,$R$4=Grammaire!$AC$1),VLOOKUP(Bulletins!$R$1,Grammaire!$AA$10:$AG$39,2,FALSE),"")</f>
        <v>0</v>
      </c>
      <c r="T13" s="33">
        <f>IF(AND($R$1=$Q$1,$R$4=Grammaire!$AC$1),VLOOKUP(Bulletins!$R$1,Grammaire!$AA$10:$AG$39,3,FALSE),"")</f>
        <v>0</v>
      </c>
      <c r="U13" s="33">
        <f>IF(AND($R$1=$Q$1,$R$4=Grammaire!$AC$1),VLOOKUP(Bulletins!$R$1,Grammaire!$AA$10:$AG$39,4,FALSE),"")</f>
        <v>0</v>
      </c>
      <c r="V13" s="33">
        <f>IF(AND($R$1=$Q$1,$R$4=Grammaire!$AC$1),VLOOKUP(Bulletins!$R$1,Grammaire!$AA$10:$AG$39,5,FALSE),"")</f>
        <v>0</v>
      </c>
      <c r="W13" s="43">
        <f>IF(AND($R$1=$Q$1,$R$4=Grammaire!$AC$1),VLOOKUP(Bulletins!$R$1,Grammaire!$AA$10:$AG$39,6,FALSE),"")</f>
        <v>0</v>
      </c>
      <c r="X13" s="37" t="str">
        <f>IF(AND($R$1=$Q$1,$R$4=Grammaire!$AC$1),VLOOKUP(Bulletins!$R$1,Grammaire!$AA$10:$AG$39,7,FALSE),"")</f>
        <v/>
      </c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</row>
    <row r="14" spans="1:47" ht="24.95" customHeight="1" x14ac:dyDescent="0.25">
      <c r="A14" s="15"/>
      <c r="B14" s="41" t="s">
        <v>76</v>
      </c>
      <c r="C14" s="35">
        <f>IF(AND($B$1=$A$1,$B$4=Orth!$E$1),VLOOKUP(Bulletins!$B$1,Orth!$C$10:$I$39,2,FALSE),"")</f>
        <v>0</v>
      </c>
      <c r="D14" s="31">
        <f>IF(AND($B$1=$A$1,$B$4=Orth!$E$1),VLOOKUP(Bulletins!$B$1,Orth!$C$10:$I$39,3,FALSE),"")</f>
        <v>0</v>
      </c>
      <c r="E14" s="31">
        <f>IF(AND($B$1=$A$1,$B$4=Orth!$E$1),VLOOKUP(Bulletins!$B$1,Orth!$C$10:$I$39,4,FALSE),"")</f>
        <v>0</v>
      </c>
      <c r="F14" s="31">
        <f>IF(AND($B$1=$A$1,$B$4=Orth!$E$1),VLOOKUP(Bulletins!$B$1,Orth!$C$10:$I$39,5,FALSE),"")</f>
        <v>0</v>
      </c>
      <c r="G14" s="25">
        <f>IF(AND($B$1=$A$1,$B$4=Orth!$E$1),VLOOKUP(Bulletins!$B$1,Orth!$C$10:$I$39,6,FALSE),"")</f>
        <v>0</v>
      </c>
      <c r="H14" s="38" t="str">
        <f>IF(AND($B$1=$A$1,$B$4=Orth!$E$1),VLOOKUP(Bulletins!$B$1,Orth!$C$10:$I$39,7,FALSE),"")</f>
        <v/>
      </c>
      <c r="I14" s="15"/>
      <c r="J14" s="41" t="s">
        <v>76</v>
      </c>
      <c r="K14" s="35">
        <f>IF(AND($J$1=$I$1,$J$4=Orth!$Q$1),VLOOKUP(Bulletins!$J$1,Orth!$O$10:$U$39,2,FALSE),"")</f>
        <v>0</v>
      </c>
      <c r="L14" s="31">
        <f>IF(AND($J$1=$I$1,$J$4=Orth!$Q$1),VLOOKUP(Bulletins!$J$1,Orth!$O$10:$U$39,3,FALSE),"")</f>
        <v>0</v>
      </c>
      <c r="M14" s="31">
        <f>IF(AND($J$1=$I$1,$J$4=Orth!$Q$1),VLOOKUP(Bulletins!$J$1,Orth!$O$10:$U$39,4,FALSE),"")</f>
        <v>0</v>
      </c>
      <c r="N14" s="31">
        <f>IF(AND($J$1=$I$1,$J$4=Orth!$Q$1),VLOOKUP(Bulletins!$J$1,Orth!$O$10:$U$39,5,FALSE),"")</f>
        <v>0</v>
      </c>
      <c r="O14" s="25">
        <f>IF(AND($J$1=$I$1,$J$4=Orth!$Q$1),VLOOKUP(Bulletins!$J$1,Orth!$O$10:$U$39,6,FALSE),"")</f>
        <v>0</v>
      </c>
      <c r="P14" s="38" t="str">
        <f>IF(AND($J$1=$I$1,$J$4=Orth!$Q$1),VLOOKUP(Bulletins!$J$1,Orth!$O$10:$U$39,7,FALSE),"")</f>
        <v/>
      </c>
      <c r="Q14" s="15"/>
      <c r="R14" s="41" t="s">
        <v>76</v>
      </c>
      <c r="S14" s="35">
        <f>IF(AND($R$1=$Q$1,$R$4=Orth!$AC$1),VLOOKUP(Bulletins!$R$1,Orth!$AA$10:$AG$39,2,FALSE),"")</f>
        <v>0</v>
      </c>
      <c r="T14" s="31">
        <f>IF(AND($R$1=$Q$1,$R$4=Orth!$AC$1),VLOOKUP(Bulletins!$R$1,Orth!$AA$10:$AG$39,3,FALSE),"")</f>
        <v>0</v>
      </c>
      <c r="U14" s="31">
        <f>IF(AND($R$1=$Q$1,$R$4=Orth!$AC$1),VLOOKUP(Bulletins!$R$1,Orth!$AA$10:$AG$39,4,FALSE),"")</f>
        <v>0</v>
      </c>
      <c r="V14" s="31">
        <f>IF(AND($R$1=$Q$1,$R$4=Orth!$AC$1),VLOOKUP(Bulletins!$R$1,Orth!$AA$10:$AG$39,5,FALSE),"")</f>
        <v>0</v>
      </c>
      <c r="W14" s="25">
        <f>IF(AND($R$1=$Q$1,$R$4=Orth!$AC$1),VLOOKUP(Bulletins!$R$1,Orth!$AA$10:$AG$39,6,FALSE),"")</f>
        <v>0</v>
      </c>
      <c r="X14" s="38" t="str">
        <f>IF(AND($R$1=$Q$1,$R$4=Orth!$AC$1),VLOOKUP(Bulletins!$R$1,Orth!$AA$10:$AG$39,7,FALSE),"")</f>
        <v/>
      </c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</row>
    <row r="15" spans="1:47" ht="24.95" customHeight="1" x14ac:dyDescent="0.25">
      <c r="A15" s="15"/>
      <c r="B15" s="41" t="s">
        <v>77</v>
      </c>
      <c r="C15" s="35">
        <f>IF(AND($B$1=$A$1,$B$4=Conj!$E$1),VLOOKUP(Bulletins!$B$1,Conj!$C$10:$I$39,2,FALSE),"")</f>
        <v>0</v>
      </c>
      <c r="D15" s="31">
        <f>IF(AND($B$1=$A$1,$B$4=Conj!$E$1),VLOOKUP(Bulletins!$B$1,Conj!$C$10:$I$39,3,FALSE),"")</f>
        <v>0</v>
      </c>
      <c r="E15" s="31">
        <f>IF(AND($B$1=$A$1,$B$4=Conj!$E$1),VLOOKUP(Bulletins!$B$1,Conj!$C$10:$I$39,4,FALSE),"")</f>
        <v>0</v>
      </c>
      <c r="F15" s="31">
        <f>IF(AND($B$1=$A$1,$B$4=Conj!$E$1),VLOOKUP(Bulletins!$B$1,Conj!$C$10:$I$39,5,FALSE),"")</f>
        <v>0</v>
      </c>
      <c r="G15" s="25">
        <f>IF(AND($B$1=$A$1,$B$4=Conj!$E$1),VLOOKUP(Bulletins!$B$1,Conj!$C$10:$I$39,6,FALSE),"")</f>
        <v>0</v>
      </c>
      <c r="H15" s="38" t="str">
        <f>IF(AND($B$1=$A$1,$B$4=Conj!$E$1),VLOOKUP(Bulletins!$B$1,Conj!$C$10:$I$39,7,FALSE),"")</f>
        <v/>
      </c>
      <c r="I15" s="15"/>
      <c r="J15" s="41" t="s">
        <v>77</v>
      </c>
      <c r="K15" s="35">
        <f>IF(AND($J$1=$I$1,$J$4=Conj!$Q$1),VLOOKUP(Bulletins!$J$1,Conj!$O$10:$U$39,2,FALSE),"")</f>
        <v>0</v>
      </c>
      <c r="L15" s="31">
        <f>IF(AND($J$1=$I$1,$J$4=Conj!$Q$1),VLOOKUP(Bulletins!$J$1,Conj!$O$10:$U$39,3,FALSE),"")</f>
        <v>0</v>
      </c>
      <c r="M15" s="31">
        <f>IF(AND($J$1=$I$1,$J$4=Conj!$Q$1),VLOOKUP(Bulletins!$J$1,Conj!$O$10:$U$39,4,FALSE),"")</f>
        <v>0</v>
      </c>
      <c r="N15" s="31">
        <f>IF(AND($J$1=$I$1,$J$4=Conj!$Q$1),VLOOKUP(Bulletins!$J$1,Conj!$O$10:$U$39,5,FALSE),"")</f>
        <v>0</v>
      </c>
      <c r="O15" s="25">
        <f>IF(AND($J$1=$I$1,$J$4=Conj!$Q$1),VLOOKUP(Bulletins!$J$1,Conj!$O$10:$U$39,6,FALSE),"")</f>
        <v>0</v>
      </c>
      <c r="P15" s="38" t="str">
        <f>IF(AND($J$1=$I$1,$J$4=Conj!$Q$1),VLOOKUP(Bulletins!$J$1,Conj!$O$10:$U$39,7,FALSE),"")</f>
        <v/>
      </c>
      <c r="Q15" s="15"/>
      <c r="R15" s="41" t="s">
        <v>77</v>
      </c>
      <c r="S15" s="35">
        <f>IF(AND($R$1=$Q$1,$R$4=Conj!$AC$1),VLOOKUP(Bulletins!$R$1,Conj!$AA$10:$AG$39,2,FALSE),"")</f>
        <v>0</v>
      </c>
      <c r="T15" s="31">
        <f>IF(AND($R$1=$Q$1,$R$4=Conj!$AC$1),VLOOKUP(Bulletins!$R$1,Conj!$AA$10:$AG$39,3,FALSE),"")</f>
        <v>0</v>
      </c>
      <c r="U15" s="31">
        <f>IF(AND($R$1=$Q$1,$R$4=Conj!$AC$1),VLOOKUP(Bulletins!$R$1,Conj!$AA$10:$AG$39,4,FALSE),"")</f>
        <v>0</v>
      </c>
      <c r="V15" s="31">
        <f>IF(AND($R$1=$Q$1,$R$4=Conj!$AC$1),VLOOKUP(Bulletins!$R$1,Conj!$AA$10:$AG$39,5,FALSE),"")</f>
        <v>0</v>
      </c>
      <c r="W15" s="25">
        <f>IF(AND($R$1=$Q$1,$R$4=Conj!$AC$1),VLOOKUP(Bulletins!$R$1,Conj!$AA$10:$AG$39,6,FALSE),"")</f>
        <v>0</v>
      </c>
      <c r="X15" s="38" t="str">
        <f>IF(AND($R$1=$Q$1,$R$4=Conj!$AC$1),VLOOKUP(Bulletins!$R$1,Conj!$AA$10:$AG$39,7,FALSE),"")</f>
        <v/>
      </c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</row>
    <row r="16" spans="1:47" ht="24.95" customHeight="1" x14ac:dyDescent="0.25">
      <c r="A16" s="15"/>
      <c r="B16" s="41" t="s">
        <v>79</v>
      </c>
      <c r="C16" s="35">
        <f>IF(AND($B$1=$A$1,$B$4=Dictée!$E$1),VLOOKUP(Bulletins!$B$1,Dictée!$C$10:$I$39,2,FALSE),"")</f>
        <v>0</v>
      </c>
      <c r="D16" s="31">
        <f>IF(AND($B$1=$A$1,$B$4=Dictée!$E$1),VLOOKUP(Bulletins!$B$1,Dictée!$C$10:$I$39,3,FALSE),"")</f>
        <v>0</v>
      </c>
      <c r="E16" s="31">
        <f>IF(AND($B$1=$A$1,$B$4=Dictée!$E$1),VLOOKUP(Bulletins!$B$1,Dictée!$C$10:$I$39,4,FALSE),"")</f>
        <v>0</v>
      </c>
      <c r="F16" s="31">
        <f>IF(AND($B$1=$A$1,$B$4=Dictée!$E$1),VLOOKUP(Bulletins!$B$1,Dictée!$C$10:$I$39,5,FALSE),"")</f>
        <v>0</v>
      </c>
      <c r="G16" s="25">
        <f>IF(AND($B$1=$A$1,$B$4=Dictée!$E$1),VLOOKUP(Bulletins!$B$1,Dictée!$C$10:$I$39,6,FALSE),"")</f>
        <v>0</v>
      </c>
      <c r="H16" s="38" t="str">
        <f>IF(AND($B$1=$A$1,$B$4=Dictée!$E$1),VLOOKUP(Bulletins!$B$1,Dictée!$C$10:$I$39,7,FALSE),"")</f>
        <v/>
      </c>
      <c r="I16" s="15"/>
      <c r="J16" s="41" t="s">
        <v>79</v>
      </c>
      <c r="K16" s="35">
        <f>IF(AND($J$1=$I$1,$J$4=Dictée!$Q$1),VLOOKUP(Bulletins!$J$1,Dictée!$O$10:$U$39,2,FALSE),"")</f>
        <v>0</v>
      </c>
      <c r="L16" s="31">
        <f>IF(AND($J$1=$I$1,$J$4=Dictée!$Q$1),VLOOKUP(Bulletins!$J$1,Dictée!$O$10:$U$39,3,FALSE),"")</f>
        <v>0</v>
      </c>
      <c r="M16" s="31">
        <f>IF(AND($J$1=$I$1,$J$4=Dictée!$Q$1),VLOOKUP(Bulletins!$J$1,Dictée!$O$10:$U$39,4,FALSE),"")</f>
        <v>0</v>
      </c>
      <c r="N16" s="31">
        <f>IF(AND($J$1=$I$1,$J$4=Dictée!$Q$1),VLOOKUP(Bulletins!$J$1,Dictée!$O$10:$U$39,5,FALSE),"")</f>
        <v>0</v>
      </c>
      <c r="O16" s="25">
        <f>IF(AND($J$1=$I$1,$J$4=Dictée!$Q$1),VLOOKUP(Bulletins!$J$1,Dictée!$O$10:$U$39,6,FALSE),"")</f>
        <v>0</v>
      </c>
      <c r="P16" s="38" t="str">
        <f>IF(AND($J$1=$I$1,$J$4=Dictée!$Q$1),VLOOKUP(Bulletins!$J$1,Dictée!$O$10:$U$39,7,FALSE),"")</f>
        <v/>
      </c>
      <c r="Q16" s="15"/>
      <c r="R16" s="41" t="s">
        <v>79</v>
      </c>
      <c r="S16" s="35">
        <f>IF(AND($R$1=$Q$1,$R$4=Dictée!$AC$1),VLOOKUP(Bulletins!$R$1,Dictée!$AA$10:$AG$39,2,FALSE),"")</f>
        <v>0</v>
      </c>
      <c r="T16" s="31">
        <f>IF(AND($R$1=$Q$1,$R$4=Dictée!$AC$1),VLOOKUP(Bulletins!$R$1,Dictée!$AA$10:$AG$39,3,FALSE),"")</f>
        <v>0</v>
      </c>
      <c r="U16" s="31">
        <f>IF(AND($R$1=$Q$1,$R$4=Dictée!$AC$1),VLOOKUP(Bulletins!$R$1,Dictée!$AA$10:$AG$39,4,FALSE),"")</f>
        <v>0</v>
      </c>
      <c r="V16" s="31">
        <f>IF(AND($R$1=$Q$1,$R$4=Dictée!$AC$1),VLOOKUP(Bulletins!$R$1,Dictée!$AA$10:$AG$39,5,FALSE),"")</f>
        <v>0</v>
      </c>
      <c r="W16" s="25">
        <f>IF(AND($R$1=$Q$1,$R$4=Dictée!$AC$1),VLOOKUP(Bulletins!$R$1,Dictée!$AA$10:$AG$39,6,FALSE),"")</f>
        <v>0</v>
      </c>
      <c r="X16" s="38" t="str">
        <f>IF(AND($R$1=$Q$1,$R$4=Dictée!$AC$1),VLOOKUP(Bulletins!$R$1,Dictée!$AA$10:$AG$39,7,FALSE),"")</f>
        <v/>
      </c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</row>
    <row r="17" spans="1:47" ht="24.95" customHeight="1" thickBot="1" x14ac:dyDescent="0.3">
      <c r="A17" s="15"/>
      <c r="B17" s="42" t="s">
        <v>80</v>
      </c>
      <c r="C17" s="36">
        <f>IF(AND($B$1=$A$1,$B$4=Poésie!$E$1),VLOOKUP(Bulletins!$B$1,Poésie!$C$10:$I$39,2,FALSE),"")</f>
        <v>0</v>
      </c>
      <c r="D17" s="32">
        <f>IF(AND($B$1=$A$1,$B$4=Poésie!$E$1),VLOOKUP(Bulletins!$B$1,Poésie!$C$10:$I$39,3,FALSE),"")</f>
        <v>0</v>
      </c>
      <c r="E17" s="32">
        <f>IF(AND($B$1=$A$1,$B$4=Poésie!$E$1),VLOOKUP(Bulletins!$B$1,Poésie!$C$10:$I$39,4,FALSE),"")</f>
        <v>0</v>
      </c>
      <c r="F17" s="32">
        <f>IF(AND($B$1=$A$1,$B$4=Poésie!$E$1),VLOOKUP(Bulletins!$B$1,Poésie!$C$10:$I$39,5,FALSE),"")</f>
        <v>0</v>
      </c>
      <c r="G17" s="26">
        <f>IF(AND($B$1=$A$1,$B$4=Poésie!$E$1),VLOOKUP(Bulletins!$B$1,Poésie!$C$10:$I$39,6,FALSE),"")</f>
        <v>0</v>
      </c>
      <c r="H17" s="39" t="str">
        <f>IF(AND($B$1=$A$1,$B$4=Poésie!$E$1),VLOOKUP(Bulletins!$B$1,Poésie!$C$10:$I$39,7,FALSE),"")</f>
        <v/>
      </c>
      <c r="I17" s="15"/>
      <c r="J17" s="42" t="s">
        <v>80</v>
      </c>
      <c r="K17" s="36">
        <f>IF(AND($J$1=$I$1,$J$4=Poésie!$Q$1),VLOOKUP(Bulletins!$J$1,Poésie!$O$10:$U$39,2,FALSE),"")</f>
        <v>0</v>
      </c>
      <c r="L17" s="32">
        <f>IF(AND($J$1=$I$1,$J$4=Poésie!$Q$1),VLOOKUP(Bulletins!$J$1,Poésie!$O$10:$U$39,3,FALSE),"")</f>
        <v>0</v>
      </c>
      <c r="M17" s="32">
        <f>IF(AND($J$1=$I$1,$J$4=Poésie!$Q$1),VLOOKUP(Bulletins!$J$1,Poésie!$O$10:$U$39,4,FALSE),"")</f>
        <v>0</v>
      </c>
      <c r="N17" s="32">
        <f>IF(AND($J$1=$I$1,$J$4=Poésie!$Q$1),VLOOKUP(Bulletins!$J$1,Poésie!$O$10:$U$39,5,FALSE),"")</f>
        <v>0</v>
      </c>
      <c r="O17" s="26">
        <f>IF(AND($J$1=$I$1,$J$4=Poésie!$Q$1),VLOOKUP(Bulletins!$J$1,Poésie!$O$10:$U$39,6,FALSE),"")</f>
        <v>0</v>
      </c>
      <c r="P17" s="39" t="str">
        <f>IF(AND($J$1=$I$1,$J$4=Poésie!$Q$1),VLOOKUP(Bulletins!$J$1,Poésie!$O$10:$U$39,7,FALSE),"")</f>
        <v/>
      </c>
      <c r="Q17" s="15"/>
      <c r="R17" s="42" t="s">
        <v>80</v>
      </c>
      <c r="S17" s="36">
        <f>IF(AND($R$1=$Q$1,$R$4=Poésie!$AC$1),VLOOKUP(Bulletins!$R$1,Poésie!$AA$10:$AG$39,2,FALSE),"")</f>
        <v>0</v>
      </c>
      <c r="T17" s="32">
        <f>IF(AND($R$1=$Q$1,$R$4=Poésie!$AC$1),VLOOKUP(Bulletins!$R$1,Poésie!$AA$10:$AG$39,3,FALSE),"")</f>
        <v>0</v>
      </c>
      <c r="U17" s="32">
        <f>IF(AND($R$1=$Q$1,$R$4=Poésie!$AC$1),VLOOKUP(Bulletins!$R$1,Poésie!$AA$10:$AG$39,4,FALSE),"")</f>
        <v>0</v>
      </c>
      <c r="V17" s="32">
        <f>IF(AND($R$1=$Q$1,$R$4=Poésie!$AC$1),VLOOKUP(Bulletins!$R$1,Poésie!$AA$10:$AG$39,5,FALSE),"")</f>
        <v>0</v>
      </c>
      <c r="W17" s="26">
        <f>IF(AND($R$1=$Q$1,$R$4=Poésie!$AC$1),VLOOKUP(Bulletins!$R$1,Poésie!$AA$10:$AG$39,6,FALSE),"")</f>
        <v>0</v>
      </c>
      <c r="X17" s="39" t="str">
        <f>IF(AND($R$1=$Q$1,$R$4=Poésie!$AC$1),VLOOKUP(Bulletins!$R$1,Poésie!$AA$10:$AG$39,7,FALSE),"")</f>
        <v/>
      </c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</row>
    <row r="18" spans="1:47" ht="24.95" customHeight="1" thickBot="1" x14ac:dyDescent="0.3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</row>
    <row r="19" spans="1:47" ht="30" customHeight="1" thickBot="1" x14ac:dyDescent="0.3">
      <c r="A19" s="15"/>
      <c r="B19" s="258" t="s">
        <v>104</v>
      </c>
      <c r="C19" s="259"/>
      <c r="D19" s="259"/>
      <c r="E19" s="259"/>
      <c r="F19" s="259"/>
      <c r="G19" s="259"/>
      <c r="H19" s="44" t="str">
        <f>IF(COUNT(H13:H17)&gt;0,AVERAGE(H13:H17),"")</f>
        <v/>
      </c>
      <c r="I19" s="15"/>
      <c r="J19" s="258" t="s">
        <v>104</v>
      </c>
      <c r="K19" s="259"/>
      <c r="L19" s="259"/>
      <c r="M19" s="259"/>
      <c r="N19" s="259"/>
      <c r="O19" s="259"/>
      <c r="P19" s="44" t="str">
        <f>IF(COUNT(P13:P17)&gt;0,AVERAGE(P13:P17),"")</f>
        <v/>
      </c>
      <c r="Q19" s="15"/>
      <c r="R19" s="258" t="s">
        <v>104</v>
      </c>
      <c r="S19" s="259"/>
      <c r="T19" s="259"/>
      <c r="U19" s="259"/>
      <c r="V19" s="259"/>
      <c r="W19" s="259"/>
      <c r="X19" s="44" t="str">
        <f>IF(COUNT(X13:X17)&gt;0,AVERAGE(X13:X17),"")</f>
        <v/>
      </c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</row>
    <row r="20" spans="1:47" ht="24.95" customHeight="1" x14ac:dyDescent="0.25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</row>
    <row r="21" spans="1:47" ht="24.95" customHeight="1" thickBot="1" x14ac:dyDescent="0.3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</row>
    <row r="22" spans="1:47" ht="30" customHeight="1" thickBot="1" x14ac:dyDescent="0.3">
      <c r="A22" s="15"/>
      <c r="B22" s="260" t="s">
        <v>106</v>
      </c>
      <c r="C22" s="261"/>
      <c r="D22" s="261"/>
      <c r="E22" s="261"/>
      <c r="F22" s="261"/>
      <c r="G22" s="261"/>
      <c r="H22" s="262"/>
      <c r="I22" s="15"/>
      <c r="J22" s="260" t="s">
        <v>106</v>
      </c>
      <c r="K22" s="261"/>
      <c r="L22" s="261"/>
      <c r="M22" s="261"/>
      <c r="N22" s="261"/>
      <c r="O22" s="261"/>
      <c r="P22" s="262"/>
      <c r="Q22" s="15"/>
      <c r="R22" s="260" t="s">
        <v>106</v>
      </c>
      <c r="S22" s="261"/>
      <c r="T22" s="261"/>
      <c r="U22" s="261"/>
      <c r="V22" s="261"/>
      <c r="W22" s="261"/>
      <c r="X22" s="262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</row>
    <row r="23" spans="1:47" ht="24.95" customHeight="1" x14ac:dyDescent="0.25">
      <c r="A23" s="15"/>
      <c r="B23" s="266"/>
      <c r="C23" s="249" t="s">
        <v>96</v>
      </c>
      <c r="D23" s="243" t="s">
        <v>97</v>
      </c>
      <c r="E23" s="243" t="s">
        <v>98</v>
      </c>
      <c r="F23" s="243" t="s">
        <v>99</v>
      </c>
      <c r="G23" s="246" t="s">
        <v>100</v>
      </c>
      <c r="H23" s="263" t="s">
        <v>101</v>
      </c>
      <c r="I23" s="15"/>
      <c r="J23" s="266"/>
      <c r="K23" s="249" t="s">
        <v>96</v>
      </c>
      <c r="L23" s="243" t="s">
        <v>97</v>
      </c>
      <c r="M23" s="243" t="s">
        <v>98</v>
      </c>
      <c r="N23" s="243" t="s">
        <v>99</v>
      </c>
      <c r="O23" s="246" t="s">
        <v>100</v>
      </c>
      <c r="P23" s="263" t="s">
        <v>101</v>
      </c>
      <c r="Q23" s="15"/>
      <c r="R23" s="266"/>
      <c r="S23" s="249" t="s">
        <v>96</v>
      </c>
      <c r="T23" s="243" t="s">
        <v>97</v>
      </c>
      <c r="U23" s="243" t="s">
        <v>98</v>
      </c>
      <c r="V23" s="243" t="s">
        <v>99</v>
      </c>
      <c r="W23" s="246" t="s">
        <v>100</v>
      </c>
      <c r="X23" s="263" t="s">
        <v>101</v>
      </c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</row>
    <row r="24" spans="1:47" ht="24.95" customHeight="1" x14ac:dyDescent="0.25">
      <c r="A24" s="15"/>
      <c r="B24" s="267"/>
      <c r="C24" s="250"/>
      <c r="D24" s="244"/>
      <c r="E24" s="244"/>
      <c r="F24" s="244"/>
      <c r="G24" s="247"/>
      <c r="H24" s="264"/>
      <c r="I24" s="15"/>
      <c r="J24" s="267"/>
      <c r="K24" s="250"/>
      <c r="L24" s="244"/>
      <c r="M24" s="244"/>
      <c r="N24" s="244"/>
      <c r="O24" s="247"/>
      <c r="P24" s="264"/>
      <c r="Q24" s="15"/>
      <c r="R24" s="267"/>
      <c r="S24" s="250"/>
      <c r="T24" s="244"/>
      <c r="U24" s="244"/>
      <c r="V24" s="244"/>
      <c r="W24" s="247"/>
      <c r="X24" s="264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</row>
    <row r="25" spans="1:47" ht="24.95" customHeight="1" x14ac:dyDescent="0.25">
      <c r="A25" s="15"/>
      <c r="B25" s="267"/>
      <c r="C25" s="250"/>
      <c r="D25" s="244"/>
      <c r="E25" s="244"/>
      <c r="F25" s="244"/>
      <c r="G25" s="247"/>
      <c r="H25" s="264"/>
      <c r="I25" s="15"/>
      <c r="J25" s="267"/>
      <c r="K25" s="250"/>
      <c r="L25" s="244"/>
      <c r="M25" s="244"/>
      <c r="N25" s="244"/>
      <c r="O25" s="247"/>
      <c r="P25" s="264"/>
      <c r="Q25" s="15"/>
      <c r="R25" s="267"/>
      <c r="S25" s="250"/>
      <c r="T25" s="244"/>
      <c r="U25" s="244"/>
      <c r="V25" s="244"/>
      <c r="W25" s="247"/>
      <c r="X25" s="264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</row>
    <row r="26" spans="1:47" ht="24.95" customHeight="1" thickBot="1" x14ac:dyDescent="0.3">
      <c r="A26" s="15"/>
      <c r="B26" s="267"/>
      <c r="C26" s="251"/>
      <c r="D26" s="245"/>
      <c r="E26" s="245"/>
      <c r="F26" s="245"/>
      <c r="G26" s="248"/>
      <c r="H26" s="265"/>
      <c r="I26" s="15"/>
      <c r="J26" s="267"/>
      <c r="K26" s="251"/>
      <c r="L26" s="245"/>
      <c r="M26" s="245"/>
      <c r="N26" s="245"/>
      <c r="O26" s="248"/>
      <c r="P26" s="265"/>
      <c r="Q26" s="15"/>
      <c r="R26" s="267"/>
      <c r="S26" s="251"/>
      <c r="T26" s="245"/>
      <c r="U26" s="245"/>
      <c r="V26" s="245"/>
      <c r="W26" s="248"/>
      <c r="X26" s="26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</row>
    <row r="27" spans="1:47" ht="24.95" customHeight="1" x14ac:dyDescent="0.25">
      <c r="A27" s="15"/>
      <c r="B27" s="40" t="s">
        <v>81</v>
      </c>
      <c r="C27" s="34">
        <f>IF(AND($B$1=$A$1,$B$4=Num!$E$1),VLOOKUP(Bulletins!$B$1,Num!$C$10:$I$39,2,FALSE),"")</f>
        <v>0</v>
      </c>
      <c r="D27" s="33">
        <f>IF(AND($B$1=$A$1,$B$4=Num!$E$1),VLOOKUP(Bulletins!$B$1,Num!$C$10:$I$39,3,FALSE),"")</f>
        <v>0</v>
      </c>
      <c r="E27" s="33">
        <f>IF(AND($B$1=$A$1,$B$4=Num!$E$1),VLOOKUP(Bulletins!$B$1,Num!$C$10:$I$39,4,FALSE),"")</f>
        <v>0</v>
      </c>
      <c r="F27" s="33">
        <f>IF(AND($B$1=$A$1,$B$4=Num!$E$1),VLOOKUP(Bulletins!$B$1,Num!$C$10:$I$39,5,FALSE),"")</f>
        <v>0</v>
      </c>
      <c r="G27" s="43">
        <f>IF(AND($B$1=$A$1,$B$4=Num!$E$1),VLOOKUP(Bulletins!$B$1,Num!$C$10:$I$39,6,FALSE),"")</f>
        <v>0</v>
      </c>
      <c r="H27" s="37" t="str">
        <f>IF(AND($B$1=$A$1,$B$4=Num!$E$1),VLOOKUP(Bulletins!$B$1,Num!$C$10:$I$39,7,FALSE),"")</f>
        <v/>
      </c>
      <c r="I27" s="15"/>
      <c r="J27" s="40" t="s">
        <v>81</v>
      </c>
      <c r="K27" s="34">
        <f>IF(AND($J$1=$I$1,$J$4=Num!$Q$1),VLOOKUP(Bulletins!$J$1,Num!$O$10:$U$39,2,FALSE),"")</f>
        <v>0</v>
      </c>
      <c r="L27" s="33">
        <f>IF(AND($J$1=$I$1,$J$4=Num!$Q$1),VLOOKUP(Bulletins!$J$1,Num!$O$10:$U$39,3,FALSE),"")</f>
        <v>0</v>
      </c>
      <c r="M27" s="33">
        <f>IF(AND($J$1=$I$1,$J$4=Num!$Q$1),VLOOKUP(Bulletins!$J$1,Num!$O$10:$U$39,4,FALSE),"")</f>
        <v>0</v>
      </c>
      <c r="N27" s="33">
        <f>IF(AND($J$1=$I$1,$J$4=Num!$Q$1),VLOOKUP(Bulletins!$J$1,Num!$O$10:$U$39,5,FALSE),"")</f>
        <v>0</v>
      </c>
      <c r="O27" s="43">
        <f>IF(AND($J$1=$I$1,$J$4=Num!$Q$1),VLOOKUP(Bulletins!$J$1,Num!$O$10:$U$39,6,FALSE),"")</f>
        <v>0</v>
      </c>
      <c r="P27" s="37" t="str">
        <f>IF(AND($J$1=$I$1,$J$4=Num!$Q$1),VLOOKUP(Bulletins!$J$1,Num!$O$10:$U$39,7,FALSE),"")</f>
        <v/>
      </c>
      <c r="Q27" s="15"/>
      <c r="R27" s="40" t="s">
        <v>81</v>
      </c>
      <c r="S27" s="34">
        <f>IF(AND($R$1=$Q$1,$R$4=Num!$AC$1),VLOOKUP(Bulletins!$R$1,Num!$AA$10:$AG$39,2,FALSE),"")</f>
        <v>0</v>
      </c>
      <c r="T27" s="33">
        <f>IF(AND($R$1=$Q$1,$R$4=Num!$AC$1),VLOOKUP(Bulletins!$R$1,Num!$AA$10:$AG$39,3,FALSE),"")</f>
        <v>0</v>
      </c>
      <c r="U27" s="33">
        <f>IF(AND($R$1=$Q$1,$R$4=Num!$AC$1),VLOOKUP(Bulletins!$R$1,Num!$AA$10:$AG$39,4,FALSE),"")</f>
        <v>0</v>
      </c>
      <c r="V27" s="33">
        <f>IF(AND($R$1=$Q$1,$R$4=Num!$AC$1),VLOOKUP(Bulletins!$R$1,Num!$AA$10:$AG$39,5,FALSE),"")</f>
        <v>0</v>
      </c>
      <c r="W27" s="43">
        <f>IF(AND($R$1=$Q$1,$R$4=Num!$AC$1),VLOOKUP(Bulletins!$R$1,Num!$AA$10:$AG$39,6,FALSE),"")</f>
        <v>0</v>
      </c>
      <c r="X27" s="37" t="str">
        <f>IF(AND($R$1=$Q$1,$R$4=Num!$AC$1),VLOOKUP(Bulletins!$R$1,Num!$AA$10:$AG$39,7,FALSE),"")</f>
        <v/>
      </c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</row>
    <row r="28" spans="1:47" ht="24.95" customHeight="1" x14ac:dyDescent="0.25">
      <c r="A28" s="15"/>
      <c r="B28" s="41" t="s">
        <v>82</v>
      </c>
      <c r="C28" s="35">
        <f>IF(AND($B$1=$A$1,$B$4=Calcul!$E$1),VLOOKUP(Bulletins!$B$1,Calcul!$C$10:$I$39,2,FALSE),"")</f>
        <v>0</v>
      </c>
      <c r="D28" s="31">
        <f>IF(AND($B$1=$A$1,$B$4=Calcul!$E$1),VLOOKUP(Bulletins!$B$1,Calcul!$C$10:$I$39,3,FALSE),"")</f>
        <v>0</v>
      </c>
      <c r="E28" s="31">
        <f>IF(AND($B$1=$A$1,$B$4=Calcul!$E$1),VLOOKUP(Bulletins!$B$1,Calcul!$C$10:$I$39,4,FALSE),"")</f>
        <v>0</v>
      </c>
      <c r="F28" s="31">
        <f>IF(AND($B$1=$A$1,$B$4=Calcul!$E$1),VLOOKUP(Bulletins!$B$1,Calcul!$C$10:$I$39,5,FALSE),"")</f>
        <v>0</v>
      </c>
      <c r="G28" s="25">
        <f>IF(AND($B$1=$A$1,$B$4=Calcul!$E$1),VLOOKUP(Bulletins!$B$1,Calcul!$C$10:$I$39,6,FALSE),"")</f>
        <v>0</v>
      </c>
      <c r="H28" s="38" t="str">
        <f>IF(AND($B$1=$A$1,$B$4=Calcul!$E$1),VLOOKUP(Bulletins!$B$1,Calcul!$C$10:$I$39,7,FALSE),"")</f>
        <v/>
      </c>
      <c r="I28" s="15"/>
      <c r="J28" s="41" t="s">
        <v>82</v>
      </c>
      <c r="K28" s="35">
        <f>IF(AND($J$1=$I$1,$J$4=Calcul!$Q$1),VLOOKUP(Bulletins!$J$1,Calcul!$O$10:$U$39,2,FALSE),"")</f>
        <v>0</v>
      </c>
      <c r="L28" s="31">
        <f>IF(AND($J$1=$I$1,$J$4=Calcul!$Q$1),VLOOKUP(Bulletins!$J$1,Calcul!$O$10:$U$39,3,FALSE),"")</f>
        <v>0</v>
      </c>
      <c r="M28" s="31">
        <f>IF(AND($J$1=$I$1,$J$4=Calcul!$Q$1),VLOOKUP(Bulletins!$J$1,Calcul!$O$10:$U$39,4,FALSE),"")</f>
        <v>0</v>
      </c>
      <c r="N28" s="31">
        <f>IF(AND($J$1=$I$1,$J$4=Calcul!$Q$1),VLOOKUP(Bulletins!$J$1,Calcul!$O$10:$U$39,5,FALSE),"")</f>
        <v>0</v>
      </c>
      <c r="O28" s="25">
        <f>IF(AND($J$1=$I$1,$J$4=Calcul!$Q$1),VLOOKUP(Bulletins!$J$1,Calcul!$O$10:$U$39,6,FALSE),"")</f>
        <v>0</v>
      </c>
      <c r="P28" s="38" t="str">
        <f>IF(AND($J$1=$I$1,$J$4=Calcul!$Q$1),VLOOKUP(Bulletins!$J$1,Calcul!$O$10:$U$39,7,FALSE),"")</f>
        <v/>
      </c>
      <c r="Q28" s="15"/>
      <c r="R28" s="41" t="s">
        <v>82</v>
      </c>
      <c r="S28" s="35">
        <f>IF(AND($R$1=$Q$1,$R$4=Calcul!$AC$1),VLOOKUP(Bulletins!$R$1,Calcul!$AA$10:$AG$39,2,FALSE),"")</f>
        <v>0</v>
      </c>
      <c r="T28" s="31">
        <f>IF(AND($R$1=$Q$1,$R$4=Calcul!$AC$1),VLOOKUP(Bulletins!$R$1,Calcul!$AA$10:$AG$39,3,FALSE),"")</f>
        <v>0</v>
      </c>
      <c r="U28" s="31">
        <f>IF(AND($R$1=$Q$1,$R$4=Calcul!$AC$1),VLOOKUP(Bulletins!$R$1,Calcul!$AA$10:$AG$39,4,FALSE),"")</f>
        <v>0</v>
      </c>
      <c r="V28" s="31">
        <f>IF(AND($R$1=$Q$1,$R$4=Calcul!$AC$1),VLOOKUP(Bulletins!$R$1,Calcul!$AA$10:$AG$39,5,FALSE),"")</f>
        <v>0</v>
      </c>
      <c r="W28" s="25">
        <f>IF(AND($R$1=$Q$1,$R$4=Calcul!$AC$1),VLOOKUP(Bulletins!$R$1,Calcul!$AA$10:$AG$39,6,FALSE),"")</f>
        <v>0</v>
      </c>
      <c r="X28" s="38" t="str">
        <f>IF(AND($R$1=$Q$1,$R$4=Calcul!$AC$1),VLOOKUP(Bulletins!$R$1,Calcul!$AA$10:$AG$39,7,FALSE),"")</f>
        <v/>
      </c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</row>
    <row r="29" spans="1:47" ht="24.95" customHeight="1" x14ac:dyDescent="0.25">
      <c r="A29" s="15"/>
      <c r="B29" s="41" t="s">
        <v>83</v>
      </c>
      <c r="C29" s="35">
        <f>IF(AND($B$1=$A$1,$B$4=Grandeurs_et_mesures!$E$1),VLOOKUP(Bulletins!$B$1,Grandeurs_et_mesures!$C$10:$I$39,2,FALSE),"")</f>
        <v>0</v>
      </c>
      <c r="D29" s="31">
        <f>IF(AND($B$1=$A$1,$B$4=Grandeurs_et_mesures!$E$1),VLOOKUP(Bulletins!$B$1,Grandeurs_et_mesures!$C$10:$I$39,3,FALSE),"")</f>
        <v>0</v>
      </c>
      <c r="E29" s="31">
        <f>IF(AND($B$1=$A$1,$B$4=Grandeurs_et_mesures!$E$1),VLOOKUP(Bulletins!$B$1,Grandeurs_et_mesures!$C$10:$I$39,4,FALSE),"")</f>
        <v>0</v>
      </c>
      <c r="F29" s="31">
        <f>IF(AND($B$1=$A$1,$B$4=Grandeurs_et_mesures!$E$1),VLOOKUP(Bulletins!$B$1,Grandeurs_et_mesures!$C$10:$I$39,5,FALSE),"")</f>
        <v>0</v>
      </c>
      <c r="G29" s="25">
        <f>IF(AND($B$1=$A$1,$B$4=Grandeurs_et_mesures!$E$1),VLOOKUP(Bulletins!$B$1,Grandeurs_et_mesures!$C$10:$I$39,6,FALSE),"")</f>
        <v>0</v>
      </c>
      <c r="H29" s="38" t="str">
        <f>IF(AND($B$1=$A$1,$B$4=Grandeurs_et_mesures!$E$1),VLOOKUP(Bulletins!$B$1,Grandeurs_et_mesures!$C$10:$I$39,7,FALSE),"")</f>
        <v/>
      </c>
      <c r="I29" s="15"/>
      <c r="J29" s="41" t="s">
        <v>83</v>
      </c>
      <c r="K29" s="35">
        <f>IF(AND($J$1=$I$1,$J$4=Grandeurs_et_mesures!$Q$1),VLOOKUP(Bulletins!$J$1,Grandeurs_et_mesures!$O$10:$U$39,2,FALSE),"")</f>
        <v>0</v>
      </c>
      <c r="L29" s="31">
        <f>IF(AND($J$1=$I$1,$J$4=Grandeurs_et_mesures!$Q$1),VLOOKUP(Bulletins!$J$1,Grandeurs_et_mesures!$O$10:$U$39,3,FALSE),"")</f>
        <v>0</v>
      </c>
      <c r="M29" s="31">
        <f>IF(AND($J$1=$I$1,$J$4=Grandeurs_et_mesures!$Q$1),VLOOKUP(Bulletins!$J$1,Grandeurs_et_mesures!$O$10:$U$39,4,FALSE),"")</f>
        <v>0</v>
      </c>
      <c r="N29" s="31">
        <f>IF(AND($J$1=$I$1,$J$4=Grandeurs_et_mesures!$Q$1),VLOOKUP(Bulletins!$J$1,Grandeurs_et_mesures!$O$10:$U$39,5,FALSE),"")</f>
        <v>0</v>
      </c>
      <c r="O29" s="25">
        <f>IF(AND($J$1=$I$1,$J$4=Grandeurs_et_mesures!$Q$1),VLOOKUP(Bulletins!$J$1,Grandeurs_et_mesures!$O$10:$U$39,6,FALSE),"")</f>
        <v>0</v>
      </c>
      <c r="P29" s="38" t="str">
        <f>IF(AND($J$1=$I$1,$J$4=Grandeurs_et_mesures!$Q$1),VLOOKUP(Bulletins!$J$1,Grandeurs_et_mesures!$O$10:$U$39,7,FALSE),"")</f>
        <v/>
      </c>
      <c r="Q29" s="15"/>
      <c r="R29" s="41" t="s">
        <v>83</v>
      </c>
      <c r="S29" s="35">
        <f>IF(AND($R$1=$Q$1,$R$4=Grandeurs_et_mesures!$AC$1),VLOOKUP(Bulletins!$R$1,Grandeurs_et_mesures!$AA$10:$AG$39,2,FALSE),"")</f>
        <v>0</v>
      </c>
      <c r="T29" s="31">
        <f>IF(AND($R$1=$Q$1,$R$4=Grandeurs_et_mesures!$AC$1),VLOOKUP(Bulletins!$R$1,Grandeurs_et_mesures!$AA$10:$AG$39,3,FALSE),"")</f>
        <v>0</v>
      </c>
      <c r="U29" s="31">
        <f>IF(AND($R$1=$Q$1,$R$4=Grandeurs_et_mesures!$AC$1),VLOOKUP(Bulletins!$R$1,Grandeurs_et_mesures!$AA$10:$AG$39,4,FALSE),"")</f>
        <v>0</v>
      </c>
      <c r="V29" s="31">
        <f>IF(AND($R$1=$Q$1,$R$4=Grandeurs_et_mesures!$AC$1),VLOOKUP(Bulletins!$R$1,Grandeurs_et_mesures!$AA$10:$AG$39,5,FALSE),"")</f>
        <v>0</v>
      </c>
      <c r="W29" s="25">
        <f>IF(AND($R$1=$Q$1,$R$4=Grandeurs_et_mesures!$AC$1),VLOOKUP(Bulletins!$R$1,Grandeurs_et_mesures!$AA$10:$AG$39,6,FALSE),"")</f>
        <v>0</v>
      </c>
      <c r="X29" s="38" t="str">
        <f>IF(AND($R$1=$Q$1,$R$4=Grandeurs_et_mesures!$AC$1),VLOOKUP(Bulletins!$R$1,Grandeurs_et_mesures!$AA$10:$AG$39,7,FALSE),"")</f>
        <v/>
      </c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</row>
    <row r="30" spans="1:47" ht="24.95" customHeight="1" x14ac:dyDescent="0.25">
      <c r="A30" s="15"/>
      <c r="B30" s="41" t="s">
        <v>84</v>
      </c>
      <c r="C30" s="35">
        <f>IF(AND($B$1=$A$1,$B$4=Problèmes!$E$1),VLOOKUP(Bulletins!$B$1,Problèmes!$C$10:$I$39,2,FALSE),"")</f>
        <v>0</v>
      </c>
      <c r="D30" s="31">
        <f>IF(AND($B$1=$A$1,$B$4=Problèmes!$E$1),VLOOKUP(Bulletins!$B$1,Problèmes!$C$10:$I$39,3,FALSE),"")</f>
        <v>0</v>
      </c>
      <c r="E30" s="31">
        <f>IF(AND($B$1=$A$1,$B$4=Problèmes!$E$1),VLOOKUP(Bulletins!$B$1,Problèmes!$C$10:$I$39,4,FALSE),"")</f>
        <v>0</v>
      </c>
      <c r="F30" s="31">
        <f>IF(AND($B$1=$A$1,$B$4=Problèmes!$E$1),VLOOKUP(Bulletins!$B$1,Problèmes!$C$10:$I$39,5,FALSE),"")</f>
        <v>0</v>
      </c>
      <c r="G30" s="25">
        <f>IF(AND($B$1=$A$1,$B$4=Problèmes!$E$1),VLOOKUP(Bulletins!$B$1,Problèmes!$C$10:$I$39,6,FALSE),"")</f>
        <v>0</v>
      </c>
      <c r="H30" s="38" t="str">
        <f>IF(AND($B$1=$A$1,$B$4=Problèmes!$E$1),VLOOKUP(Bulletins!$B$1,Problèmes!$C$10:$I$39,7,FALSE),"")</f>
        <v/>
      </c>
      <c r="I30" s="15"/>
      <c r="J30" s="41" t="s">
        <v>84</v>
      </c>
      <c r="K30" s="35">
        <f>IF(AND($J$1=$I$1,$J$4=Problèmes!$Q$1),VLOOKUP(Bulletins!$J$1,Problèmes!$O$10:$U$39,2,FALSE),"")</f>
        <v>0</v>
      </c>
      <c r="L30" s="31">
        <f>IF(AND($J$1=$I$1,$J$4=Problèmes!$Q$1),VLOOKUP(Bulletins!$J$1,Problèmes!$O$10:$U$39,3,FALSE),"")</f>
        <v>0</v>
      </c>
      <c r="M30" s="31">
        <f>IF(AND($J$1=$I$1,$J$4=Problèmes!$Q$1),VLOOKUP(Bulletins!$J$1,Problèmes!$O$10:$U$39,4,FALSE),"")</f>
        <v>0</v>
      </c>
      <c r="N30" s="31">
        <f>IF(AND($J$1=$I$1,$J$4=Problèmes!$Q$1),VLOOKUP(Bulletins!$J$1,Problèmes!$O$10:$U$39,5,FALSE),"")</f>
        <v>0</v>
      </c>
      <c r="O30" s="25">
        <f>IF(AND($J$1=$I$1,$J$4=Problèmes!$Q$1),VLOOKUP(Bulletins!$J$1,Problèmes!$O$10:$U$39,6,FALSE),"")</f>
        <v>0</v>
      </c>
      <c r="P30" s="38" t="str">
        <f>IF(AND($J$1=$I$1,$J$4=Problèmes!$Q$1),VLOOKUP(Bulletins!$J$1,Problèmes!$O$10:$U$39,7,FALSE),"")</f>
        <v/>
      </c>
      <c r="Q30" s="15"/>
      <c r="R30" s="41" t="s">
        <v>84</v>
      </c>
      <c r="S30" s="35">
        <f>IF(AND($R$1=$Q$1,$R$4=Problèmes!$AC$1),VLOOKUP(Bulletins!$R$1,Problèmes!$AA$10:$AG$39,2,FALSE),"")</f>
        <v>0</v>
      </c>
      <c r="T30" s="31">
        <f>IF(AND($R$1=$Q$1,$R$4=Problèmes!$AC$1),VLOOKUP(Bulletins!$R$1,Problèmes!$AA$10:$AG$39,3,FALSE),"")</f>
        <v>0</v>
      </c>
      <c r="U30" s="31">
        <f>IF(AND($R$1=$Q$1,$R$4=Problèmes!$AC$1),VLOOKUP(Bulletins!$R$1,Problèmes!$AA$10:$AG$39,4,FALSE),"")</f>
        <v>0</v>
      </c>
      <c r="V30" s="31">
        <f>IF(AND($R$1=$Q$1,$R$4=Problèmes!$AC$1),VLOOKUP(Bulletins!$R$1,Problèmes!$AA$10:$AG$39,5,FALSE),"")</f>
        <v>0</v>
      </c>
      <c r="W30" s="25">
        <f>IF(AND($R$1=$Q$1,$R$4=Problèmes!$AC$1),VLOOKUP(Bulletins!$R$1,Problèmes!$AA$10:$AG$39,6,FALSE),"")</f>
        <v>0</v>
      </c>
      <c r="X30" s="38" t="str">
        <f>IF(AND($R$1=$Q$1,$R$4=Problèmes!$AC$1),VLOOKUP(Bulletins!$R$1,Problèmes!$AA$10:$AG$39,7,FALSE),"")</f>
        <v/>
      </c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</row>
    <row r="31" spans="1:47" ht="24.95" customHeight="1" thickBot="1" x14ac:dyDescent="0.3">
      <c r="A31" s="15"/>
      <c r="B31" s="42" t="s">
        <v>85</v>
      </c>
      <c r="C31" s="36">
        <f>IF(AND($B$1=$A$1,$B$4=Calcul_mental!$E$1),VLOOKUP(Bulletins!$B$1,Calcul_mental!$C$10:$I$39,2,FALSE),"")</f>
        <v>0</v>
      </c>
      <c r="D31" s="32">
        <f>IF(AND($B$1=$A$1,$B$4=Calcul_mental!$E$1),VLOOKUP(Bulletins!$B$1,Calcul_mental!$C$10:$I$39,3,FALSE),"")</f>
        <v>0</v>
      </c>
      <c r="E31" s="32">
        <f>IF(AND($B$1=$A$1,$B$4=Calcul_mental!$E$1),VLOOKUP(Bulletins!$B$1,Calcul_mental!$C$10:$I$39,4,FALSE),"")</f>
        <v>0</v>
      </c>
      <c r="F31" s="32">
        <f>IF(AND($B$1=$A$1,$B$4=Calcul_mental!$E$1),VLOOKUP(Bulletins!$B$1,Calcul_mental!$C$10:$I$39,5,FALSE),"")</f>
        <v>0</v>
      </c>
      <c r="G31" s="26">
        <f>IF(AND($B$1=$A$1,$B$4=Calcul_mental!$E$1),VLOOKUP(Bulletins!$B$1,Calcul_mental!$C$10:$I$39,6,FALSE),"")</f>
        <v>0</v>
      </c>
      <c r="H31" s="39" t="str">
        <f>IF(AND($B$1=$A$1,$B$4=Calcul_mental!$E$1),VLOOKUP(Bulletins!$B$1,Calcul_mental!$C$10:$I$39,7,FALSE),"")</f>
        <v/>
      </c>
      <c r="I31" s="15"/>
      <c r="J31" s="42" t="s">
        <v>85</v>
      </c>
      <c r="K31" s="36">
        <f>IF(AND($J$1=$I$1,$J$4=Calcul_mental!$Q$1),VLOOKUP(Bulletins!$J$1,Calcul_mental!$O$10:$U$39,2,FALSE),"")</f>
        <v>0</v>
      </c>
      <c r="L31" s="32">
        <f>IF(AND($J$1=$I$1,$J$4=Calcul_mental!$Q$1),VLOOKUP(Bulletins!$J$1,Calcul_mental!$O$10:$U$39,3,FALSE),"")</f>
        <v>0</v>
      </c>
      <c r="M31" s="32">
        <f>IF(AND($J$1=$I$1,$J$4=Calcul_mental!$Q$1),VLOOKUP(Bulletins!$J$1,Calcul_mental!$O$10:$U$39,4,FALSE),"")</f>
        <v>0</v>
      </c>
      <c r="N31" s="32">
        <f>IF(AND($J$1=$I$1,$J$4=Calcul_mental!$Q$1),VLOOKUP(Bulletins!$J$1,Calcul_mental!$O$10:$U$39,5,FALSE),"")</f>
        <v>0</v>
      </c>
      <c r="O31" s="26">
        <f>IF(AND($J$1=$I$1,$J$4=Calcul_mental!$Q$1),VLOOKUP(Bulletins!$J$1,Calcul_mental!$O$10:$U$39,6,FALSE),"")</f>
        <v>0</v>
      </c>
      <c r="P31" s="39" t="str">
        <f>IF(AND($J$1=$I$1,$J$4=Calcul_mental!$Q$1),VLOOKUP(Bulletins!$J$1,Calcul_mental!$O$10:$U$39,7,FALSE),"")</f>
        <v/>
      </c>
      <c r="Q31" s="15"/>
      <c r="R31" s="42" t="s">
        <v>85</v>
      </c>
      <c r="S31" s="36">
        <f>IF(AND($R$1=$Q$1,$R$4=Calcul_mental!$AC$1),VLOOKUP(Bulletins!$R$1,Calcul_mental!$AA$10:$AG$39,2,FALSE),"")</f>
        <v>0</v>
      </c>
      <c r="T31" s="32">
        <f>IF(AND($R$1=$Q$1,$R$4=Calcul_mental!$AC$1),VLOOKUP(Bulletins!$R$1,Calcul_mental!$AA$10:$AG$39,3,FALSE),"")</f>
        <v>0</v>
      </c>
      <c r="U31" s="32">
        <f>IF(AND($R$1=$Q$1,$R$4=Calcul_mental!$AC$1),VLOOKUP(Bulletins!$R$1,Calcul_mental!$AA$10:$AG$39,4,FALSE),"")</f>
        <v>0</v>
      </c>
      <c r="V31" s="32">
        <f>IF(AND($R$1=$Q$1,$R$4=Calcul_mental!$AC$1),VLOOKUP(Bulletins!$R$1,Calcul_mental!$AA$10:$AG$39,5,FALSE),"")</f>
        <v>0</v>
      </c>
      <c r="W31" s="26">
        <f>IF(AND($R$1=$Q$1,$R$4=Calcul_mental!$AC$1),VLOOKUP(Bulletins!$R$1,Calcul_mental!$AA$10:$AG$39,6,FALSE),"")</f>
        <v>0</v>
      </c>
      <c r="X31" s="39" t="str">
        <f>IF(AND($R$1=$Q$1,$R$4=Calcul_mental!$AC$1),VLOOKUP(Bulletins!$R$1,Calcul_mental!$AA$10:$AG$39,7,FALSE),"")</f>
        <v/>
      </c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</row>
    <row r="32" spans="1:47" ht="24.95" customHeight="1" thickBot="1" x14ac:dyDescent="0.3">
      <c r="A32" s="15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</row>
    <row r="33" spans="1:47" ht="30" customHeight="1" thickBot="1" x14ac:dyDescent="0.3">
      <c r="A33" s="15"/>
      <c r="B33" s="258" t="s">
        <v>107</v>
      </c>
      <c r="C33" s="259"/>
      <c r="D33" s="259"/>
      <c r="E33" s="259"/>
      <c r="F33" s="259"/>
      <c r="G33" s="259"/>
      <c r="H33" s="44" t="str">
        <f>IF(COUNT(H27:H31)&gt;0,AVERAGE(H27:H31),"")</f>
        <v/>
      </c>
      <c r="I33" s="15"/>
      <c r="J33" s="258" t="s">
        <v>107</v>
      </c>
      <c r="K33" s="259"/>
      <c r="L33" s="259"/>
      <c r="M33" s="259"/>
      <c r="N33" s="259"/>
      <c r="O33" s="259"/>
      <c r="P33" s="44" t="str">
        <f>IF(COUNT(P27:P31)&gt;0,AVERAGE(P27:P31),"")</f>
        <v/>
      </c>
      <c r="Q33" s="15"/>
      <c r="R33" s="258" t="s">
        <v>107</v>
      </c>
      <c r="S33" s="259"/>
      <c r="T33" s="259"/>
      <c r="U33" s="259"/>
      <c r="V33" s="259"/>
      <c r="W33" s="259"/>
      <c r="X33" s="44" t="str">
        <f>IF(COUNT(X27:X31)&gt;0,AVERAGE(X27:X31),"")</f>
        <v/>
      </c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</row>
    <row r="34" spans="1:47" ht="24.95" customHeight="1" x14ac:dyDescent="0.25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</row>
    <row r="35" spans="1:47" ht="24.95" customHeight="1" thickBot="1" x14ac:dyDescent="0.3">
      <c r="A35" s="15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</row>
    <row r="36" spans="1:47" ht="30" customHeight="1" thickBot="1" x14ac:dyDescent="0.3">
      <c r="A36" s="15"/>
      <c r="B36" s="260" t="s">
        <v>108</v>
      </c>
      <c r="C36" s="261"/>
      <c r="D36" s="261"/>
      <c r="E36" s="261"/>
      <c r="F36" s="261"/>
      <c r="G36" s="261"/>
      <c r="H36" s="262"/>
      <c r="I36" s="15"/>
      <c r="J36" s="260" t="s">
        <v>108</v>
      </c>
      <c r="K36" s="261"/>
      <c r="L36" s="261"/>
      <c r="M36" s="261"/>
      <c r="N36" s="261"/>
      <c r="O36" s="261"/>
      <c r="P36" s="262"/>
      <c r="Q36" s="15"/>
      <c r="R36" s="260" t="s">
        <v>108</v>
      </c>
      <c r="S36" s="261"/>
      <c r="T36" s="261"/>
      <c r="U36" s="261"/>
      <c r="V36" s="261"/>
      <c r="W36" s="261"/>
      <c r="X36" s="262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</row>
    <row r="37" spans="1:47" ht="24.95" customHeight="1" x14ac:dyDescent="0.25">
      <c r="A37" s="15"/>
      <c r="B37" s="266"/>
      <c r="C37" s="249" t="s">
        <v>96</v>
      </c>
      <c r="D37" s="243" t="s">
        <v>97</v>
      </c>
      <c r="E37" s="243" t="s">
        <v>98</v>
      </c>
      <c r="F37" s="243" t="s">
        <v>99</v>
      </c>
      <c r="G37" s="246" t="s">
        <v>100</v>
      </c>
      <c r="H37" s="263" t="s">
        <v>101</v>
      </c>
      <c r="I37" s="15"/>
      <c r="J37" s="266"/>
      <c r="K37" s="249" t="s">
        <v>96</v>
      </c>
      <c r="L37" s="243" t="s">
        <v>97</v>
      </c>
      <c r="M37" s="243" t="s">
        <v>98</v>
      </c>
      <c r="N37" s="243" t="s">
        <v>99</v>
      </c>
      <c r="O37" s="246" t="s">
        <v>100</v>
      </c>
      <c r="P37" s="263" t="s">
        <v>101</v>
      </c>
      <c r="Q37" s="15"/>
      <c r="R37" s="266"/>
      <c r="S37" s="249" t="s">
        <v>96</v>
      </c>
      <c r="T37" s="243" t="s">
        <v>97</v>
      </c>
      <c r="U37" s="243" t="s">
        <v>98</v>
      </c>
      <c r="V37" s="243" t="s">
        <v>99</v>
      </c>
      <c r="W37" s="246" t="s">
        <v>100</v>
      </c>
      <c r="X37" s="263" t="s">
        <v>101</v>
      </c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</row>
    <row r="38" spans="1:47" ht="24.95" customHeight="1" x14ac:dyDescent="0.25">
      <c r="A38" s="15"/>
      <c r="B38" s="267"/>
      <c r="C38" s="250"/>
      <c r="D38" s="244"/>
      <c r="E38" s="244"/>
      <c r="F38" s="244"/>
      <c r="G38" s="247"/>
      <c r="H38" s="264"/>
      <c r="I38" s="15"/>
      <c r="J38" s="267"/>
      <c r="K38" s="250"/>
      <c r="L38" s="244"/>
      <c r="M38" s="244"/>
      <c r="N38" s="244"/>
      <c r="O38" s="247"/>
      <c r="P38" s="264"/>
      <c r="Q38" s="15"/>
      <c r="R38" s="267"/>
      <c r="S38" s="250"/>
      <c r="T38" s="244"/>
      <c r="U38" s="244"/>
      <c r="V38" s="244"/>
      <c r="W38" s="247"/>
      <c r="X38" s="264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</row>
    <row r="39" spans="1:47" ht="24.95" customHeight="1" x14ac:dyDescent="0.25">
      <c r="A39" s="15"/>
      <c r="B39" s="267"/>
      <c r="C39" s="250"/>
      <c r="D39" s="244"/>
      <c r="E39" s="244"/>
      <c r="F39" s="244"/>
      <c r="G39" s="247"/>
      <c r="H39" s="264"/>
      <c r="I39" s="15"/>
      <c r="J39" s="267"/>
      <c r="K39" s="250"/>
      <c r="L39" s="244"/>
      <c r="M39" s="244"/>
      <c r="N39" s="244"/>
      <c r="O39" s="247"/>
      <c r="P39" s="264"/>
      <c r="Q39" s="15"/>
      <c r="R39" s="267"/>
      <c r="S39" s="250"/>
      <c r="T39" s="244"/>
      <c r="U39" s="244"/>
      <c r="V39" s="244"/>
      <c r="W39" s="247"/>
      <c r="X39" s="264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</row>
    <row r="40" spans="1:47" ht="24.95" customHeight="1" thickBot="1" x14ac:dyDescent="0.3">
      <c r="A40" s="15"/>
      <c r="B40" s="267"/>
      <c r="C40" s="251"/>
      <c r="D40" s="245"/>
      <c r="E40" s="245"/>
      <c r="F40" s="245"/>
      <c r="G40" s="248"/>
      <c r="H40" s="265"/>
      <c r="I40" s="15"/>
      <c r="J40" s="267"/>
      <c r="K40" s="251"/>
      <c r="L40" s="245"/>
      <c r="M40" s="245"/>
      <c r="N40" s="245"/>
      <c r="O40" s="248"/>
      <c r="P40" s="265"/>
      <c r="Q40" s="15"/>
      <c r="R40" s="267"/>
      <c r="S40" s="251"/>
      <c r="T40" s="245"/>
      <c r="U40" s="245"/>
      <c r="V40" s="245"/>
      <c r="W40" s="248"/>
      <c r="X40" s="26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</row>
    <row r="41" spans="1:47" ht="24.95" customHeight="1" x14ac:dyDescent="0.25">
      <c r="A41" s="15"/>
      <c r="B41" s="40" t="s">
        <v>88</v>
      </c>
      <c r="C41" s="34">
        <f>IF(AND($B$1=$A$1,$B$4=Histoire!$E$1),VLOOKUP(Bulletins!$B$1,Histoire!$C$10:$I$39,2,FALSE),"")</f>
        <v>0</v>
      </c>
      <c r="D41" s="33">
        <f>IF(AND($B$1=$A$1,$B$4=Histoire!$E$1),VLOOKUP(Bulletins!$B$1,Histoire!$C$10:$I$39,3,FALSE),"")</f>
        <v>0</v>
      </c>
      <c r="E41" s="33">
        <f>IF(AND($B$1=$A$1,$B$4=Histoire!$E$1),VLOOKUP(Bulletins!$B$1,Histoire!$C$10:$I$39,4,FALSE),"")</f>
        <v>0</v>
      </c>
      <c r="F41" s="33">
        <f>IF(AND($B$1=$A$1,$B$4=Histoire!$E$1),VLOOKUP(Bulletins!$B$1,Histoire!$C$10:$I$39,5,FALSE),"")</f>
        <v>0</v>
      </c>
      <c r="G41" s="43">
        <f>IF(AND($B$1=$A$1,$B$4=Histoire!$E$1),VLOOKUP(Bulletins!$B$1,Histoire!$C$10:$I$39,6,FALSE),"")</f>
        <v>0</v>
      </c>
      <c r="H41" s="37" t="str">
        <f>IF(AND($B$1=$A$1,$B$4=Histoire!$E$1),VLOOKUP(Bulletins!$B$1,Histoire!$C$10:$I$39,7,FALSE),"")</f>
        <v/>
      </c>
      <c r="I41" s="15"/>
      <c r="J41" s="40" t="s">
        <v>88</v>
      </c>
      <c r="K41" s="34">
        <f>IF(AND($J$1=$I$1,$J$4=Histoire!$Q$1),VLOOKUP(Bulletins!$J$1,Histoire!$O$10:$U$39,2,FALSE),"")</f>
        <v>0</v>
      </c>
      <c r="L41" s="33">
        <f>IF(AND($J$1=$I$1,$J$4=Histoire!$Q$1),VLOOKUP(Bulletins!$J$1,Histoire!$O$10:$U$39,3,FALSE),"")</f>
        <v>0</v>
      </c>
      <c r="M41" s="33">
        <f>IF(AND($J$1=$I$1,$J$4=Histoire!$Q$1),VLOOKUP(Bulletins!$J$1,Histoire!$O$10:$U$39,4,FALSE),"")</f>
        <v>0</v>
      </c>
      <c r="N41" s="33">
        <f>IF(AND($J$1=$I$1,$J$4=Histoire!$Q$1),VLOOKUP(Bulletins!$J$1,Histoire!$O$10:$U$39,5,FALSE),"")</f>
        <v>0</v>
      </c>
      <c r="O41" s="43">
        <f>IF(AND($J$1=$I$1,$J$4=Histoire!$Q$1),VLOOKUP(Bulletins!$J$1,Histoire!$O$10:$U$39,6,FALSE),"")</f>
        <v>0</v>
      </c>
      <c r="P41" s="37" t="str">
        <f>IF(AND($J$1=$I$1,$J$4=Histoire!$Q$1),VLOOKUP(Bulletins!$J$1,Histoire!$O$10:$U$39,7,FALSE),"")</f>
        <v/>
      </c>
      <c r="Q41" s="15"/>
      <c r="R41" s="40" t="s">
        <v>88</v>
      </c>
      <c r="S41" s="34">
        <f>IF(AND($R$1=$Q$1,$R$4=Histoire!$AC$1),VLOOKUP(Bulletins!$R$1,Histoire!$AA$10:$AG$39,2,FALSE),"")</f>
        <v>0</v>
      </c>
      <c r="T41" s="33">
        <f>IF(AND($R$1=$Q$1,$R$4=Histoire!$AC$1),VLOOKUP(Bulletins!$R$1,Histoire!$AA$10:$AG$39,3,FALSE),"")</f>
        <v>0</v>
      </c>
      <c r="U41" s="33">
        <f>IF(AND($R$1=$Q$1,$R$4=Histoire!$AC$1),VLOOKUP(Bulletins!$R$1,Histoire!$AA$10:$AG$39,4,FALSE),"")</f>
        <v>0</v>
      </c>
      <c r="V41" s="33">
        <f>IF(AND($R$1=$Q$1,$R$4=Histoire!$AC$1),VLOOKUP(Bulletins!$R$1,Histoire!$AA$10:$AG$39,5,FALSE),"")</f>
        <v>0</v>
      </c>
      <c r="W41" s="43">
        <f>IF(AND($R$1=$Q$1,$R$4=Histoire!$AC$1),VLOOKUP(Bulletins!$R$1,Histoire!$AA$10:$AG$39,6,FALSE),"")</f>
        <v>0</v>
      </c>
      <c r="X41" s="37" t="str">
        <f>IF(AND($R$1=$Q$1,$R$4=Histoire!$AC$1),VLOOKUP(Bulletins!$R$1,Histoire!$AA$10:$AG$39,7,FALSE),"")</f>
        <v/>
      </c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</row>
    <row r="42" spans="1:47" ht="24.95" customHeight="1" x14ac:dyDescent="0.25">
      <c r="A42" s="15"/>
      <c r="B42" s="41" t="s">
        <v>89</v>
      </c>
      <c r="C42" s="35">
        <f>IF(AND($B$1=$A$1,$B$4=Géographie!$E$1),VLOOKUP(Bulletins!$B$1,Géographie!$C$10:$I$39,2,FALSE),"")</f>
        <v>0</v>
      </c>
      <c r="D42" s="31">
        <f>IF(AND($B$1=$A$1,$B$4=Géographie!$E$1),VLOOKUP(Bulletins!$B$1,Géographie!$C$10:$I$39,3,FALSE),"")</f>
        <v>0</v>
      </c>
      <c r="E42" s="31">
        <f>IF(AND($B$1=$A$1,$B$4=Géographie!$E$1),VLOOKUP(Bulletins!$B$1,Géographie!$C$10:$I$39,4,FALSE),"")</f>
        <v>0</v>
      </c>
      <c r="F42" s="31">
        <f>IF(AND($B$1=$A$1,$B$4=Géographie!$E$1),VLOOKUP(Bulletins!$B$1,Géographie!$C$10:$I$39,5,FALSE),"")</f>
        <v>0</v>
      </c>
      <c r="G42" s="25">
        <f>IF(AND($B$1=$A$1,$B$4=Géographie!$E$1),VLOOKUP(Bulletins!$B$1,Géographie!$C$10:$I$39,6,FALSE),"")</f>
        <v>0</v>
      </c>
      <c r="H42" s="38" t="str">
        <f>IF(AND($B$1=$A$1,$B$4=Géographie!$E$1),VLOOKUP(Bulletins!$B$1,Géographie!$C$10:$I$39,7,FALSE),"")</f>
        <v/>
      </c>
      <c r="I42" s="15"/>
      <c r="J42" s="41" t="s">
        <v>89</v>
      </c>
      <c r="K42" s="35">
        <f>IF(AND($J$1=$I$1,$J$4=Géographie!$Q$1),VLOOKUP(Bulletins!$J$1,Géographie!$O$10:$U$39,2,FALSE),"")</f>
        <v>0</v>
      </c>
      <c r="L42" s="31">
        <f>IF(AND($J$1=$I$1,$J$4=Géographie!$Q$1),VLOOKUP(Bulletins!$J$1,Géographie!$O$10:$U$39,3,FALSE),"")</f>
        <v>0</v>
      </c>
      <c r="M42" s="31">
        <f>IF(AND($J$1=$I$1,$J$4=Géographie!$Q$1),VLOOKUP(Bulletins!$J$1,Géographie!$O$10:$U$39,4,FALSE),"")</f>
        <v>0</v>
      </c>
      <c r="N42" s="31">
        <f>IF(AND($J$1=$I$1,$J$4=Géographie!$Q$1),VLOOKUP(Bulletins!$J$1,Géographie!$O$10:$U$39,5,FALSE),"")</f>
        <v>0</v>
      </c>
      <c r="O42" s="25">
        <f>IF(AND($J$1=$I$1,$J$4=Géographie!$Q$1),VLOOKUP(Bulletins!$J$1,Géographie!$O$10:$U$39,6,FALSE),"")</f>
        <v>0</v>
      </c>
      <c r="P42" s="38" t="str">
        <f>IF(AND($J$1=$I$1,$J$4=Géographie!$Q$1),VLOOKUP(Bulletins!$J$1,Géographie!$O$10:$U$39,7,FALSE),"")</f>
        <v/>
      </c>
      <c r="Q42" s="15"/>
      <c r="R42" s="41" t="s">
        <v>89</v>
      </c>
      <c r="S42" s="35">
        <f>IF(AND($R$1=$Q$1,$R$4=Géographie!$AC$1),VLOOKUP(Bulletins!$R$1,Géographie!$AA$10:$AG$39,2,FALSE),"")</f>
        <v>0</v>
      </c>
      <c r="T42" s="31">
        <f>IF(AND($R$1=$Q$1,$R$4=Géographie!$AC$1),VLOOKUP(Bulletins!$R$1,Géographie!$AA$10:$AG$39,3,FALSE),"")</f>
        <v>0</v>
      </c>
      <c r="U42" s="31">
        <f>IF(AND($R$1=$Q$1,$R$4=Géographie!$AC$1),VLOOKUP(Bulletins!$R$1,Géographie!$AA$10:$AG$39,4,FALSE),"")</f>
        <v>0</v>
      </c>
      <c r="V42" s="31">
        <f>IF(AND($R$1=$Q$1,$R$4=Géographie!$AC$1),VLOOKUP(Bulletins!$R$1,Géographie!$AA$10:$AG$39,5,FALSE),"")</f>
        <v>0</v>
      </c>
      <c r="W42" s="25">
        <f>IF(AND($R$1=$Q$1,$R$4=Géographie!$AC$1),VLOOKUP(Bulletins!$R$1,Géographie!$AA$10:$AG$39,6,FALSE),"")</f>
        <v>0</v>
      </c>
      <c r="X42" s="38" t="str">
        <f>IF(AND($R$1=$Q$1,$R$4=Géographie!$AC$1),VLOOKUP(Bulletins!$R$1,Géographie!$AA$10:$AG$39,7,FALSE),"")</f>
        <v/>
      </c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</row>
    <row r="43" spans="1:47" ht="24.95" customHeight="1" x14ac:dyDescent="0.25">
      <c r="A43" s="15"/>
      <c r="B43" s="41" t="s">
        <v>90</v>
      </c>
      <c r="C43" s="35">
        <f>IF(AND($B$1=$A$1,$B$4=Sciences!$E$1),VLOOKUP(Bulletins!$B$1,Sciences!$C$10:$I$39,2,FALSE),"")</f>
        <v>0</v>
      </c>
      <c r="D43" s="31">
        <f>IF(AND($B$1=$A$1,$B$4=Sciences!$E$1),VLOOKUP(Bulletins!$B$1,Sciences!$C$10:$I$39,3,FALSE),"")</f>
        <v>0</v>
      </c>
      <c r="E43" s="31">
        <f>IF(AND($B$1=$A$1,$B$4=Sciences!$E$1),VLOOKUP(Bulletins!$B$1,Sciences!$C$10:$I$39,4,FALSE),"")</f>
        <v>0</v>
      </c>
      <c r="F43" s="31">
        <f>IF(AND($B$1=$A$1,$B$4=Sciences!$E$1),VLOOKUP(Bulletins!$B$1,Sciences!$C$10:$I$39,5,FALSE),"")</f>
        <v>0</v>
      </c>
      <c r="G43" s="25">
        <f>IF(AND($B$1=$A$1,$B$4=Sciences!$E$1),VLOOKUP(Bulletins!$B$1,Sciences!$C$10:$I$39,6,FALSE),"")</f>
        <v>0</v>
      </c>
      <c r="H43" s="38" t="str">
        <f>IF(AND($B$1=$A$1,$B$4=Sciences!$E$1),VLOOKUP(Bulletins!$B$1,Sciences!$C$10:$I$39,7,FALSE),"")</f>
        <v/>
      </c>
      <c r="I43" s="15"/>
      <c r="J43" s="41" t="s">
        <v>90</v>
      </c>
      <c r="K43" s="35">
        <f>IF(AND($J$1=$I$1,$J$4=Sciences!$Q$1),VLOOKUP(Bulletins!$J$1,Sciences!$O$10:$U$39,2,FALSE),"")</f>
        <v>0</v>
      </c>
      <c r="L43" s="31">
        <f>IF(AND($J$1=$I$1,$J$4=Sciences!$Q$1),VLOOKUP(Bulletins!$J$1,Sciences!$O$10:$U$39,3,FALSE),"")</f>
        <v>0</v>
      </c>
      <c r="M43" s="31">
        <f>IF(AND($J$1=$I$1,$J$4=Sciences!$Q$1),VLOOKUP(Bulletins!$J$1,Sciences!$O$10:$U$39,4,FALSE),"")</f>
        <v>0</v>
      </c>
      <c r="N43" s="31">
        <f>IF(AND($J$1=$I$1,$J$4=Sciences!$Q$1),VLOOKUP(Bulletins!$J$1,Sciences!$O$10:$U$39,5,FALSE),"")</f>
        <v>0</v>
      </c>
      <c r="O43" s="25">
        <f>IF(AND($J$1=$I$1,$J$4=Sciences!$Q$1),VLOOKUP(Bulletins!$J$1,Sciences!$O$10:$U$39,6,FALSE),"")</f>
        <v>0</v>
      </c>
      <c r="P43" s="38" t="str">
        <f>IF(AND($J$1=$I$1,$J$4=Sciences!$Q$1),VLOOKUP(Bulletins!$J$1,Sciences!$O$10:$U$39,7,FALSE),"")</f>
        <v/>
      </c>
      <c r="Q43" s="15"/>
      <c r="R43" s="41" t="s">
        <v>90</v>
      </c>
      <c r="S43" s="35">
        <f>IF(AND($R$1=$Q$1,$R$4=Sciences!$AC$1),VLOOKUP(Bulletins!$R$1,Sciences!$AA$10:$AG$39,2,FALSE),"")</f>
        <v>0</v>
      </c>
      <c r="T43" s="31">
        <f>IF(AND($R$1=$Q$1,$R$4=Sciences!$AC$1),VLOOKUP(Bulletins!$R$1,Sciences!$AA$10:$AG$39,3,FALSE),"")</f>
        <v>0</v>
      </c>
      <c r="U43" s="31">
        <f>IF(AND($R$1=$Q$1,$R$4=Sciences!$AC$1),VLOOKUP(Bulletins!$R$1,Sciences!$AA$10:$AG$39,4,FALSE),"")</f>
        <v>0</v>
      </c>
      <c r="V43" s="31">
        <f>IF(AND($R$1=$Q$1,$R$4=Sciences!$AC$1),VLOOKUP(Bulletins!$R$1,Sciences!$AA$10:$AG$39,5,FALSE),"")</f>
        <v>0</v>
      </c>
      <c r="W43" s="25">
        <f>IF(AND($R$1=$Q$1,$R$4=Sciences!$AC$1),VLOOKUP(Bulletins!$R$1,Sciences!$AA$10:$AG$39,6,FALSE),"")</f>
        <v>0</v>
      </c>
      <c r="X43" s="38" t="str">
        <f>IF(AND($R$1=$Q$1,$R$4=Sciences!$AC$1),VLOOKUP(Bulletins!$R$1,Sciences!$AA$10:$AG$39,7,FALSE),"")</f>
        <v/>
      </c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</row>
    <row r="44" spans="1:47" ht="24.95" customHeight="1" x14ac:dyDescent="0.25">
      <c r="A44" s="15"/>
      <c r="B44" s="41" t="s">
        <v>91</v>
      </c>
      <c r="C44" s="35">
        <f>IF(AND($B$1=$A$1,$B$4=Anglais!$E$1),VLOOKUP(Bulletins!$B$1,Anglais!$C$10:$I$39,2,FALSE),"")</f>
        <v>0</v>
      </c>
      <c r="D44" s="31">
        <f>IF(AND($B$1=$A$1,$B$4=Anglais!$E$1),VLOOKUP(Bulletins!$B$1,Anglais!$C$10:$I$39,3,FALSE),"")</f>
        <v>0</v>
      </c>
      <c r="E44" s="31">
        <f>IF(AND($B$1=$A$1,$B$4=Anglais!$E$1),VLOOKUP(Bulletins!$B$1,Anglais!$C$10:$I$39,4,FALSE),"")</f>
        <v>0</v>
      </c>
      <c r="F44" s="31">
        <f>IF(AND($B$1=$A$1,$B$4=Anglais!$E$1),VLOOKUP(Bulletins!$B$1,Anglais!$C$10:$I$39,5,FALSE),"")</f>
        <v>0</v>
      </c>
      <c r="G44" s="25">
        <f>IF(AND($B$1=$A$1,$B$4=Anglais!$E$1),VLOOKUP(Bulletins!$B$1,Anglais!$C$10:$I$39,6,FALSE),"")</f>
        <v>0</v>
      </c>
      <c r="H44" s="38" t="str">
        <f>IF(AND($B$1=$A$1,$B$4=Anglais!$E$1),VLOOKUP(Bulletins!$B$1,Anglais!$C$10:$I$39,7,FALSE),"")</f>
        <v/>
      </c>
      <c r="I44" s="15"/>
      <c r="J44" s="41" t="s">
        <v>91</v>
      </c>
      <c r="K44" s="35">
        <f>IF(AND($J$1=$I$1,$J$4=Anglais!$Q$1),VLOOKUP(Bulletins!$J$1,Anglais!$O$10:$U$39,2,FALSE),"")</f>
        <v>0</v>
      </c>
      <c r="L44" s="31">
        <f>IF(AND($J$1=$I$1,$J$4=Anglais!$Q$1),VLOOKUP(Bulletins!$J$1,Anglais!$O$10:$U$39,3,FALSE),"")</f>
        <v>0</v>
      </c>
      <c r="M44" s="31">
        <f>IF(AND($J$1=$I$1,$J$4=Anglais!$Q$1),VLOOKUP(Bulletins!$J$1,Anglais!$O$10:$U$39,4,FALSE),"")</f>
        <v>0</v>
      </c>
      <c r="N44" s="31">
        <f>IF(AND($J$1=$I$1,$J$4=Anglais!$Q$1),VLOOKUP(Bulletins!$J$1,Anglais!$O$10:$U$39,5,FALSE),"")</f>
        <v>0</v>
      </c>
      <c r="O44" s="25">
        <f>IF(AND($J$1=$I$1,$J$4=Anglais!$Q$1),VLOOKUP(Bulletins!$J$1,Anglais!$O$10:$U$39,6,FALSE),"")</f>
        <v>0</v>
      </c>
      <c r="P44" s="38" t="str">
        <f>IF(AND($J$1=$I$1,$J$4=Anglais!$Q$1),VLOOKUP(Bulletins!$J$1,Anglais!$O$10:$U$39,7,FALSE),"")</f>
        <v/>
      </c>
      <c r="Q44" s="15"/>
      <c r="R44" s="41" t="s">
        <v>91</v>
      </c>
      <c r="S44" s="35">
        <f>IF(AND($R$1=$Q$1,$R$4=Anglais!$AC$1),VLOOKUP(Bulletins!$R$1,Anglais!$AA$10:$AG$39,2,FALSE),"")</f>
        <v>0</v>
      </c>
      <c r="T44" s="31">
        <f>IF(AND($R$1=$Q$1,$R$4=Anglais!$AC$1),VLOOKUP(Bulletins!$R$1,Anglais!$AA$10:$AG$39,3,FALSE),"")</f>
        <v>0</v>
      </c>
      <c r="U44" s="31">
        <f>IF(AND($R$1=$Q$1,$R$4=Anglais!$AC$1),VLOOKUP(Bulletins!$R$1,Anglais!$AA$10:$AG$39,4,FALSE),"")</f>
        <v>0</v>
      </c>
      <c r="V44" s="31">
        <f>IF(AND($R$1=$Q$1,$R$4=Anglais!$AC$1),VLOOKUP(Bulletins!$R$1,Anglais!$AA$10:$AG$39,5,FALSE),"")</f>
        <v>0</v>
      </c>
      <c r="W44" s="25">
        <f>IF(AND($R$1=$Q$1,$R$4=Anglais!$AC$1),VLOOKUP(Bulletins!$R$1,Anglais!$AA$10:$AG$39,6,FALSE),"")</f>
        <v>0</v>
      </c>
      <c r="X44" s="38" t="str">
        <f>IF(AND($R$1=$Q$1,$R$4=Anglais!$AC$1),VLOOKUP(Bulletins!$R$1,Anglais!$AA$10:$AG$39,7,FALSE),"")</f>
        <v/>
      </c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</row>
    <row r="45" spans="1:47" ht="24.95" customHeight="1" x14ac:dyDescent="0.25">
      <c r="A45" s="15"/>
      <c r="B45" s="41" t="s">
        <v>92</v>
      </c>
      <c r="C45" s="35">
        <f>IF(AND($B$1=$A$1,$B$4=Histoire_de_l_art!$E$1),VLOOKUP(Bulletins!$B$1,Histoire_de_l_art!$C$10:$I$39,2,FALSE),"")</f>
        <v>0</v>
      </c>
      <c r="D45" s="31">
        <f>IF(AND($B$1=$A$1,$B$4=Histoire_de_l_art!$E$1),VLOOKUP(Bulletins!$B$1,Histoire_de_l_art!$C$10:$I$39,3,FALSE),"")</f>
        <v>0</v>
      </c>
      <c r="E45" s="31">
        <f>IF(AND($B$1=$A$1,$B$4=Histoire_de_l_art!$E$1),VLOOKUP(Bulletins!$B$1,Histoire_de_l_art!$C$10:$I$39,4,FALSE),"")</f>
        <v>0</v>
      </c>
      <c r="F45" s="31">
        <f>IF(AND($B$1=$A$1,$B$4=Histoire_de_l_art!$E$1),VLOOKUP(Bulletins!$B$1,Histoire_de_l_art!$C$10:$I$39,5,FALSE),"")</f>
        <v>0</v>
      </c>
      <c r="G45" s="25">
        <f>IF(AND($B$1=$A$1,$B$4=Histoire_de_l_art!$E$1),VLOOKUP(Bulletins!$B$1,Histoire_de_l_art!$C$10:$I$39,6,FALSE),"")</f>
        <v>0</v>
      </c>
      <c r="H45" s="38" t="str">
        <f>IF(AND($B$1=$A$1,$B$4=Histoire_de_l_art!$E$1),VLOOKUP(Bulletins!$B$1,Histoire_de_l_art!$C$10:$I$39,7,FALSE),"")</f>
        <v/>
      </c>
      <c r="I45" s="15"/>
      <c r="J45" s="41" t="s">
        <v>92</v>
      </c>
      <c r="K45" s="35">
        <f>IF(AND($J$1=$I$1,$J$4=Histoire_de_l_art!$Q$1),VLOOKUP(Bulletins!$J$1,Histoire_de_l_art!$O$10:$U$39,2,FALSE),"")</f>
        <v>0</v>
      </c>
      <c r="L45" s="31">
        <f>IF(AND($J$1=$I$1,$J$4=Histoire_de_l_art!$Q$1),VLOOKUP(Bulletins!$J$1,Histoire_de_l_art!$O$10:$U$39,3,FALSE),"")</f>
        <v>0</v>
      </c>
      <c r="M45" s="31">
        <f>IF(AND($J$1=$I$1,$J$4=Histoire_de_l_art!$Q$1),VLOOKUP(Bulletins!$J$1,Histoire_de_l_art!$O$10:$U$39,4,FALSE),"")</f>
        <v>0</v>
      </c>
      <c r="N45" s="31">
        <f>IF(AND($J$1=$I$1,$J$4=Histoire_de_l_art!$Q$1),VLOOKUP(Bulletins!$J$1,Histoire_de_l_art!$O$10:$U$39,5,FALSE),"")</f>
        <v>0</v>
      </c>
      <c r="O45" s="25">
        <f>IF(AND($J$1=$I$1,$J$4=Histoire_de_l_art!$Q$1),VLOOKUP(Bulletins!$J$1,Histoire_de_l_art!$O$10:$U$39,6,FALSE),"")</f>
        <v>0</v>
      </c>
      <c r="P45" s="38" t="str">
        <f>IF(AND($J$1=$I$1,$J$4=Histoire_de_l_art!$Q$1),VLOOKUP(Bulletins!$J$1,Histoire_de_l_art!$O$10:$U$39,7,FALSE),"")</f>
        <v/>
      </c>
      <c r="Q45" s="15"/>
      <c r="R45" s="41" t="s">
        <v>92</v>
      </c>
      <c r="S45" s="35">
        <f>IF(AND($R$1=$Q$1,$R$4=Histoire_de_l_art!$AC$1),VLOOKUP(Bulletins!$R$1,Histoire_de_l_art!$AA$10:$AG$39,2,FALSE),"")</f>
        <v>0</v>
      </c>
      <c r="T45" s="31">
        <f>IF(AND($R$1=$Q$1,$R$4=Histoire_de_l_art!$AC$1),VLOOKUP(Bulletins!$R$1,Histoire_de_l_art!$AA$10:$AG$39,3,FALSE),"")</f>
        <v>0</v>
      </c>
      <c r="U45" s="31">
        <f>IF(AND($R$1=$Q$1,$R$4=Histoire_de_l_art!$AC$1),VLOOKUP(Bulletins!$R$1,Histoire_de_l_art!$AA$10:$AG$39,4,FALSE),"")</f>
        <v>0</v>
      </c>
      <c r="V45" s="31">
        <f>IF(AND($R$1=$Q$1,$R$4=Histoire_de_l_art!$AC$1),VLOOKUP(Bulletins!$R$1,Histoire_de_l_art!$AA$10:$AG$39,5,FALSE),"")</f>
        <v>0</v>
      </c>
      <c r="W45" s="25">
        <f>IF(AND($R$1=$Q$1,$R$4=Histoire_de_l_art!$AC$1),VLOOKUP(Bulletins!$R$1,Histoire_de_l_art!$AA$10:$AG$39,6,FALSE),"")</f>
        <v>0</v>
      </c>
      <c r="X45" s="38" t="str">
        <f>IF(AND($R$1=$Q$1,$R$4=Histoire_de_l_art!$AC$1),VLOOKUP(Bulletins!$R$1,Histoire_de_l_art!$AA$10:$AG$39,7,FALSE),"")</f>
        <v/>
      </c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</row>
    <row r="46" spans="1:47" ht="24.95" customHeight="1" thickBot="1" x14ac:dyDescent="0.3">
      <c r="A46" s="15"/>
      <c r="B46" s="42" t="s">
        <v>109</v>
      </c>
      <c r="C46" s="36">
        <f>IF(AND($B$1=$A$1,$B$4=Instruction_civique!$E$1),VLOOKUP(Bulletins!$B$1,Instruction_civique!$C$10:$I$39,2,FALSE),"")</f>
        <v>0</v>
      </c>
      <c r="D46" s="32">
        <f>IF(AND($B$1=$A$1,$B$4=Instruction_civique!$E$1),VLOOKUP(Bulletins!$B$1,Instruction_civique!$C$10:$I$39,3,FALSE),"")</f>
        <v>0</v>
      </c>
      <c r="E46" s="32">
        <f>IF(AND($B$1=$A$1,$B$4=Instruction_civique!$E$1),VLOOKUP(Bulletins!$B$1,Instruction_civique!$C$10:$I$39,4,FALSE),"")</f>
        <v>0</v>
      </c>
      <c r="F46" s="32">
        <f>IF(AND($B$1=$A$1,$B$4=Instruction_civique!$E$1),VLOOKUP(Bulletins!$B$1,Instruction_civique!$C$10:$I$39,5,FALSE),"")</f>
        <v>0</v>
      </c>
      <c r="G46" s="26">
        <f>IF(AND($B$1=$A$1,$B$4=Instruction_civique!$E$1),VLOOKUP(Bulletins!$B$1,Instruction_civique!$C$10:$I$39,6,FALSE),"")</f>
        <v>0</v>
      </c>
      <c r="H46" s="39" t="str">
        <f>IF(AND($B$1=$A$1,$B$4=Instruction_civique!$E$1),VLOOKUP(Bulletins!$B$1,Instruction_civique!$C$10:$I$39,7,FALSE),"")</f>
        <v/>
      </c>
      <c r="I46" s="15"/>
      <c r="J46" s="42" t="s">
        <v>109</v>
      </c>
      <c r="K46" s="36">
        <f>IF(AND($J$1=$I$1,$J$4=Instruction_civique!$Q$1),VLOOKUP(Bulletins!$J$1,Instruction_civique!$O$10:$U$39,2,FALSE),"")</f>
        <v>0</v>
      </c>
      <c r="L46" s="32">
        <f>IF(AND($J$1=$I$1,$J$4=Instruction_civique!$Q$1),VLOOKUP(Bulletins!$J$1,Instruction_civique!$O$10:$U$39,3,FALSE),"")</f>
        <v>0</v>
      </c>
      <c r="M46" s="32">
        <f>IF(AND($J$1=$I$1,$J$4=Instruction_civique!$Q$1),VLOOKUP(Bulletins!$J$1,Instruction_civique!$O$10:$U$39,4,FALSE),"")</f>
        <v>0</v>
      </c>
      <c r="N46" s="32">
        <f>IF(AND($J$1=$I$1,$J$4=Instruction_civique!$Q$1),VLOOKUP(Bulletins!$J$1,Instruction_civique!$O$10:$U$39,5,FALSE),"")</f>
        <v>0</v>
      </c>
      <c r="O46" s="26">
        <f>IF(AND($J$1=$I$1,$J$4=Instruction_civique!$Q$1),VLOOKUP(Bulletins!$J$1,Instruction_civique!$O$10:$U$39,6,FALSE),"")</f>
        <v>0</v>
      </c>
      <c r="P46" s="39" t="str">
        <f>IF(AND($J$1=$I$1,$J$4=Instruction_civique!$Q$1),VLOOKUP(Bulletins!$J$1,Instruction_civique!$O$10:$U$39,7,FALSE),"")</f>
        <v/>
      </c>
      <c r="Q46" s="15"/>
      <c r="R46" s="42" t="s">
        <v>109</v>
      </c>
      <c r="S46" s="36">
        <f>IF(AND($R$1=$Q$1,$R$4=Instruction_civique!$AC$1),VLOOKUP(Bulletins!$R$1,Instruction_civique!$AA$10:$AG$39,2,FALSE),"")</f>
        <v>0</v>
      </c>
      <c r="T46" s="32">
        <f>IF(AND($R$1=$Q$1,$R$4=Instruction_civique!$AC$1),VLOOKUP(Bulletins!$R$1,Instruction_civique!$AA$10:$AG$39,3,FALSE),"")</f>
        <v>0</v>
      </c>
      <c r="U46" s="32">
        <f>IF(AND($R$1=$Q$1,$R$4=Instruction_civique!$AC$1),VLOOKUP(Bulletins!$R$1,Instruction_civique!$AA$10:$AG$39,4,FALSE),"")</f>
        <v>0</v>
      </c>
      <c r="V46" s="32">
        <f>IF(AND($R$1=$Q$1,$R$4=Instruction_civique!$AC$1),VLOOKUP(Bulletins!$R$1,Instruction_civique!$AA$10:$AG$39,5,FALSE),"")</f>
        <v>0</v>
      </c>
      <c r="W46" s="26">
        <f>IF(AND($R$1=$Q$1,$R$4=Instruction_civique!$AC$1),VLOOKUP(Bulletins!$R$1,Instruction_civique!$AA$10:$AG$39,6,FALSE),"")</f>
        <v>0</v>
      </c>
      <c r="X46" s="39" t="str">
        <f>IF(AND($R$1=$Q$1,$R$4=Instruction_civique!$AC$1),VLOOKUP(Bulletins!$R$1,Instruction_civique!$AA$10:$AG$39,7,FALSE),"")</f>
        <v/>
      </c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</row>
    <row r="47" spans="1:47" ht="24.95" customHeight="1" thickBot="1" x14ac:dyDescent="0.3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</row>
    <row r="48" spans="1:47" ht="30" customHeight="1" thickBot="1" x14ac:dyDescent="0.3">
      <c r="A48" s="15"/>
      <c r="B48" s="258" t="s">
        <v>110</v>
      </c>
      <c r="C48" s="259"/>
      <c r="D48" s="259"/>
      <c r="E48" s="259"/>
      <c r="F48" s="259"/>
      <c r="G48" s="259"/>
      <c r="H48" s="44" t="str">
        <f>IF(COUNT(H41:H45)&gt;0,AVERAGE(H41:H46),"")</f>
        <v/>
      </c>
      <c r="I48" s="15"/>
      <c r="J48" s="258" t="s">
        <v>110</v>
      </c>
      <c r="K48" s="259"/>
      <c r="L48" s="259"/>
      <c r="M48" s="259"/>
      <c r="N48" s="259"/>
      <c r="O48" s="259"/>
      <c r="P48" s="44" t="str">
        <f>IF(COUNT(P41:P45)&gt;0,AVERAGE(P41:P46),"")</f>
        <v/>
      </c>
      <c r="Q48" s="15"/>
      <c r="R48" s="258" t="s">
        <v>110</v>
      </c>
      <c r="S48" s="259"/>
      <c r="T48" s="259"/>
      <c r="U48" s="259"/>
      <c r="V48" s="259"/>
      <c r="W48" s="259"/>
      <c r="X48" s="44" t="str">
        <f>IF(COUNT(X41:X45)&gt;0,AVERAGE(X41:X46),"")</f>
        <v/>
      </c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</row>
    <row r="49" spans="1:47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</row>
    <row r="50" spans="1:47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</row>
    <row r="51" spans="1:47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</row>
    <row r="52" spans="1:47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</row>
    <row r="53" spans="1:47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</row>
    <row r="54" spans="1:47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</row>
    <row r="55" spans="1:47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</row>
    <row r="56" spans="1:47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</row>
    <row r="57" spans="1:47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</row>
    <row r="58" spans="1:47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</row>
    <row r="59" spans="1:47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</row>
    <row r="60" spans="1:47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</row>
    <row r="61" spans="1:47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</row>
    <row r="62" spans="1:47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</row>
    <row r="63" spans="1:47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</row>
    <row r="64" spans="1:47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</row>
    <row r="65" spans="1:47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</row>
    <row r="66" spans="1:47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</row>
    <row r="67" spans="1:47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</row>
    <row r="68" spans="1:47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</row>
    <row r="69" spans="1:47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</row>
    <row r="70" spans="1:47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</row>
    <row r="71" spans="1:47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</row>
    <row r="72" spans="1:47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</row>
    <row r="73" spans="1:47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</row>
    <row r="74" spans="1:47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</row>
    <row r="75" spans="1:47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</row>
    <row r="76" spans="1:47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</row>
    <row r="77" spans="1:47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</row>
    <row r="78" spans="1:47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</row>
    <row r="79" spans="1:47" x14ac:dyDescent="0.25">
      <c r="A79" s="15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</row>
    <row r="80" spans="1:47" x14ac:dyDescent="0.25">
      <c r="A80" s="15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</row>
    <row r="81" spans="1:47" x14ac:dyDescent="0.25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</row>
    <row r="82" spans="1:47" x14ac:dyDescent="0.25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</row>
    <row r="83" spans="1:47" x14ac:dyDescent="0.25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</row>
    <row r="84" spans="1:47" x14ac:dyDescent="0.25">
      <c r="A84" s="15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</row>
    <row r="85" spans="1:47" x14ac:dyDescent="0.25">
      <c r="A85" s="15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</row>
    <row r="86" spans="1:47" x14ac:dyDescent="0.25">
      <c r="A86" s="15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</row>
  </sheetData>
  <mergeCells count="87">
    <mergeCell ref="R48:W48"/>
    <mergeCell ref="R33:W33"/>
    <mergeCell ref="R36:X36"/>
    <mergeCell ref="R37:R40"/>
    <mergeCell ref="S37:S40"/>
    <mergeCell ref="T37:T40"/>
    <mergeCell ref="U37:U40"/>
    <mergeCell ref="V37:V40"/>
    <mergeCell ref="W37:W40"/>
    <mergeCell ref="X37:X40"/>
    <mergeCell ref="X9:X12"/>
    <mergeCell ref="R19:W19"/>
    <mergeCell ref="R22:X22"/>
    <mergeCell ref="R23:R26"/>
    <mergeCell ref="S23:S26"/>
    <mergeCell ref="T23:T26"/>
    <mergeCell ref="U23:U26"/>
    <mergeCell ref="V23:V26"/>
    <mergeCell ref="W23:W26"/>
    <mergeCell ref="X23:X26"/>
    <mergeCell ref="J48:O48"/>
    <mergeCell ref="R1:X2"/>
    <mergeCell ref="R4:X5"/>
    <mergeCell ref="R8:X8"/>
    <mergeCell ref="R9:R12"/>
    <mergeCell ref="S9:S12"/>
    <mergeCell ref="T9:T12"/>
    <mergeCell ref="U9:U12"/>
    <mergeCell ref="V9:V12"/>
    <mergeCell ref="W9:W12"/>
    <mergeCell ref="P23:P26"/>
    <mergeCell ref="J33:O33"/>
    <mergeCell ref="J36:P36"/>
    <mergeCell ref="J37:J40"/>
    <mergeCell ref="K37:K40"/>
    <mergeCell ref="L37:L40"/>
    <mergeCell ref="J19:O19"/>
    <mergeCell ref="M37:M40"/>
    <mergeCell ref="N37:N40"/>
    <mergeCell ref="O37:O40"/>
    <mergeCell ref="P37:P40"/>
    <mergeCell ref="J23:J26"/>
    <mergeCell ref="K23:K26"/>
    <mergeCell ref="L23:L26"/>
    <mergeCell ref="M23:M26"/>
    <mergeCell ref="N23:N26"/>
    <mergeCell ref="O23:O26"/>
    <mergeCell ref="J22:P22"/>
    <mergeCell ref="B48:G48"/>
    <mergeCell ref="B9:B12"/>
    <mergeCell ref="B23:B26"/>
    <mergeCell ref="B37:B40"/>
    <mergeCell ref="H23:H26"/>
    <mergeCell ref="B33:G33"/>
    <mergeCell ref="B36:H36"/>
    <mergeCell ref="C37:C40"/>
    <mergeCell ref="D37:D40"/>
    <mergeCell ref="E37:E40"/>
    <mergeCell ref="F37:F40"/>
    <mergeCell ref="G37:G40"/>
    <mergeCell ref="H37:H40"/>
    <mergeCell ref="C23:C26"/>
    <mergeCell ref="D23:D26"/>
    <mergeCell ref="E23:E26"/>
    <mergeCell ref="J1:P2"/>
    <mergeCell ref="J4:P5"/>
    <mergeCell ref="J8:P8"/>
    <mergeCell ref="J9:J12"/>
    <mergeCell ref="K9:K12"/>
    <mergeCell ref="L9:L12"/>
    <mergeCell ref="M9:M12"/>
    <mergeCell ref="N9:N12"/>
    <mergeCell ref="O9:O12"/>
    <mergeCell ref="P9:P12"/>
    <mergeCell ref="B1:H2"/>
    <mergeCell ref="B4:H5"/>
    <mergeCell ref="B19:G19"/>
    <mergeCell ref="B8:H8"/>
    <mergeCell ref="B22:H22"/>
    <mergeCell ref="H9:H12"/>
    <mergeCell ref="F23:F26"/>
    <mergeCell ref="G23:G26"/>
    <mergeCell ref="C9:C12"/>
    <mergeCell ref="D9:D12"/>
    <mergeCell ref="E9:E12"/>
    <mergeCell ref="F9:F12"/>
    <mergeCell ref="G9:G12"/>
  </mergeCells>
  <dataValidations count="2">
    <dataValidation type="list" allowBlank="1" showInputMessage="1" showErrorMessage="1" sqref="B1 J1 R1">
      <formula1>Nom_Prénom</formula1>
    </dataValidation>
    <dataValidation type="list" allowBlank="1" showInputMessage="1" showErrorMessage="1" sqref="B4:H5 J4:P5 R4:X5">
      <formula1>Trimestre</formula1>
    </dataValidation>
  </dataValidations>
  <printOptions horizontalCentered="1" verticalCentered="1"/>
  <pageMargins left="0" right="0" top="0.39370078740157483" bottom="0.39370078740157483" header="0.31496062992125984" footer="0.31496062992125984"/>
  <pageSetup paperSize="9" scale="68" orientation="portrait" horizontalDpi="0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Y42"/>
  <sheetViews>
    <sheetView workbookViewId="0">
      <selection activeCell="E1" sqref="E1"/>
    </sheetView>
  </sheetViews>
  <sheetFormatPr baseColWidth="10" defaultRowHeight="15" x14ac:dyDescent="0.25"/>
  <cols>
    <col min="1" max="1" width="13" style="68" bestFit="1" customWidth="1"/>
    <col min="2" max="2" width="11.42578125" style="69"/>
    <col min="3" max="3" width="11.42578125" style="68"/>
    <col min="4" max="4" width="23.7109375" style="68" bestFit="1" customWidth="1"/>
    <col min="5" max="6" width="20.7109375" style="68" customWidth="1"/>
    <col min="7" max="7" width="35.7109375" style="68" customWidth="1"/>
    <col min="8" max="8" width="11.42578125" style="1"/>
    <col min="9" max="10" width="6.7109375" style="1" customWidth="1"/>
    <col min="11" max="11" width="1.7109375" style="1" customWidth="1"/>
    <col min="12" max="12" width="11.42578125" style="1"/>
    <col min="13" max="14" width="6.7109375" style="1" customWidth="1"/>
    <col min="15" max="15" width="1.7109375" style="1" customWidth="1"/>
    <col min="16" max="51" width="11.42578125" style="1"/>
  </cols>
  <sheetData>
    <row r="1" spans="1:16" x14ac:dyDescent="0.25">
      <c r="A1" s="79" t="s">
        <v>0</v>
      </c>
      <c r="B1" s="80">
        <v>2016</v>
      </c>
      <c r="C1" s="80">
        <f>B1+1</f>
        <v>2017</v>
      </c>
      <c r="D1" s="81" t="str">
        <f>CONCATENATE(A1," - ",B1,"/",C1)</f>
        <v>TRIMESTRE 01 - 2016/2017</v>
      </c>
      <c r="E1" s="95" t="s">
        <v>16</v>
      </c>
      <c r="F1" s="92" t="s">
        <v>46</v>
      </c>
      <c r="G1" s="91" t="str">
        <f>CONCATENATE(E1," ",F1)</f>
        <v>NOM 01 Prénom 01</v>
      </c>
    </row>
    <row r="2" spans="1:16" x14ac:dyDescent="0.25">
      <c r="A2" s="82" t="s">
        <v>1</v>
      </c>
      <c r="B2" s="76">
        <v>2016</v>
      </c>
      <c r="C2" s="76">
        <f t="shared" ref="C2:C42" si="0">B2+1</f>
        <v>2017</v>
      </c>
      <c r="D2" s="83" t="str">
        <f t="shared" ref="D2:D42" si="1">CONCATENATE(A2," - ",B2,"/",C2)</f>
        <v>TRIMESTRE 02 - 2016/2017</v>
      </c>
      <c r="E2" s="96" t="s">
        <v>17</v>
      </c>
      <c r="F2" s="93" t="s">
        <v>47</v>
      </c>
      <c r="G2" s="83" t="str">
        <f t="shared" ref="G2:G30" si="2">CONCATENATE(E2," ",F2)</f>
        <v>NOM 02 Prénom 02</v>
      </c>
    </row>
    <row r="3" spans="1:16" ht="15.75" thickBot="1" x14ac:dyDescent="0.3">
      <c r="A3" s="84" t="s">
        <v>2</v>
      </c>
      <c r="B3" s="78">
        <v>2016</v>
      </c>
      <c r="C3" s="78">
        <f t="shared" si="0"/>
        <v>2017</v>
      </c>
      <c r="D3" s="85" t="str">
        <f t="shared" si="1"/>
        <v>TRIMESTRE 03 - 2016/2017</v>
      </c>
      <c r="E3" s="96" t="s">
        <v>18</v>
      </c>
      <c r="F3" s="93" t="s">
        <v>48</v>
      </c>
      <c r="G3" s="83" t="str">
        <f t="shared" si="2"/>
        <v>NOM 03 Prénom 03</v>
      </c>
    </row>
    <row r="4" spans="1:16" x14ac:dyDescent="0.25">
      <c r="A4" s="86" t="s">
        <v>0</v>
      </c>
      <c r="B4" s="77">
        <v>2017</v>
      </c>
      <c r="C4" s="77">
        <f t="shared" si="0"/>
        <v>2018</v>
      </c>
      <c r="D4" s="87" t="str">
        <f t="shared" si="1"/>
        <v>TRIMESTRE 01 - 2017/2018</v>
      </c>
      <c r="E4" s="96" t="s">
        <v>19</v>
      </c>
      <c r="F4" s="93" t="s">
        <v>49</v>
      </c>
      <c r="G4" s="83" t="str">
        <f t="shared" si="2"/>
        <v>NOM 04 Prénom 04</v>
      </c>
    </row>
    <row r="5" spans="1:16" x14ac:dyDescent="0.25">
      <c r="A5" s="82" t="s">
        <v>1</v>
      </c>
      <c r="B5" s="76">
        <v>2017</v>
      </c>
      <c r="C5" s="76">
        <f t="shared" si="0"/>
        <v>2018</v>
      </c>
      <c r="D5" s="83" t="str">
        <f t="shared" si="1"/>
        <v>TRIMESTRE 02 - 2017/2018</v>
      </c>
      <c r="E5" s="96" t="s">
        <v>20</v>
      </c>
      <c r="F5" s="93" t="s">
        <v>50</v>
      </c>
      <c r="G5" s="83" t="str">
        <f t="shared" si="2"/>
        <v>NOM 05 Prénom 05</v>
      </c>
    </row>
    <row r="6" spans="1:16" ht="15.75" thickBot="1" x14ac:dyDescent="0.3">
      <c r="A6" s="84" t="s">
        <v>2</v>
      </c>
      <c r="B6" s="78">
        <v>2017</v>
      </c>
      <c r="C6" s="78">
        <f t="shared" si="0"/>
        <v>2018</v>
      </c>
      <c r="D6" s="85" t="str">
        <f t="shared" si="1"/>
        <v>TRIMESTRE 03 - 2017/2018</v>
      </c>
      <c r="E6" s="96" t="s">
        <v>21</v>
      </c>
      <c r="F6" s="93" t="s">
        <v>51</v>
      </c>
      <c r="G6" s="83" t="str">
        <f t="shared" si="2"/>
        <v>NOM 06 Prénom 06</v>
      </c>
    </row>
    <row r="7" spans="1:16" ht="15.75" thickBot="1" x14ac:dyDescent="0.3">
      <c r="A7" s="86" t="s">
        <v>0</v>
      </c>
      <c r="B7" s="77">
        <v>2018</v>
      </c>
      <c r="C7" s="77">
        <f t="shared" si="0"/>
        <v>2019</v>
      </c>
      <c r="D7" s="87" t="str">
        <f t="shared" si="1"/>
        <v>TRIMESTRE 01 - 2018/2019</v>
      </c>
      <c r="E7" s="96" t="s">
        <v>22</v>
      </c>
      <c r="F7" s="93" t="s">
        <v>52</v>
      </c>
      <c r="G7" s="83" t="str">
        <f t="shared" si="2"/>
        <v>NOM 07 Prénom 07</v>
      </c>
    </row>
    <row r="8" spans="1:16" x14ac:dyDescent="0.25">
      <c r="A8" s="82" t="s">
        <v>1</v>
      </c>
      <c r="B8" s="76">
        <v>2018</v>
      </c>
      <c r="C8" s="76">
        <f t="shared" si="0"/>
        <v>2019</v>
      </c>
      <c r="D8" s="83" t="str">
        <f t="shared" si="1"/>
        <v>TRIMESTRE 02 - 2018/2019</v>
      </c>
      <c r="E8" s="96" t="s">
        <v>23</v>
      </c>
      <c r="F8" s="93" t="s">
        <v>53</v>
      </c>
      <c r="G8" s="98" t="str">
        <f t="shared" si="2"/>
        <v>NOM 08 Prénom 08</v>
      </c>
      <c r="H8" s="268"/>
      <c r="I8" s="269"/>
      <c r="J8" s="269"/>
      <c r="K8" s="269"/>
      <c r="L8" s="269"/>
      <c r="M8" s="269"/>
      <c r="N8" s="269"/>
      <c r="O8" s="269"/>
      <c r="P8" s="270"/>
    </row>
    <row r="9" spans="1:16" ht="15.75" thickBot="1" x14ac:dyDescent="0.3">
      <c r="A9" s="84" t="s">
        <v>2</v>
      </c>
      <c r="B9" s="78">
        <v>2018</v>
      </c>
      <c r="C9" s="78">
        <f t="shared" si="0"/>
        <v>2019</v>
      </c>
      <c r="D9" s="85" t="str">
        <f t="shared" si="1"/>
        <v>TRIMESTRE 03 - 2018/2019</v>
      </c>
      <c r="E9" s="96" t="s">
        <v>24</v>
      </c>
      <c r="F9" s="93" t="s">
        <v>54</v>
      </c>
      <c r="G9" s="98" t="str">
        <f t="shared" si="2"/>
        <v>NOM 09 Prénom 09</v>
      </c>
      <c r="H9" s="271"/>
      <c r="I9" s="272"/>
      <c r="J9" s="272"/>
      <c r="K9" s="272"/>
      <c r="L9" s="272"/>
      <c r="M9" s="272"/>
      <c r="N9" s="272"/>
      <c r="O9" s="272"/>
      <c r="P9" s="273"/>
    </row>
    <row r="10" spans="1:16" x14ac:dyDescent="0.25">
      <c r="A10" s="86" t="s">
        <v>0</v>
      </c>
      <c r="B10" s="77">
        <v>2019</v>
      </c>
      <c r="C10" s="77">
        <f t="shared" si="0"/>
        <v>2020</v>
      </c>
      <c r="D10" s="87" t="str">
        <f t="shared" si="1"/>
        <v>TRIMESTRE 01 - 2019/2020</v>
      </c>
      <c r="E10" s="96" t="s">
        <v>25</v>
      </c>
      <c r="F10" s="93" t="s">
        <v>55</v>
      </c>
      <c r="G10" s="98" t="str">
        <f t="shared" si="2"/>
        <v>NOM 10 Prénom 10</v>
      </c>
      <c r="H10" s="271"/>
      <c r="I10" s="272"/>
      <c r="J10" s="272"/>
      <c r="K10" s="272"/>
      <c r="L10" s="272"/>
      <c r="M10" s="272"/>
      <c r="N10" s="272"/>
      <c r="O10" s="272"/>
      <c r="P10" s="273"/>
    </row>
    <row r="11" spans="1:16" x14ac:dyDescent="0.25">
      <c r="A11" s="82" t="s">
        <v>1</v>
      </c>
      <c r="B11" s="76">
        <v>2019</v>
      </c>
      <c r="C11" s="76">
        <f t="shared" si="0"/>
        <v>2020</v>
      </c>
      <c r="D11" s="83" t="str">
        <f t="shared" si="1"/>
        <v>TRIMESTRE 02 - 2019/2020</v>
      </c>
      <c r="E11" s="96" t="s">
        <v>26</v>
      </c>
      <c r="F11" s="93" t="s">
        <v>56</v>
      </c>
      <c r="G11" s="98" t="str">
        <f t="shared" si="2"/>
        <v>NOM 11 Prénom 11</v>
      </c>
      <c r="H11" s="271"/>
      <c r="I11" s="272"/>
      <c r="J11" s="272"/>
      <c r="K11" s="272"/>
      <c r="L11" s="272"/>
      <c r="M11" s="272"/>
      <c r="N11" s="272"/>
      <c r="O11" s="272"/>
      <c r="P11" s="273"/>
    </row>
    <row r="12" spans="1:16" ht="15.75" thickBot="1" x14ac:dyDescent="0.3">
      <c r="A12" s="84" t="s">
        <v>2</v>
      </c>
      <c r="B12" s="78">
        <v>2019</v>
      </c>
      <c r="C12" s="78">
        <f t="shared" si="0"/>
        <v>2020</v>
      </c>
      <c r="D12" s="85" t="str">
        <f t="shared" si="1"/>
        <v>TRIMESTRE 03 - 2019/2020</v>
      </c>
      <c r="E12" s="96" t="s">
        <v>27</v>
      </c>
      <c r="F12" s="93" t="s">
        <v>57</v>
      </c>
      <c r="G12" s="98" t="str">
        <f t="shared" si="2"/>
        <v>NOM 12 Prénom 12</v>
      </c>
      <c r="H12" s="271"/>
      <c r="I12" s="272"/>
      <c r="J12" s="272"/>
      <c r="K12" s="272"/>
      <c r="L12" s="272"/>
      <c r="M12" s="272"/>
      <c r="N12" s="272"/>
      <c r="O12" s="272"/>
      <c r="P12" s="273"/>
    </row>
    <row r="13" spans="1:16" x14ac:dyDescent="0.25">
      <c r="A13" s="86" t="s">
        <v>0</v>
      </c>
      <c r="B13" s="77">
        <v>2020</v>
      </c>
      <c r="C13" s="77">
        <f t="shared" si="0"/>
        <v>2021</v>
      </c>
      <c r="D13" s="87" t="str">
        <f t="shared" si="1"/>
        <v>TRIMESTRE 01 - 2020/2021</v>
      </c>
      <c r="E13" s="96" t="s">
        <v>28</v>
      </c>
      <c r="F13" s="93" t="s">
        <v>58</v>
      </c>
      <c r="G13" s="98" t="str">
        <f t="shared" si="2"/>
        <v>NOM 13 Prénom 13</v>
      </c>
      <c r="H13" s="271"/>
      <c r="I13" s="272"/>
      <c r="J13" s="272"/>
      <c r="K13" s="272"/>
      <c r="L13" s="272"/>
      <c r="M13" s="272"/>
      <c r="N13" s="272"/>
      <c r="O13" s="272"/>
      <c r="P13" s="273"/>
    </row>
    <row r="14" spans="1:16" x14ac:dyDescent="0.25">
      <c r="A14" s="82" t="s">
        <v>1</v>
      </c>
      <c r="B14" s="76">
        <v>2020</v>
      </c>
      <c r="C14" s="76">
        <f t="shared" si="0"/>
        <v>2021</v>
      </c>
      <c r="D14" s="83" t="str">
        <f t="shared" si="1"/>
        <v>TRIMESTRE 02 - 2020/2021</v>
      </c>
      <c r="E14" s="96" t="s">
        <v>29</v>
      </c>
      <c r="F14" s="93" t="s">
        <v>59</v>
      </c>
      <c r="G14" s="98" t="str">
        <f t="shared" si="2"/>
        <v>NOM 14 Prénom 14</v>
      </c>
      <c r="H14" s="271"/>
      <c r="I14" s="272"/>
      <c r="J14" s="272"/>
      <c r="K14" s="272"/>
      <c r="L14" s="272"/>
      <c r="M14" s="272"/>
      <c r="N14" s="272"/>
      <c r="O14" s="272"/>
      <c r="P14" s="273"/>
    </row>
    <row r="15" spans="1:16" ht="15.75" thickBot="1" x14ac:dyDescent="0.3">
      <c r="A15" s="84" t="s">
        <v>2</v>
      </c>
      <c r="B15" s="78">
        <v>2020</v>
      </c>
      <c r="C15" s="78">
        <f t="shared" si="0"/>
        <v>2021</v>
      </c>
      <c r="D15" s="85" t="str">
        <f t="shared" si="1"/>
        <v>TRIMESTRE 03 - 2020/2021</v>
      </c>
      <c r="E15" s="96" t="s">
        <v>30</v>
      </c>
      <c r="F15" s="93" t="s">
        <v>60</v>
      </c>
      <c r="G15" s="98" t="str">
        <f t="shared" si="2"/>
        <v>NOM 15 Prénom 15</v>
      </c>
      <c r="H15" s="271"/>
      <c r="I15" s="272"/>
      <c r="J15" s="272"/>
      <c r="K15" s="272"/>
      <c r="L15" s="272"/>
      <c r="M15" s="272"/>
      <c r="N15" s="272"/>
      <c r="O15" s="272"/>
      <c r="P15" s="273"/>
    </row>
    <row r="16" spans="1:16" x14ac:dyDescent="0.25">
      <c r="A16" s="86" t="s">
        <v>0</v>
      </c>
      <c r="B16" s="77">
        <v>2021</v>
      </c>
      <c r="C16" s="77">
        <f t="shared" si="0"/>
        <v>2022</v>
      </c>
      <c r="D16" s="87" t="str">
        <f t="shared" si="1"/>
        <v>TRIMESTRE 01 - 2021/2022</v>
      </c>
      <c r="E16" s="96" t="s">
        <v>31</v>
      </c>
      <c r="F16" s="93" t="s">
        <v>61</v>
      </c>
      <c r="G16" s="98" t="str">
        <f t="shared" si="2"/>
        <v>NOM 16 Prénom 16</v>
      </c>
      <c r="H16" s="271"/>
      <c r="I16" s="272"/>
      <c r="J16" s="272"/>
      <c r="K16" s="272"/>
      <c r="L16" s="272"/>
      <c r="M16" s="272"/>
      <c r="N16" s="272"/>
      <c r="O16" s="272"/>
      <c r="P16" s="273"/>
    </row>
    <row r="17" spans="1:16" x14ac:dyDescent="0.25">
      <c r="A17" s="82" t="s">
        <v>1</v>
      </c>
      <c r="B17" s="76">
        <v>2021</v>
      </c>
      <c r="C17" s="76">
        <f t="shared" si="0"/>
        <v>2022</v>
      </c>
      <c r="D17" s="83" t="str">
        <f t="shared" si="1"/>
        <v>TRIMESTRE 02 - 2021/2022</v>
      </c>
      <c r="E17" s="96" t="s">
        <v>32</v>
      </c>
      <c r="F17" s="93" t="s">
        <v>62</v>
      </c>
      <c r="G17" s="98" t="str">
        <f t="shared" si="2"/>
        <v>NOM 17 Prénom 17</v>
      </c>
      <c r="H17" s="271"/>
      <c r="I17" s="272"/>
      <c r="J17" s="272"/>
      <c r="K17" s="272"/>
      <c r="L17" s="272"/>
      <c r="M17" s="272"/>
      <c r="N17" s="272"/>
      <c r="O17" s="272"/>
      <c r="P17" s="273"/>
    </row>
    <row r="18" spans="1:16" ht="15.75" thickBot="1" x14ac:dyDescent="0.3">
      <c r="A18" s="84" t="s">
        <v>2</v>
      </c>
      <c r="B18" s="78">
        <v>2021</v>
      </c>
      <c r="C18" s="78">
        <f t="shared" si="0"/>
        <v>2022</v>
      </c>
      <c r="D18" s="85" t="str">
        <f t="shared" si="1"/>
        <v>TRIMESTRE 03 - 2021/2022</v>
      </c>
      <c r="E18" s="96" t="s">
        <v>33</v>
      </c>
      <c r="F18" s="93" t="s">
        <v>63</v>
      </c>
      <c r="G18" s="98" t="str">
        <f t="shared" si="2"/>
        <v>NOM 18 Prénom 18</v>
      </c>
      <c r="H18" s="271"/>
      <c r="I18" s="272"/>
      <c r="J18" s="272"/>
      <c r="K18" s="272"/>
      <c r="L18" s="272"/>
      <c r="M18" s="272"/>
      <c r="N18" s="272"/>
      <c r="O18" s="272"/>
      <c r="P18" s="273"/>
    </row>
    <row r="19" spans="1:16" x14ac:dyDescent="0.25">
      <c r="A19" s="86" t="s">
        <v>0</v>
      </c>
      <c r="B19" s="77">
        <v>2022</v>
      </c>
      <c r="C19" s="77">
        <f t="shared" si="0"/>
        <v>2023</v>
      </c>
      <c r="D19" s="87" t="str">
        <f t="shared" si="1"/>
        <v>TRIMESTRE 01 - 2022/2023</v>
      </c>
      <c r="E19" s="96" t="s">
        <v>34</v>
      </c>
      <c r="F19" s="93" t="s">
        <v>64</v>
      </c>
      <c r="G19" s="98" t="str">
        <f t="shared" si="2"/>
        <v>NOM 19 Prénom 19</v>
      </c>
      <c r="H19" s="271"/>
      <c r="I19" s="272"/>
      <c r="J19" s="272"/>
      <c r="K19" s="272"/>
      <c r="L19" s="272"/>
      <c r="M19" s="272"/>
      <c r="N19" s="272"/>
      <c r="O19" s="272"/>
      <c r="P19" s="273"/>
    </row>
    <row r="20" spans="1:16" x14ac:dyDescent="0.25">
      <c r="A20" s="82" t="s">
        <v>1</v>
      </c>
      <c r="B20" s="76">
        <v>2022</v>
      </c>
      <c r="C20" s="76">
        <f t="shared" si="0"/>
        <v>2023</v>
      </c>
      <c r="D20" s="83" t="str">
        <f t="shared" si="1"/>
        <v>TRIMESTRE 02 - 2022/2023</v>
      </c>
      <c r="E20" s="96" t="s">
        <v>35</v>
      </c>
      <c r="F20" s="93" t="s">
        <v>65</v>
      </c>
      <c r="G20" s="98" t="str">
        <f t="shared" si="2"/>
        <v>NOM 20 Prénom 20</v>
      </c>
      <c r="H20" s="271"/>
      <c r="I20" s="272"/>
      <c r="J20" s="272"/>
      <c r="K20" s="272"/>
      <c r="L20" s="272"/>
      <c r="M20" s="272"/>
      <c r="N20" s="272"/>
      <c r="O20" s="272"/>
      <c r="P20" s="273"/>
    </row>
    <row r="21" spans="1:16" ht="15.75" thickBot="1" x14ac:dyDescent="0.3">
      <c r="A21" s="84" t="s">
        <v>2</v>
      </c>
      <c r="B21" s="78">
        <v>2022</v>
      </c>
      <c r="C21" s="78">
        <f t="shared" si="0"/>
        <v>2023</v>
      </c>
      <c r="D21" s="85" t="str">
        <f t="shared" si="1"/>
        <v>TRIMESTRE 03 - 2022/2023</v>
      </c>
      <c r="E21" s="96" t="s">
        <v>36</v>
      </c>
      <c r="F21" s="93" t="s">
        <v>66</v>
      </c>
      <c r="G21" s="98" t="str">
        <f t="shared" si="2"/>
        <v>NOM 21 Prénom 21</v>
      </c>
      <c r="H21" s="271"/>
      <c r="I21" s="272"/>
      <c r="J21" s="272"/>
      <c r="K21" s="272"/>
      <c r="L21" s="272"/>
      <c r="M21" s="272"/>
      <c r="N21" s="272"/>
      <c r="O21" s="272"/>
      <c r="P21" s="273"/>
    </row>
    <row r="22" spans="1:16" x14ac:dyDescent="0.25">
      <c r="A22" s="86" t="s">
        <v>0</v>
      </c>
      <c r="B22" s="77">
        <v>2023</v>
      </c>
      <c r="C22" s="77">
        <f t="shared" si="0"/>
        <v>2024</v>
      </c>
      <c r="D22" s="87" t="str">
        <f t="shared" si="1"/>
        <v>TRIMESTRE 01 - 2023/2024</v>
      </c>
      <c r="E22" s="96" t="s">
        <v>37</v>
      </c>
      <c r="F22" s="93" t="s">
        <v>67</v>
      </c>
      <c r="G22" s="98" t="str">
        <f t="shared" si="2"/>
        <v>NOM 22 Prénom 22</v>
      </c>
      <c r="H22" s="271"/>
      <c r="I22" s="272"/>
      <c r="J22" s="272"/>
      <c r="K22" s="272"/>
      <c r="L22" s="272"/>
      <c r="M22" s="272"/>
      <c r="N22" s="272"/>
      <c r="O22" s="272"/>
      <c r="P22" s="273"/>
    </row>
    <row r="23" spans="1:16" x14ac:dyDescent="0.25">
      <c r="A23" s="82" t="s">
        <v>1</v>
      </c>
      <c r="B23" s="76">
        <v>2023</v>
      </c>
      <c r="C23" s="76">
        <f t="shared" si="0"/>
        <v>2024</v>
      </c>
      <c r="D23" s="83" t="str">
        <f t="shared" si="1"/>
        <v>TRIMESTRE 02 - 2023/2024</v>
      </c>
      <c r="E23" s="96" t="s">
        <v>38</v>
      </c>
      <c r="F23" s="93" t="s">
        <v>68</v>
      </c>
      <c r="G23" s="98" t="str">
        <f t="shared" si="2"/>
        <v>NOM 23 Prénom 23</v>
      </c>
      <c r="H23" s="271"/>
      <c r="I23" s="272"/>
      <c r="J23" s="272"/>
      <c r="K23" s="272"/>
      <c r="L23" s="272"/>
      <c r="M23" s="272"/>
      <c r="N23" s="272"/>
      <c r="O23" s="272"/>
      <c r="P23" s="273"/>
    </row>
    <row r="24" spans="1:16" ht="15.75" thickBot="1" x14ac:dyDescent="0.3">
      <c r="A24" s="84" t="s">
        <v>2</v>
      </c>
      <c r="B24" s="78">
        <v>2023</v>
      </c>
      <c r="C24" s="78">
        <f t="shared" si="0"/>
        <v>2024</v>
      </c>
      <c r="D24" s="85" t="str">
        <f t="shared" si="1"/>
        <v>TRIMESTRE 03 - 2023/2024</v>
      </c>
      <c r="E24" s="96" t="s">
        <v>39</v>
      </c>
      <c r="F24" s="93" t="s">
        <v>69</v>
      </c>
      <c r="G24" s="98" t="str">
        <f t="shared" si="2"/>
        <v>NOM 24 Prénom 24</v>
      </c>
      <c r="H24" s="271"/>
      <c r="I24" s="272"/>
      <c r="J24" s="272"/>
      <c r="K24" s="272"/>
      <c r="L24" s="272"/>
      <c r="M24" s="272"/>
      <c r="N24" s="272"/>
      <c r="O24" s="272"/>
      <c r="P24" s="273"/>
    </row>
    <row r="25" spans="1:16" x14ac:dyDescent="0.25">
      <c r="A25" s="86" t="s">
        <v>0</v>
      </c>
      <c r="B25" s="77">
        <v>2024</v>
      </c>
      <c r="C25" s="77">
        <f t="shared" si="0"/>
        <v>2025</v>
      </c>
      <c r="D25" s="87" t="str">
        <f t="shared" si="1"/>
        <v>TRIMESTRE 01 - 2024/2025</v>
      </c>
      <c r="E25" s="96" t="s">
        <v>40</v>
      </c>
      <c r="F25" s="93" t="s">
        <v>70</v>
      </c>
      <c r="G25" s="98" t="str">
        <f t="shared" si="2"/>
        <v>NOM 25 Prénom 25</v>
      </c>
      <c r="H25" s="271"/>
      <c r="I25" s="272"/>
      <c r="J25" s="272"/>
      <c r="K25" s="272"/>
      <c r="L25" s="272"/>
      <c r="M25" s="272"/>
      <c r="N25" s="272"/>
      <c r="O25" s="272"/>
      <c r="P25" s="273"/>
    </row>
    <row r="26" spans="1:16" x14ac:dyDescent="0.25">
      <c r="A26" s="82" t="s">
        <v>1</v>
      </c>
      <c r="B26" s="76">
        <v>2024</v>
      </c>
      <c r="C26" s="76">
        <f t="shared" si="0"/>
        <v>2025</v>
      </c>
      <c r="D26" s="83" t="str">
        <f t="shared" si="1"/>
        <v>TRIMESTRE 02 - 2024/2025</v>
      </c>
      <c r="E26" s="96" t="s">
        <v>41</v>
      </c>
      <c r="F26" s="93" t="s">
        <v>71</v>
      </c>
      <c r="G26" s="98" t="str">
        <f t="shared" si="2"/>
        <v>NOM 26 Prénom 26</v>
      </c>
      <c r="H26" s="271"/>
      <c r="I26" s="272"/>
      <c r="J26" s="272"/>
      <c r="K26" s="272"/>
      <c r="L26" s="272"/>
      <c r="M26" s="272"/>
      <c r="N26" s="272"/>
      <c r="O26" s="272"/>
      <c r="P26" s="273"/>
    </row>
    <row r="27" spans="1:16" ht="15.75" thickBot="1" x14ac:dyDescent="0.3">
      <c r="A27" s="84" t="s">
        <v>2</v>
      </c>
      <c r="B27" s="78">
        <v>2024</v>
      </c>
      <c r="C27" s="78">
        <f t="shared" si="0"/>
        <v>2025</v>
      </c>
      <c r="D27" s="85" t="str">
        <f t="shared" si="1"/>
        <v>TRIMESTRE 03 - 2024/2025</v>
      </c>
      <c r="E27" s="96" t="s">
        <v>42</v>
      </c>
      <c r="F27" s="93" t="s">
        <v>72</v>
      </c>
      <c r="G27" s="98" t="str">
        <f t="shared" si="2"/>
        <v>NOM 27 Prénom 27</v>
      </c>
      <c r="H27" s="271"/>
      <c r="I27" s="272"/>
      <c r="J27" s="272"/>
      <c r="K27" s="272"/>
      <c r="L27" s="272"/>
      <c r="M27" s="272"/>
      <c r="N27" s="272"/>
      <c r="O27" s="272"/>
      <c r="P27" s="273"/>
    </row>
    <row r="28" spans="1:16" x14ac:dyDescent="0.25">
      <c r="A28" s="86" t="s">
        <v>0</v>
      </c>
      <c r="B28" s="77">
        <v>2025</v>
      </c>
      <c r="C28" s="77">
        <f t="shared" si="0"/>
        <v>2026</v>
      </c>
      <c r="D28" s="87" t="str">
        <f t="shared" si="1"/>
        <v>TRIMESTRE 01 - 2025/2026</v>
      </c>
      <c r="E28" s="96" t="s">
        <v>43</v>
      </c>
      <c r="F28" s="93" t="s">
        <v>73</v>
      </c>
      <c r="G28" s="98" t="str">
        <f t="shared" si="2"/>
        <v>NOM 28 Prénom 28</v>
      </c>
      <c r="H28" s="271"/>
      <c r="I28" s="272"/>
      <c r="J28" s="272"/>
      <c r="K28" s="272"/>
      <c r="L28" s="272"/>
      <c r="M28" s="272"/>
      <c r="N28" s="272"/>
      <c r="O28" s="272"/>
      <c r="P28" s="273"/>
    </row>
    <row r="29" spans="1:16" x14ac:dyDescent="0.25">
      <c r="A29" s="82" t="s">
        <v>1</v>
      </c>
      <c r="B29" s="76">
        <v>2025</v>
      </c>
      <c r="C29" s="76">
        <f t="shared" si="0"/>
        <v>2026</v>
      </c>
      <c r="D29" s="83" t="str">
        <f t="shared" si="1"/>
        <v>TRIMESTRE 02 - 2025/2026</v>
      </c>
      <c r="E29" s="96" t="s">
        <v>44</v>
      </c>
      <c r="F29" s="93" t="s">
        <v>74</v>
      </c>
      <c r="G29" s="98" t="str">
        <f t="shared" si="2"/>
        <v>NOM 29 Prénom 29</v>
      </c>
      <c r="H29" s="271"/>
      <c r="I29" s="272"/>
      <c r="J29" s="272"/>
      <c r="K29" s="272"/>
      <c r="L29" s="272"/>
      <c r="M29" s="272"/>
      <c r="N29" s="272"/>
      <c r="O29" s="272"/>
      <c r="P29" s="273"/>
    </row>
    <row r="30" spans="1:16" ht="15.75" thickBot="1" x14ac:dyDescent="0.3">
      <c r="A30" s="84" t="s">
        <v>2</v>
      </c>
      <c r="B30" s="78">
        <v>2025</v>
      </c>
      <c r="C30" s="78">
        <f t="shared" si="0"/>
        <v>2026</v>
      </c>
      <c r="D30" s="85" t="str">
        <f t="shared" si="1"/>
        <v>TRIMESTRE 03 - 2025/2026</v>
      </c>
      <c r="E30" s="97" t="s">
        <v>45</v>
      </c>
      <c r="F30" s="94" t="s">
        <v>75</v>
      </c>
      <c r="G30" s="99" t="str">
        <f t="shared" si="2"/>
        <v>NOM 30 Prénom 30</v>
      </c>
      <c r="H30" s="271"/>
      <c r="I30" s="272"/>
      <c r="J30" s="272"/>
      <c r="K30" s="272"/>
      <c r="L30" s="272"/>
      <c r="M30" s="272"/>
      <c r="N30" s="272"/>
      <c r="O30" s="272"/>
      <c r="P30" s="273"/>
    </row>
    <row r="31" spans="1:16" x14ac:dyDescent="0.25">
      <c r="A31" s="86" t="s">
        <v>0</v>
      </c>
      <c r="B31" s="77">
        <v>2026</v>
      </c>
      <c r="C31" s="77">
        <f t="shared" si="0"/>
        <v>2027</v>
      </c>
      <c r="D31" s="87" t="str">
        <f t="shared" si="1"/>
        <v>TRIMESTRE 01 - 2026/2027</v>
      </c>
      <c r="H31" s="271"/>
      <c r="I31" s="272"/>
      <c r="J31" s="272"/>
      <c r="K31" s="272"/>
      <c r="L31" s="272"/>
      <c r="M31" s="272"/>
      <c r="N31" s="272"/>
      <c r="O31" s="272"/>
      <c r="P31" s="273"/>
    </row>
    <row r="32" spans="1:16" x14ac:dyDescent="0.25">
      <c r="A32" s="82" t="s">
        <v>1</v>
      </c>
      <c r="B32" s="76">
        <v>2026</v>
      </c>
      <c r="C32" s="76">
        <f t="shared" si="0"/>
        <v>2027</v>
      </c>
      <c r="D32" s="83" t="str">
        <f t="shared" si="1"/>
        <v>TRIMESTRE 02 - 2026/2027</v>
      </c>
      <c r="H32" s="271"/>
      <c r="I32" s="272"/>
      <c r="J32" s="272"/>
      <c r="K32" s="272"/>
      <c r="L32" s="272"/>
      <c r="M32" s="272"/>
      <c r="N32" s="272"/>
      <c r="O32" s="272"/>
      <c r="P32" s="273"/>
    </row>
    <row r="33" spans="1:16" ht="15.75" thickBot="1" x14ac:dyDescent="0.3">
      <c r="A33" s="84" t="s">
        <v>2</v>
      </c>
      <c r="B33" s="78">
        <v>2026</v>
      </c>
      <c r="C33" s="78">
        <f t="shared" si="0"/>
        <v>2027</v>
      </c>
      <c r="D33" s="85" t="str">
        <f t="shared" si="1"/>
        <v>TRIMESTRE 03 - 2026/2027</v>
      </c>
      <c r="H33" s="271"/>
      <c r="I33" s="272"/>
      <c r="J33" s="272"/>
      <c r="K33" s="272"/>
      <c r="L33" s="272"/>
      <c r="M33" s="272"/>
      <c r="N33" s="272"/>
      <c r="O33" s="272"/>
      <c r="P33" s="273"/>
    </row>
    <row r="34" spans="1:16" x14ac:dyDescent="0.25">
      <c r="A34" s="86" t="s">
        <v>0</v>
      </c>
      <c r="B34" s="77">
        <v>2027</v>
      </c>
      <c r="C34" s="77">
        <f t="shared" si="0"/>
        <v>2028</v>
      </c>
      <c r="D34" s="87" t="str">
        <f t="shared" si="1"/>
        <v>TRIMESTRE 01 - 2027/2028</v>
      </c>
      <c r="E34" s="277" t="s">
        <v>111</v>
      </c>
      <c r="F34" s="278"/>
      <c r="H34" s="271"/>
      <c r="I34" s="272"/>
      <c r="J34" s="272"/>
      <c r="K34" s="272"/>
      <c r="L34" s="272"/>
      <c r="M34" s="272"/>
      <c r="N34" s="272"/>
      <c r="O34" s="272"/>
      <c r="P34" s="273"/>
    </row>
    <row r="35" spans="1:16" ht="15.75" thickBot="1" x14ac:dyDescent="0.3">
      <c r="A35" s="82" t="s">
        <v>1</v>
      </c>
      <c r="B35" s="76">
        <v>2027</v>
      </c>
      <c r="C35" s="76">
        <f t="shared" si="0"/>
        <v>2028</v>
      </c>
      <c r="D35" s="83" t="str">
        <f t="shared" si="1"/>
        <v>TRIMESTRE 02 - 2027/2028</v>
      </c>
      <c r="E35" s="279"/>
      <c r="F35" s="280"/>
      <c r="H35" s="274"/>
      <c r="I35" s="275"/>
      <c r="J35" s="275"/>
      <c r="K35" s="275"/>
      <c r="L35" s="275"/>
      <c r="M35" s="275"/>
      <c r="N35" s="275"/>
      <c r="O35" s="275"/>
      <c r="P35" s="276"/>
    </row>
    <row r="36" spans="1:16" ht="15.75" thickBot="1" x14ac:dyDescent="0.3">
      <c r="A36" s="84" t="s">
        <v>2</v>
      </c>
      <c r="B36" s="78">
        <v>2027</v>
      </c>
      <c r="C36" s="78">
        <f t="shared" si="0"/>
        <v>2028</v>
      </c>
      <c r="D36" s="85" t="str">
        <f t="shared" si="1"/>
        <v>TRIMESTRE 03 - 2027/2028</v>
      </c>
      <c r="E36" s="281"/>
      <c r="F36" s="282"/>
    </row>
    <row r="37" spans="1:16" x14ac:dyDescent="0.25">
      <c r="A37" s="86" t="s">
        <v>0</v>
      </c>
      <c r="B37" s="77">
        <v>2028</v>
      </c>
      <c r="C37" s="77">
        <f t="shared" si="0"/>
        <v>2029</v>
      </c>
      <c r="D37" s="87" t="str">
        <f t="shared" si="1"/>
        <v>TRIMESTRE 01 - 2028/2029</v>
      </c>
    </row>
    <row r="38" spans="1:16" x14ac:dyDescent="0.25">
      <c r="A38" s="82" t="s">
        <v>1</v>
      </c>
      <c r="B38" s="76">
        <v>2028</v>
      </c>
      <c r="C38" s="76">
        <f t="shared" si="0"/>
        <v>2029</v>
      </c>
      <c r="D38" s="83" t="str">
        <f t="shared" si="1"/>
        <v>TRIMESTRE 02 - 2028/2029</v>
      </c>
    </row>
    <row r="39" spans="1:16" ht="15.75" thickBot="1" x14ac:dyDescent="0.3">
      <c r="A39" s="84" t="s">
        <v>2</v>
      </c>
      <c r="B39" s="78">
        <v>2028</v>
      </c>
      <c r="C39" s="78">
        <f t="shared" si="0"/>
        <v>2029</v>
      </c>
      <c r="D39" s="85" t="str">
        <f t="shared" si="1"/>
        <v>TRIMESTRE 03 - 2028/2029</v>
      </c>
    </row>
    <row r="40" spans="1:16" x14ac:dyDescent="0.25">
      <c r="A40" s="86" t="s">
        <v>0</v>
      </c>
      <c r="B40" s="77">
        <v>2029</v>
      </c>
      <c r="C40" s="77">
        <f t="shared" si="0"/>
        <v>2030</v>
      </c>
      <c r="D40" s="87" t="str">
        <f t="shared" si="1"/>
        <v>TRIMESTRE 01 - 2029/2030</v>
      </c>
      <c r="H40" s="48"/>
      <c r="I40" s="48"/>
      <c r="J40" s="48"/>
      <c r="K40" s="48"/>
      <c r="L40" s="48"/>
      <c r="M40" s="48"/>
      <c r="N40" s="48"/>
      <c r="O40" s="48"/>
    </row>
    <row r="41" spans="1:16" x14ac:dyDescent="0.25">
      <c r="A41" s="82" t="s">
        <v>1</v>
      </c>
      <c r="B41" s="76">
        <v>2029</v>
      </c>
      <c r="C41" s="76">
        <f t="shared" si="0"/>
        <v>2030</v>
      </c>
      <c r="D41" s="83" t="str">
        <f t="shared" si="1"/>
        <v>TRIMESTRE 02 - 2029/2030</v>
      </c>
    </row>
    <row r="42" spans="1:16" ht="15.75" thickBot="1" x14ac:dyDescent="0.3">
      <c r="A42" s="88" t="s">
        <v>2</v>
      </c>
      <c r="B42" s="89">
        <v>2029</v>
      </c>
      <c r="C42" s="89">
        <f t="shared" si="0"/>
        <v>2030</v>
      </c>
      <c r="D42" s="90" t="str">
        <f t="shared" si="1"/>
        <v>TRIMESTRE 03 - 2029/2030</v>
      </c>
    </row>
  </sheetData>
  <sheetProtection sheet="1" objects="1" scenarios="1"/>
  <mergeCells count="2">
    <mergeCell ref="E34:F36"/>
    <mergeCell ref="H8:P35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5</vt:i4>
      </vt:variant>
    </vt:vector>
  </HeadingPairs>
  <TitlesOfParts>
    <vt:vector size="24" baseType="lpstr">
      <vt:lpstr>Bilan</vt:lpstr>
      <vt:lpstr>Grammaire</vt:lpstr>
      <vt:lpstr>Orth</vt:lpstr>
      <vt:lpstr>Conj</vt:lpstr>
      <vt:lpstr>Dictée</vt:lpstr>
      <vt:lpstr>Poésie</vt:lpstr>
      <vt:lpstr>Num</vt:lpstr>
      <vt:lpstr>Calcul</vt:lpstr>
      <vt:lpstr>Grandeurs_et_mesures</vt:lpstr>
      <vt:lpstr>Problèmes</vt:lpstr>
      <vt:lpstr>Calcul_mental</vt:lpstr>
      <vt:lpstr>Histoire</vt:lpstr>
      <vt:lpstr>Géographie</vt:lpstr>
      <vt:lpstr>Sciences</vt:lpstr>
      <vt:lpstr>Anglais</vt:lpstr>
      <vt:lpstr>Histoire_de_l_art</vt:lpstr>
      <vt:lpstr>Instruction_civique</vt:lpstr>
      <vt:lpstr>Bulletins</vt:lpstr>
      <vt:lpstr>Données</vt:lpstr>
      <vt:lpstr>Nom</vt:lpstr>
      <vt:lpstr>Nom_Prénom</vt:lpstr>
      <vt:lpstr>Prénom</vt:lpstr>
      <vt:lpstr>Trimestre</vt:lpstr>
      <vt:lpstr>Bulletins!Zone_d_impression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Jacques PASQUIER</cp:lastModifiedBy>
  <cp:lastPrinted>2017-10-03T22:25:02Z</cp:lastPrinted>
  <dcterms:created xsi:type="dcterms:W3CDTF">2017-10-02T16:25:37Z</dcterms:created>
  <dcterms:modified xsi:type="dcterms:W3CDTF">2017-12-27T10:08:21Z</dcterms:modified>
</cp:coreProperties>
</file>