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729"/>
  <workbookPr showInkAnnotation="0" autoCompressPictures="0"/>
  <bookViews>
    <workbookView xWindow="0" yWindow="0" windowWidth="25600" windowHeight="183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4" i="1" l="1"/>
  <c r="G15" i="1"/>
  <c r="G16" i="1"/>
  <c r="G17" i="1"/>
  <c r="G18" i="1"/>
  <c r="G19" i="1"/>
  <c r="B11" i="1"/>
  <c r="B18" i="1"/>
  <c r="A18" i="1"/>
  <c r="B17" i="1"/>
  <c r="A17" i="1"/>
  <c r="B16" i="1"/>
  <c r="A16" i="1"/>
  <c r="B15" i="1"/>
  <c r="A15" i="1"/>
  <c r="B14" i="1"/>
  <c r="A14" i="1"/>
  <c r="G4" i="1"/>
  <c r="G9" i="1"/>
  <c r="G8" i="1"/>
  <c r="B8" i="1"/>
  <c r="A8" i="1"/>
  <c r="G7" i="1"/>
  <c r="B7" i="1"/>
  <c r="A7" i="1"/>
  <c r="G6" i="1"/>
  <c r="B6" i="1"/>
  <c r="A6" i="1"/>
  <c r="G5" i="1"/>
  <c r="B5" i="1"/>
  <c r="A5" i="1"/>
  <c r="B4" i="1"/>
  <c r="A4" i="1"/>
</calcChain>
</file>

<file path=xl/sharedStrings.xml><?xml version="1.0" encoding="utf-8"?>
<sst xmlns="http://schemas.openxmlformats.org/spreadsheetml/2006/main" count="22" uniqueCount="11">
  <si>
    <t>Début semaine</t>
  </si>
  <si>
    <t>Jour</t>
  </si>
  <si>
    <t>Date</t>
  </si>
  <si>
    <t>Heure d'arrivée Matin</t>
  </si>
  <si>
    <t>Heure de départ Matin</t>
  </si>
  <si>
    <t>Heure d'arrivée Après-midi</t>
  </si>
  <si>
    <t>Heure de départ Après-midi</t>
  </si>
  <si>
    <t>Total Heures</t>
  </si>
  <si>
    <t>cp</t>
  </si>
  <si>
    <t>Total</t>
  </si>
  <si>
    <t>Début de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</si>
</sst>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Arial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1" fillId="0" borderId="0" xfId="0" applyFont="1" applyAlignment="1">
      <alignment wrapText="1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2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alignment horizontal="general" vertical="bottom" textRotation="0" wrapText="1" indent="0" justifyLastLine="0" shrinkToFit="0" readingOrder="0"/>
    </dxf>
    <dxf>
      <numFmt numFmtId="164" formatCode="[h]:mm"/>
    </dxf>
    <dxf>
      <numFmt numFmtId="19" formatCode="dd/mm/yy"/>
      <alignment horizontal="left" vertical="bottom" textRotation="0" wrapText="0" indent="0" justifyLastLine="0" shrinkToFit="0"/>
    </dxf>
    <dxf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Arial Narrow"/>
        <scheme val="none"/>
      </font>
      <alignment horizontal="general" vertical="bottom" textRotation="0" wrapText="1" justifyLastLine="0" shrinkToFit="0"/>
    </dxf>
    <dxf>
      <numFmt numFmtId="164" formatCode="[h]:mm"/>
    </dxf>
    <dxf>
      <numFmt numFmtId="164" formatCode="[h]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19" formatCode="dd/mm/yy"/>
      <alignment horizontal="left" vertical="bottom" textRotation="0" wrapText="0" indent="0" justifyLastLine="0" shrinkToFit="0"/>
    </dxf>
    <dxf>
      <numFmt numFmtId="0" formatCode="General"/>
      <alignment horizontal="left" vertical="bottom" textRotation="0" wrapText="0" indent="0" justifyLastLine="0" shrinkToFit="0"/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3:G9" totalsRowCount="1" headerRowDxfId="4">
  <tableColumns count="7">
    <tableColumn id="1" name="Jour" totalsRowLabel="Total" dataDxfId="12">
      <calculatedColumnFormula>TEXT(WEEKDAY(Table1[Date]),"jjjj")</calculatedColumnFormula>
    </tableColumn>
    <tableColumn id="2" name="Date" dataDxfId="11">
      <calculatedColumnFormula>IF(B1&lt;&gt;"",B1,"")</calculatedColumnFormula>
    </tableColumn>
    <tableColumn id="3" name="Heure d'arrivée Matin" dataDxfId="10"/>
    <tableColumn id="4" name="Heure de départ Matin" dataDxfId="9"/>
    <tableColumn id="5" name="Heure d'arrivée Après-midi" dataDxfId="8"/>
    <tableColumn id="6" name="Heure de départ Après-midi" dataDxfId="7"/>
    <tableColumn id="7" name="Total Heures" totalsRowFunction="sum" dataDxfId="5" totalsRowDxfId="6">
      <calculatedColumnFormula>IF(C4:F4="cp",0,(Table1[[#This Row],[Heure de départ Matin]]-Table1[[#This Row],[Heure d''arrivée Matin]])+(Table1[[#This Row],[Heure de départ Après-midi]]-Table1[[#This Row],[Heure d''arrivée Après-midi]]))</calculatedColumnFormula>
    </tableColumn>
  </tableColumns>
  <tableStyleInfo name="TableStyleMedium2" showFirstColumn="1" showLastColumn="1" showRowStripes="1" showColumnStripes="0"/>
</table>
</file>

<file path=xl/tables/table2.xml><?xml version="1.0" encoding="utf-8"?>
<table xmlns="http://schemas.openxmlformats.org/spreadsheetml/2006/main" id="2" name="Table2" displayName="Table2" ref="A13:G19" totalsRowCount="1" headerRowDxfId="0">
  <tableColumns count="7">
    <tableColumn id="1" name="Jour" totalsRowLabel="Total" dataDxfId="3">
      <calculatedColumnFormula>TEXT(WEEKDAY(Table2[Date]),"jjjj")</calculatedColumnFormula>
    </tableColumn>
    <tableColumn id="2" name="Date" dataDxfId="2"/>
    <tableColumn id="3" name="Heure d'arrivée Matin"/>
    <tableColumn id="4" name="Heure de départ Matin"/>
    <tableColumn id="5" name="Heure d'arrivée Après-midi"/>
    <tableColumn id="6" name="Heure de départ Après-midi"/>
    <tableColumn id="7" name="Total Heures" totalsRowFunction="sum" dataDxfId="1">
      <calculatedColumnFormula>(Table2[[#This Row],[Heure de départ Matin]]-Table2[[#This Row],[Heure d''arrivée Matin]])+(Table2[[#This Row],[Heure de départ Après-midi]]-Table2[[#This Row],[Heure d''arrivée Après-midi]])</calculatedColumnFormula>
    </tableColumn>
  </tableColumns>
  <tableStyleInfo name="TableStyleMedium2" showFirstColumn="1" showLastColumn="1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B1" sqref="B1"/>
    </sheetView>
  </sheetViews>
  <sheetFormatPr baseColWidth="10" defaultRowHeight="15" x14ac:dyDescent="0"/>
  <cols>
    <col min="1" max="1" width="21.6640625" customWidth="1"/>
  </cols>
  <sheetData>
    <row r="1" spans="1:7">
      <c r="A1" t="s">
        <v>0</v>
      </c>
      <c r="B1" s="1">
        <v>42737</v>
      </c>
    </row>
    <row r="3" spans="1:7" ht="4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</row>
    <row r="4" spans="1:7">
      <c r="A4" s="3" t="str">
        <f>TEXT(WEEKDAY(Table1[Date]),"jjjj")</f>
        <v>lundi</v>
      </c>
      <c r="B4" s="4">
        <f t="shared" ref="B4" si="0">IF(B1&lt;&gt;"",B1,"")</f>
        <v>42737</v>
      </c>
      <c r="C4" s="5" t="s">
        <v>8</v>
      </c>
      <c r="D4" s="5" t="s">
        <v>8</v>
      </c>
      <c r="E4" s="5" t="s">
        <v>8</v>
      </c>
      <c r="F4" s="5" t="s">
        <v>8</v>
      </c>
      <c r="G4" s="6" t="e">
        <f>IF(C4:F4="cp",0,(Table1[[#This Row],[Heure de départ Matin]]-Table1[[#This Row],[Heure d''arrivée Matin]])+(Table1[[#This Row],[Heure de départ Après-midi]]-Table1[[#This Row],[Heure d''arrivée Après-midi]]))</f>
        <v>#VALUE!</v>
      </c>
    </row>
    <row r="5" spans="1:7">
      <c r="A5" s="3" t="str">
        <f>TEXT(WEEKDAY(Table1[Date]),"jjjj")</f>
        <v>mardi</v>
      </c>
      <c r="B5" s="4">
        <f>IF(B1&lt;&gt;"",B1+1,"")</f>
        <v>42738</v>
      </c>
      <c r="C5" s="5">
        <v>0.3125</v>
      </c>
      <c r="D5" s="5">
        <v>0.5</v>
      </c>
      <c r="E5" s="5">
        <v>0.54166666666666663</v>
      </c>
      <c r="F5" s="5">
        <v>0.73958333333333337</v>
      </c>
      <c r="G5" s="6" t="e">
        <f>IF(C5:F5="cp",0,(Table1[[#This Row],[Heure de départ Matin]]-Table1[[#This Row],[Heure d''arrivée Matin]])+(Table1[[#This Row],[Heure de départ Après-midi]]-Table1[[#This Row],[Heure d''arrivée Après-midi]]))</f>
        <v>#VALUE!</v>
      </c>
    </row>
    <row r="6" spans="1:7">
      <c r="A6" s="3" t="str">
        <f>TEXT(WEEKDAY(Table1[Date]),"jjjj")</f>
        <v>mercredi</v>
      </c>
      <c r="B6" s="4">
        <f>IF(B1&lt;&gt;"",B1+2,"")</f>
        <v>42739</v>
      </c>
      <c r="C6" s="5">
        <v>0.3125</v>
      </c>
      <c r="D6" s="5">
        <v>0.5</v>
      </c>
      <c r="E6" s="5">
        <v>0.54166666666666663</v>
      </c>
      <c r="F6" s="5">
        <v>0.73958333333333337</v>
      </c>
      <c r="G6" s="6" t="e">
        <f>IF(C6:F6="cp",0,(Table1[[#This Row],[Heure de départ Matin]]-Table1[[#This Row],[Heure d''arrivée Matin]])+(Table1[[#This Row],[Heure de départ Après-midi]]-Table1[[#This Row],[Heure d''arrivée Après-midi]]))</f>
        <v>#VALUE!</v>
      </c>
    </row>
    <row r="7" spans="1:7">
      <c r="A7" s="3" t="str">
        <f>TEXT(WEEKDAY(Table1[Date]),"jjjj")</f>
        <v>jeudi</v>
      </c>
      <c r="B7" s="4">
        <f>IF(B1&lt;&gt;"",B1+3,"")</f>
        <v>42740</v>
      </c>
      <c r="C7" s="5">
        <v>0.3125</v>
      </c>
      <c r="D7" s="5">
        <v>0.5</v>
      </c>
      <c r="E7" s="5">
        <v>0.54166666666666663</v>
      </c>
      <c r="F7" s="5">
        <v>0.71875</v>
      </c>
      <c r="G7" s="6" t="e">
        <f>IF(C7:F7="cp",0,(Table1[[#This Row],[Heure de départ Matin]]-Table1[[#This Row],[Heure d''arrivée Matin]])+(Table1[[#This Row],[Heure de départ Après-midi]]-Table1[[#This Row],[Heure d''arrivée Après-midi]]))</f>
        <v>#VALUE!</v>
      </c>
    </row>
    <row r="8" spans="1:7">
      <c r="A8" s="3" t="str">
        <f>TEXT(WEEKDAY(Table1[Date]),"jjjj")</f>
        <v>vendredi</v>
      </c>
      <c r="B8" s="4">
        <f>IF(B1&lt;&gt;"",B1+4,"")</f>
        <v>42741</v>
      </c>
      <c r="C8" s="5">
        <v>0.3125</v>
      </c>
      <c r="D8" s="5">
        <v>0.52083333333333337</v>
      </c>
      <c r="E8" s="5">
        <v>0.54166666666666663</v>
      </c>
      <c r="F8" s="5">
        <v>0.67708333333333337</v>
      </c>
      <c r="G8" s="6" t="e">
        <f>IF(C8:F8="cp",0,(Table1[[#This Row],[Heure de départ Matin]]-Table1[[#This Row],[Heure d''arrivée Matin]])+(Table1[[#This Row],[Heure de départ Après-midi]]-Table1[[#This Row],[Heure d''arrivée Après-midi]]))</f>
        <v>#VALUE!</v>
      </c>
    </row>
    <row r="9" spans="1:7">
      <c r="A9" t="s">
        <v>9</v>
      </c>
      <c r="G9" s="6" t="e">
        <f>SUBTOTAL(109,Table1[Total Heures])</f>
        <v>#VALUE!</v>
      </c>
    </row>
    <row r="11" spans="1:7">
      <c r="A11" t="s">
        <v>10</v>
      </c>
      <c r="B11" s="1">
        <f>B1+7</f>
        <v>42744</v>
      </c>
    </row>
    <row r="13" spans="1:7" ht="45">
      <c r="A13" s="2" t="s">
        <v>1</v>
      </c>
      <c r="B13" s="2" t="s">
        <v>2</v>
      </c>
      <c r="C13" s="2" t="s">
        <v>3</v>
      </c>
      <c r="D13" s="2" t="s">
        <v>4</v>
      </c>
      <c r="E13" s="2" t="s">
        <v>5</v>
      </c>
      <c r="F13" s="2" t="s">
        <v>6</v>
      </c>
      <c r="G13" s="2" t="s">
        <v>7</v>
      </c>
    </row>
    <row r="14" spans="1:7">
      <c r="A14" t="str">
        <f>TEXT(WEEKDAY(Table2[Date]),"jjjj")</f>
        <v>lundi</v>
      </c>
      <c r="B14" s="4">
        <f>IF(B11&lt;&gt;"",B11,"")</f>
        <v>42744</v>
      </c>
      <c r="C14" s="5">
        <v>0.3125</v>
      </c>
      <c r="D14" s="5">
        <v>0.5</v>
      </c>
      <c r="E14" s="5">
        <v>0.5625</v>
      </c>
      <c r="F14" s="5">
        <v>0.73958333333333337</v>
      </c>
      <c r="G14" s="6">
        <f>(Table2[[#This Row],[Heure de départ Matin]]-Table2[[#This Row],[Heure d''arrivée Matin]])+(Table2[[#This Row],[Heure de départ Après-midi]]-Table2[[#This Row],[Heure d''arrivée Après-midi]])</f>
        <v>0.36458333333333337</v>
      </c>
    </row>
    <row r="15" spans="1:7">
      <c r="A15" t="str">
        <f>TEXT(WEEKDAY(Table2[Date]),"jjjj")</f>
        <v>mardi</v>
      </c>
      <c r="B15" s="4">
        <f>IF(B11&lt;&gt;"",B11+1,"")</f>
        <v>42745</v>
      </c>
      <c r="C15" s="5">
        <v>0.3125</v>
      </c>
      <c r="D15" s="5">
        <v>0.5</v>
      </c>
      <c r="E15" s="5">
        <v>0.54166666666666663</v>
      </c>
      <c r="F15" s="5">
        <v>0.73958333333333337</v>
      </c>
      <c r="G15" s="6">
        <f>(Table2[[#This Row],[Heure de départ Matin]]-Table2[[#This Row],[Heure d''arrivée Matin]])+(Table2[[#This Row],[Heure de départ Après-midi]]-Table2[[#This Row],[Heure d''arrivée Après-midi]])</f>
        <v>0.38541666666666674</v>
      </c>
    </row>
    <row r="16" spans="1:7">
      <c r="A16" t="str">
        <f>TEXT(WEEKDAY(Table2[Date]),"jjjj")</f>
        <v>mercredi</v>
      </c>
      <c r="B16" s="4">
        <f>IF(B11&lt;&gt;"",B11+2,"")</f>
        <v>42746</v>
      </c>
      <c r="C16" s="5">
        <v>0.3125</v>
      </c>
      <c r="D16" s="5">
        <v>0.5</v>
      </c>
      <c r="E16" s="5">
        <v>0.54166666666666663</v>
      </c>
      <c r="F16" s="5">
        <v>0.73958333333333337</v>
      </c>
      <c r="G16" s="6">
        <f>(Table2[[#This Row],[Heure de départ Matin]]-Table2[[#This Row],[Heure d''arrivée Matin]])+(Table2[[#This Row],[Heure de départ Après-midi]]-Table2[[#This Row],[Heure d''arrivée Après-midi]])</f>
        <v>0.38541666666666674</v>
      </c>
    </row>
    <row r="17" spans="1:7">
      <c r="A17" t="str">
        <f>TEXT(WEEKDAY(Table2[Date]),"jjjj")</f>
        <v>jeudi</v>
      </c>
      <c r="B17" s="4">
        <f>IF(B11&lt;&gt;"",B11+3,"")</f>
        <v>42747</v>
      </c>
      <c r="C17" s="5">
        <v>0.3125</v>
      </c>
      <c r="D17" s="5">
        <v>0.5</v>
      </c>
      <c r="E17" s="5">
        <v>0.54166666666666663</v>
      </c>
      <c r="F17" s="5">
        <v>0.71875</v>
      </c>
      <c r="G17" s="6">
        <f>(Table2[[#This Row],[Heure de départ Matin]]-Table2[[#This Row],[Heure d''arrivée Matin]])+(Table2[[#This Row],[Heure de départ Après-midi]]-Table2[[#This Row],[Heure d''arrivée Après-midi]])</f>
        <v>0.36458333333333337</v>
      </c>
    </row>
    <row r="18" spans="1:7">
      <c r="A18" t="str">
        <f>TEXT(WEEKDAY(Table2[Date]),"jjjj")</f>
        <v>vendredi</v>
      </c>
      <c r="B18" s="4">
        <f>IF(B11&lt;&gt;"",B11+4,"")</f>
        <v>42748</v>
      </c>
      <c r="C18" s="5">
        <v>0.3125</v>
      </c>
      <c r="D18" s="5">
        <v>0.52083333333333337</v>
      </c>
      <c r="E18" s="5">
        <v>0.54166666666666663</v>
      </c>
      <c r="F18" s="5">
        <v>0.67708333333333337</v>
      </c>
      <c r="G18" s="6">
        <f>(Table2[[#This Row],[Heure de départ Matin]]-Table2[[#This Row],[Heure d''arrivée Matin]])+(Table2[[#This Row],[Heure de départ Après-midi]]-Table2[[#This Row],[Heure d''arrivée Après-midi]])</f>
        <v>0.34375000000000011</v>
      </c>
    </row>
    <row r="19" spans="1:7">
      <c r="A19" t="s">
        <v>9</v>
      </c>
      <c r="G19" s="6">
        <f>SUBTOTAL(109,Table2[Total Heures])</f>
        <v>1.8437500000000004</v>
      </c>
    </row>
  </sheetData>
  <pageMargins left="0.75" right="0.75" top="1" bottom="1" header="0.5" footer="0.5"/>
  <ignoredErrors>
    <ignoredError sqref="B5:B8" calculatedColumn="1"/>
  </ignoredErrors>
  <tableParts count="2">
    <tablePart r:id="rId1"/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DESSAUX</dc:creator>
  <cp:lastModifiedBy>Laure DESSAUX</cp:lastModifiedBy>
  <dcterms:created xsi:type="dcterms:W3CDTF">2017-02-09T13:46:51Z</dcterms:created>
  <dcterms:modified xsi:type="dcterms:W3CDTF">2017-02-09T13:48:00Z</dcterms:modified>
</cp:coreProperties>
</file>