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13_ncr:1_{1FD5BB6C-ABE6-425C-99BD-E1C1D000B75C}" xr6:coauthVersionLast="45" xr6:coauthVersionMax="47" xr10:uidLastSave="{00000000-0000-0000-0000-000000000000}"/>
  <bookViews>
    <workbookView xWindow="-120" yWindow="-120" windowWidth="29040" windowHeight="15510" activeTab="2" xr2:uid="{00000000-000D-0000-FFFF-FFFF00000000}"/>
  </bookViews>
  <sheets>
    <sheet name="BDD CHANTIER" sheetId="1" r:id="rId1"/>
    <sheet name="LISTES" sheetId="2" r:id="rId2"/>
    <sheet name="EXEMPLE FICHE CHANTIER (2)" sheetId="3" r:id="rId3"/>
    <sheet name="EXEMPLE FICHE CHANTIER" sheetId="4" r:id="rId4"/>
    <sheet name="Etat Global" sheetId="33" r:id="rId5"/>
    <sheet name="MENU" sheetId="6" r:id="rId6"/>
    <sheet name="DE026600" sheetId="7" r:id="rId7"/>
    <sheet name="DE0268998" sheetId="8" r:id="rId8"/>
  </sheets>
  <functionGroups builtInGroupCount="19"/>
  <definedNames>
    <definedName name="_xlnm.Print_Area" localSheetId="6">'DE026600'!$A$1:$I$105</definedName>
    <definedName name="_xlnm.Print_Area" localSheetId="7">'DE0268998'!$A$1:$I$105</definedName>
    <definedName name="_xlnm.Print_Area" localSheetId="3">'EXEMPLE FICHE CHANTIER'!$A$1:$I$105</definedName>
    <definedName name="_xlnm.Print_Area" localSheetId="2">'EXEMPLE FICHE CHANTIER (2)'!$A$1:$I$105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8" l="1"/>
  <c r="G105" i="8"/>
  <c r="D105" i="8"/>
  <c r="C105" i="8"/>
  <c r="F104" i="8"/>
  <c r="H103" i="8"/>
  <c r="G103" i="8"/>
  <c r="F103" i="8"/>
  <c r="F105" i="8" s="1"/>
  <c r="E103" i="8"/>
  <c r="E105" i="8" s="1"/>
  <c r="D103" i="8"/>
  <c r="C103" i="8"/>
  <c r="H101" i="8"/>
  <c r="G101" i="8"/>
  <c r="D101" i="8"/>
  <c r="C101" i="8"/>
  <c r="F100" i="8"/>
  <c r="H99" i="8"/>
  <c r="G99" i="8"/>
  <c r="F99" i="8"/>
  <c r="F101" i="8" s="1"/>
  <c r="E99" i="8"/>
  <c r="E101" i="8" s="1"/>
  <c r="D99" i="8"/>
  <c r="C99" i="8"/>
  <c r="H97" i="8"/>
  <c r="G97" i="8"/>
  <c r="F96" i="8"/>
  <c r="H95" i="8"/>
  <c r="H104" i="8" s="1"/>
  <c r="G95" i="8"/>
  <c r="G104" i="8" s="1"/>
  <c r="F95" i="8"/>
  <c r="F97" i="8" s="1"/>
  <c r="E95" i="8"/>
  <c r="D95" i="8"/>
  <c r="C95" i="8"/>
  <c r="H93" i="8"/>
  <c r="G93" i="8"/>
  <c r="F93" i="8"/>
  <c r="D93" i="8"/>
  <c r="C93" i="8"/>
  <c r="H91" i="8"/>
  <c r="G91" i="8"/>
  <c r="F91" i="8"/>
  <c r="E91" i="8"/>
  <c r="E93" i="8" s="1"/>
  <c r="D91" i="8"/>
  <c r="C91" i="8"/>
  <c r="I88" i="8"/>
  <c r="F87" i="8"/>
  <c r="F89" i="8" s="1"/>
  <c r="H83" i="8"/>
  <c r="H8" i="8" s="1"/>
  <c r="I82" i="8"/>
  <c r="I81" i="8"/>
  <c r="I80" i="8"/>
  <c r="I79" i="8"/>
  <c r="I78" i="8"/>
  <c r="I77" i="8"/>
  <c r="I76" i="8"/>
  <c r="I75" i="8"/>
  <c r="I74" i="8"/>
  <c r="I73" i="8"/>
  <c r="H71" i="8"/>
  <c r="G87" i="8" s="1"/>
  <c r="I70" i="8"/>
  <c r="I69" i="8"/>
  <c r="I68" i="8"/>
  <c r="I67" i="8"/>
  <c r="I66" i="8"/>
  <c r="I65" i="8"/>
  <c r="I64" i="8"/>
  <c r="I63" i="8"/>
  <c r="I62" i="8"/>
  <c r="I61" i="8"/>
  <c r="H59" i="8"/>
  <c r="I58" i="8"/>
  <c r="I57" i="8"/>
  <c r="I56" i="8"/>
  <c r="I55" i="8"/>
  <c r="I54" i="8"/>
  <c r="I53" i="8"/>
  <c r="I52" i="8"/>
  <c r="I51" i="8"/>
  <c r="I50" i="8"/>
  <c r="I49" i="8"/>
  <c r="H47" i="8"/>
  <c r="E87" i="8" s="1"/>
  <c r="I46" i="8"/>
  <c r="I45" i="8"/>
  <c r="I44" i="8"/>
  <c r="I43" i="8"/>
  <c r="I42" i="8"/>
  <c r="I41" i="8"/>
  <c r="I40" i="8"/>
  <c r="I39" i="8"/>
  <c r="I38" i="8"/>
  <c r="I37" i="8"/>
  <c r="H35" i="8"/>
  <c r="D8" i="8" s="1"/>
  <c r="I34" i="8"/>
  <c r="I33" i="8"/>
  <c r="I32" i="8"/>
  <c r="I31" i="8"/>
  <c r="I30" i="8"/>
  <c r="I29" i="8"/>
  <c r="I28" i="8"/>
  <c r="I27" i="8"/>
  <c r="I26" i="8"/>
  <c r="H23" i="8"/>
  <c r="C87" i="8" s="1"/>
  <c r="I22" i="8"/>
  <c r="I21" i="8"/>
  <c r="I20" i="8"/>
  <c r="I19" i="8"/>
  <c r="I18" i="8"/>
  <c r="I17" i="8"/>
  <c r="I16" i="8"/>
  <c r="I15" i="8"/>
  <c r="I14" i="8"/>
  <c r="H9" i="8"/>
  <c r="H88" i="8" s="1"/>
  <c r="D9" i="8"/>
  <c r="D88" i="8" s="1"/>
  <c r="G8" i="8"/>
  <c r="F8" i="8"/>
  <c r="C8" i="8"/>
  <c r="F105" i="7"/>
  <c r="E105" i="7"/>
  <c r="D105" i="7"/>
  <c r="D104" i="7"/>
  <c r="H103" i="7"/>
  <c r="H105" i="7" s="1"/>
  <c r="G103" i="7"/>
  <c r="G105" i="7" s="1"/>
  <c r="F103" i="7"/>
  <c r="E103" i="7"/>
  <c r="D103" i="7"/>
  <c r="C103" i="7"/>
  <c r="H101" i="7"/>
  <c r="F101" i="7"/>
  <c r="E101" i="7"/>
  <c r="D101" i="7"/>
  <c r="H100" i="7"/>
  <c r="D100" i="7"/>
  <c r="H99" i="7"/>
  <c r="G99" i="7"/>
  <c r="G101" i="7" s="1"/>
  <c r="F99" i="7"/>
  <c r="E99" i="7"/>
  <c r="D99" i="7"/>
  <c r="C99" i="7"/>
  <c r="F97" i="7"/>
  <c r="E97" i="7"/>
  <c r="D96" i="7"/>
  <c r="H95" i="7"/>
  <c r="G95" i="7"/>
  <c r="F95" i="7"/>
  <c r="F104" i="7" s="1"/>
  <c r="E95" i="7"/>
  <c r="E104" i="7" s="1"/>
  <c r="D95" i="7"/>
  <c r="D97" i="7" s="1"/>
  <c r="C95" i="7"/>
  <c r="F93" i="7"/>
  <c r="E93" i="7"/>
  <c r="H92" i="7"/>
  <c r="H91" i="7"/>
  <c r="H93" i="7" s="1"/>
  <c r="G91" i="7"/>
  <c r="G93" i="7" s="1"/>
  <c r="F91" i="7"/>
  <c r="E91" i="7"/>
  <c r="D91" i="7"/>
  <c r="D93" i="7" s="1"/>
  <c r="C91" i="7"/>
  <c r="I88" i="7"/>
  <c r="H87" i="7"/>
  <c r="H96" i="7" s="1"/>
  <c r="G87" i="7"/>
  <c r="G89" i="7" s="1"/>
  <c r="D87" i="7"/>
  <c r="D89" i="7" s="1"/>
  <c r="C87" i="7"/>
  <c r="H83" i="7"/>
  <c r="I82" i="7"/>
  <c r="I81" i="7"/>
  <c r="I80" i="7"/>
  <c r="I79" i="7"/>
  <c r="I78" i="7"/>
  <c r="I77" i="7"/>
  <c r="I76" i="7"/>
  <c r="I75" i="7"/>
  <c r="I74" i="7"/>
  <c r="H71" i="7"/>
  <c r="I70" i="7"/>
  <c r="I69" i="7"/>
  <c r="I68" i="7"/>
  <c r="I67" i="7"/>
  <c r="I66" i="7"/>
  <c r="I65" i="7"/>
  <c r="I64" i="7"/>
  <c r="I63" i="7"/>
  <c r="I62" i="7"/>
  <c r="I61" i="7"/>
  <c r="H59" i="7"/>
  <c r="F87" i="7" s="1"/>
  <c r="F92" i="7" s="1"/>
  <c r="I58" i="7"/>
  <c r="I57" i="7"/>
  <c r="I56" i="7"/>
  <c r="I55" i="7"/>
  <c r="I54" i="7"/>
  <c r="I53" i="7"/>
  <c r="I52" i="7"/>
  <c r="I51" i="7"/>
  <c r="I50" i="7"/>
  <c r="I49" i="7"/>
  <c r="H47" i="7"/>
  <c r="E87" i="7" s="1"/>
  <c r="I46" i="7"/>
  <c r="I45" i="7"/>
  <c r="I44" i="7"/>
  <c r="I43" i="7"/>
  <c r="I42" i="7"/>
  <c r="I41" i="7"/>
  <c r="I40" i="7"/>
  <c r="I39" i="7"/>
  <c r="I38" i="7"/>
  <c r="I37" i="7"/>
  <c r="H35" i="7"/>
  <c r="I34" i="7"/>
  <c r="I33" i="7"/>
  <c r="I32" i="7"/>
  <c r="I31" i="7"/>
  <c r="I30" i="7"/>
  <c r="I29" i="7"/>
  <c r="I28" i="7"/>
  <c r="I27" i="7"/>
  <c r="I26" i="7"/>
  <c r="I25" i="7"/>
  <c r="H23" i="7"/>
  <c r="I22" i="7"/>
  <c r="I21" i="7"/>
  <c r="I20" i="7"/>
  <c r="I19" i="7"/>
  <c r="I18" i="7"/>
  <c r="I17" i="7"/>
  <c r="I16" i="7"/>
  <c r="H8" i="7"/>
  <c r="G8" i="7"/>
  <c r="F8" i="7"/>
  <c r="E8" i="7"/>
  <c r="I8" i="7" s="1"/>
  <c r="F9" i="7" s="1"/>
  <c r="D8" i="7"/>
  <c r="C8" i="7"/>
  <c r="H105" i="4"/>
  <c r="G105" i="4"/>
  <c r="D105" i="4"/>
  <c r="C105" i="4"/>
  <c r="F104" i="4"/>
  <c r="H103" i="4"/>
  <c r="G103" i="4"/>
  <c r="F103" i="4"/>
  <c r="F105" i="4" s="1"/>
  <c r="E103" i="4"/>
  <c r="E105" i="4" s="1"/>
  <c r="D103" i="4"/>
  <c r="C103" i="4"/>
  <c r="H101" i="4"/>
  <c r="G101" i="4"/>
  <c r="D101" i="4"/>
  <c r="C101" i="4"/>
  <c r="F100" i="4"/>
  <c r="H99" i="4"/>
  <c r="G99" i="4"/>
  <c r="F99" i="4"/>
  <c r="F101" i="4" s="1"/>
  <c r="E99" i="4"/>
  <c r="E101" i="4" s="1"/>
  <c r="D99" i="4"/>
  <c r="C99" i="4"/>
  <c r="H97" i="4"/>
  <c r="G97" i="4"/>
  <c r="D97" i="4"/>
  <c r="C97" i="4"/>
  <c r="F96" i="4"/>
  <c r="H95" i="4"/>
  <c r="H104" i="4" s="1"/>
  <c r="G95" i="4"/>
  <c r="G104" i="4" s="1"/>
  <c r="F95" i="4"/>
  <c r="F97" i="4" s="1"/>
  <c r="E95" i="4"/>
  <c r="D95" i="4"/>
  <c r="D104" i="4" s="1"/>
  <c r="C95" i="4"/>
  <c r="C104" i="4" s="1"/>
  <c r="H93" i="4"/>
  <c r="G93" i="4"/>
  <c r="F93" i="4"/>
  <c r="D93" i="4"/>
  <c r="C93" i="4"/>
  <c r="I93" i="4" s="1"/>
  <c r="H91" i="4"/>
  <c r="G91" i="4"/>
  <c r="F91" i="4"/>
  <c r="E91" i="4"/>
  <c r="E93" i="4" s="1"/>
  <c r="D91" i="4"/>
  <c r="C91" i="4"/>
  <c r="I88" i="4"/>
  <c r="H83" i="4"/>
  <c r="I82" i="4"/>
  <c r="I81" i="4"/>
  <c r="I80" i="4"/>
  <c r="I79" i="4"/>
  <c r="I78" i="4"/>
  <c r="I77" i="4"/>
  <c r="I76" i="4"/>
  <c r="I75" i="4"/>
  <c r="I74" i="4"/>
  <c r="I73" i="4"/>
  <c r="H71" i="4"/>
  <c r="G87" i="4" s="1"/>
  <c r="G92" i="4" s="1"/>
  <c r="I70" i="4"/>
  <c r="I69" i="4"/>
  <c r="I68" i="4"/>
  <c r="I67" i="4"/>
  <c r="I66" i="4"/>
  <c r="I65" i="4"/>
  <c r="I64" i="4"/>
  <c r="I63" i="4"/>
  <c r="I62" i="4"/>
  <c r="I61" i="4"/>
  <c r="H59" i="4"/>
  <c r="F87" i="4" s="1"/>
  <c r="I58" i="4"/>
  <c r="I57" i="4"/>
  <c r="I56" i="4"/>
  <c r="I55" i="4"/>
  <c r="I54" i="4"/>
  <c r="I53" i="4"/>
  <c r="I52" i="4"/>
  <c r="I51" i="4"/>
  <c r="I50" i="4"/>
  <c r="I49" i="4"/>
  <c r="H47" i="4"/>
  <c r="E8" i="4" s="1"/>
  <c r="I46" i="4"/>
  <c r="I45" i="4"/>
  <c r="I44" i="4"/>
  <c r="I43" i="4"/>
  <c r="I42" i="4"/>
  <c r="I41" i="4"/>
  <c r="I40" i="4"/>
  <c r="I39" i="4"/>
  <c r="I38" i="4"/>
  <c r="I37" i="4"/>
  <c r="H35" i="4"/>
  <c r="I34" i="4"/>
  <c r="I33" i="4"/>
  <c r="I32" i="4"/>
  <c r="I31" i="4"/>
  <c r="I30" i="4"/>
  <c r="I29" i="4"/>
  <c r="I28" i="4"/>
  <c r="I27" i="4"/>
  <c r="I26" i="4"/>
  <c r="I25" i="4"/>
  <c r="H23" i="4"/>
  <c r="C87" i="4" s="1"/>
  <c r="C92" i="4" s="1"/>
  <c r="I22" i="4"/>
  <c r="I21" i="4"/>
  <c r="I20" i="4"/>
  <c r="I19" i="4"/>
  <c r="I18" i="4"/>
  <c r="I17" i="4"/>
  <c r="I16" i="4"/>
  <c r="I15" i="4"/>
  <c r="I14" i="4"/>
  <c r="I13" i="4"/>
  <c r="F8" i="4"/>
  <c r="E105" i="3"/>
  <c r="H104" i="3"/>
  <c r="H103" i="3"/>
  <c r="H105" i="3" s="1"/>
  <c r="G103" i="3"/>
  <c r="G105" i="3" s="1"/>
  <c r="F103" i="3"/>
  <c r="F105" i="3" s="1"/>
  <c r="E103" i="3"/>
  <c r="D103" i="3"/>
  <c r="D105" i="3" s="1"/>
  <c r="C103" i="3"/>
  <c r="E101" i="3"/>
  <c r="H100" i="3"/>
  <c r="H99" i="3"/>
  <c r="H101" i="3" s="1"/>
  <c r="G99" i="3"/>
  <c r="G101" i="3" s="1"/>
  <c r="F99" i="3"/>
  <c r="F101" i="3" s="1"/>
  <c r="E99" i="3"/>
  <c r="D99" i="3"/>
  <c r="D101" i="3" s="1"/>
  <c r="C99" i="3"/>
  <c r="E97" i="3"/>
  <c r="H96" i="3"/>
  <c r="H95" i="3"/>
  <c r="H97" i="3" s="1"/>
  <c r="G95" i="3"/>
  <c r="G97" i="3" s="1"/>
  <c r="F95" i="3"/>
  <c r="E95" i="3"/>
  <c r="E104" i="3" s="1"/>
  <c r="D95" i="3"/>
  <c r="D97" i="3" s="1"/>
  <c r="C95" i="3"/>
  <c r="C100" i="3" s="1"/>
  <c r="E93" i="3"/>
  <c r="H91" i="3"/>
  <c r="H93" i="3" s="1"/>
  <c r="G91" i="3"/>
  <c r="G93" i="3" s="1"/>
  <c r="F91" i="3"/>
  <c r="F93" i="3" s="1"/>
  <c r="E91" i="3"/>
  <c r="D91" i="3"/>
  <c r="D93" i="3" s="1"/>
  <c r="C91" i="3"/>
  <c r="I88" i="3"/>
  <c r="H83" i="3"/>
  <c r="H87" i="3" s="1"/>
  <c r="I82" i="3"/>
  <c r="I81" i="3"/>
  <c r="I80" i="3"/>
  <c r="I79" i="3"/>
  <c r="I78" i="3"/>
  <c r="I77" i="3"/>
  <c r="I76" i="3"/>
  <c r="I75" i="3"/>
  <c r="I74" i="3"/>
  <c r="I73" i="3"/>
  <c r="H71" i="3"/>
  <c r="G87" i="3" s="1"/>
  <c r="I70" i="3"/>
  <c r="I69" i="3"/>
  <c r="I68" i="3"/>
  <c r="I67" i="3"/>
  <c r="I66" i="3"/>
  <c r="I65" i="3"/>
  <c r="I64" i="3"/>
  <c r="I63" i="3"/>
  <c r="I62" i="3"/>
  <c r="I61" i="3"/>
  <c r="H59" i="3"/>
  <c r="F87" i="3" s="1"/>
  <c r="F92" i="3" s="1"/>
  <c r="I58" i="3"/>
  <c r="I57" i="3"/>
  <c r="I56" i="3"/>
  <c r="I55" i="3"/>
  <c r="I54" i="3"/>
  <c r="I53" i="3"/>
  <c r="I52" i="3"/>
  <c r="I51" i="3"/>
  <c r="I50" i="3"/>
  <c r="I49" i="3"/>
  <c r="H47" i="3"/>
  <c r="E87" i="3" s="1"/>
  <c r="I46" i="3"/>
  <c r="I45" i="3"/>
  <c r="I44" i="3"/>
  <c r="I43" i="3"/>
  <c r="I42" i="3"/>
  <c r="I41" i="3"/>
  <c r="I40" i="3"/>
  <c r="I39" i="3"/>
  <c r="I38" i="3"/>
  <c r="I37" i="3"/>
  <c r="H35" i="3"/>
  <c r="D87" i="3" s="1"/>
  <c r="I34" i="3"/>
  <c r="I33" i="3"/>
  <c r="I32" i="3"/>
  <c r="I31" i="3"/>
  <c r="I30" i="3"/>
  <c r="I29" i="3"/>
  <c r="I28" i="3"/>
  <c r="I27" i="3"/>
  <c r="I26" i="3"/>
  <c r="I25" i="3"/>
  <c r="H23" i="3"/>
  <c r="C8" i="3" s="1"/>
  <c r="I22" i="3"/>
  <c r="I21" i="3"/>
  <c r="I20" i="3"/>
  <c r="I19" i="3"/>
  <c r="I18" i="3"/>
  <c r="I17" i="3"/>
  <c r="I16" i="3"/>
  <c r="I15" i="3"/>
  <c r="I14" i="3"/>
  <c r="I13" i="3"/>
  <c r="F8" i="3"/>
  <c r="D96" i="3" l="1"/>
  <c r="D100" i="3"/>
  <c r="D104" i="3"/>
  <c r="H104" i="7"/>
  <c r="E92" i="3"/>
  <c r="E89" i="3"/>
  <c r="G89" i="3"/>
  <c r="G92" i="3"/>
  <c r="F88" i="7"/>
  <c r="I59" i="7"/>
  <c r="D89" i="3"/>
  <c r="D92" i="3"/>
  <c r="H89" i="3"/>
  <c r="H92" i="3"/>
  <c r="F89" i="4"/>
  <c r="F92" i="4"/>
  <c r="C104" i="3"/>
  <c r="D8" i="4"/>
  <c r="D87" i="4"/>
  <c r="E97" i="4"/>
  <c r="E104" i="4"/>
  <c r="E100" i="4"/>
  <c r="E96" i="4"/>
  <c r="I95" i="4"/>
  <c r="I99" i="4"/>
  <c r="I91" i="8"/>
  <c r="I99" i="8"/>
  <c r="G8" i="3"/>
  <c r="C87" i="3"/>
  <c r="C101" i="3"/>
  <c r="I101" i="3" s="1"/>
  <c r="I99" i="3"/>
  <c r="D8" i="3"/>
  <c r="I8" i="3" s="1"/>
  <c r="H8" i="3"/>
  <c r="C96" i="3"/>
  <c r="C105" i="3"/>
  <c r="I105" i="3" s="1"/>
  <c r="I103" i="3"/>
  <c r="G104" i="3"/>
  <c r="E87" i="4"/>
  <c r="I97" i="4"/>
  <c r="I101" i="4"/>
  <c r="I105" i="4"/>
  <c r="E89" i="8"/>
  <c r="E92" i="8"/>
  <c r="G92" i="8"/>
  <c r="G89" i="8"/>
  <c r="E9" i="8"/>
  <c r="G9" i="8"/>
  <c r="C9" i="8"/>
  <c r="F9" i="8"/>
  <c r="I93" i="8"/>
  <c r="I101" i="8"/>
  <c r="I105" i="8"/>
  <c r="I103" i="8"/>
  <c r="E8" i="3"/>
  <c r="C93" i="3"/>
  <c r="I93" i="3" s="1"/>
  <c r="I91" i="3"/>
  <c r="F104" i="3"/>
  <c r="F100" i="3"/>
  <c r="F96" i="3"/>
  <c r="F97" i="3"/>
  <c r="C8" i="4"/>
  <c r="G89" i="4"/>
  <c r="I91" i="4"/>
  <c r="G9" i="7"/>
  <c r="D92" i="7"/>
  <c r="C104" i="7"/>
  <c r="C100" i="7"/>
  <c r="C96" i="7"/>
  <c r="I95" i="7"/>
  <c r="G97" i="7"/>
  <c r="G104" i="7"/>
  <c r="G100" i="7"/>
  <c r="G96" i="7"/>
  <c r="C92" i="8"/>
  <c r="I35" i="8"/>
  <c r="I25" i="8" s="1"/>
  <c r="I83" i="8"/>
  <c r="C104" i="8"/>
  <c r="C97" i="3"/>
  <c r="I95" i="3"/>
  <c r="G96" i="3"/>
  <c r="H8" i="4"/>
  <c r="H87" i="4"/>
  <c r="I103" i="4"/>
  <c r="F89" i="7"/>
  <c r="F89" i="3"/>
  <c r="G100" i="3"/>
  <c r="G8" i="4"/>
  <c r="C89" i="4"/>
  <c r="E92" i="7"/>
  <c r="E89" i="7"/>
  <c r="C93" i="7"/>
  <c r="I93" i="7" s="1"/>
  <c r="I91" i="7"/>
  <c r="C101" i="7"/>
  <c r="I101" i="7" s="1"/>
  <c r="I99" i="7"/>
  <c r="C105" i="7"/>
  <c r="I105" i="7" s="1"/>
  <c r="I103" i="7"/>
  <c r="I8" i="8"/>
  <c r="F92" i="8"/>
  <c r="E97" i="8"/>
  <c r="E104" i="8"/>
  <c r="E100" i="8"/>
  <c r="E96" i="8"/>
  <c r="I95" i="8"/>
  <c r="D96" i="4"/>
  <c r="H96" i="4"/>
  <c r="D100" i="4"/>
  <c r="H100" i="4"/>
  <c r="D9" i="7"/>
  <c r="H9" i="7"/>
  <c r="F96" i="7"/>
  <c r="F100" i="7"/>
  <c r="E8" i="8"/>
  <c r="D87" i="8"/>
  <c r="D96" i="8" s="1"/>
  <c r="H87" i="8"/>
  <c r="H96" i="8"/>
  <c r="D100" i="8"/>
  <c r="H100" i="8"/>
  <c r="E9" i="7"/>
  <c r="C92" i="7"/>
  <c r="G92" i="7"/>
  <c r="E96" i="3"/>
  <c r="E100" i="3"/>
  <c r="C96" i="4"/>
  <c r="G96" i="4"/>
  <c r="C100" i="4"/>
  <c r="G100" i="4"/>
  <c r="C9" i="7"/>
  <c r="I87" i="7"/>
  <c r="E96" i="7"/>
  <c r="E100" i="7"/>
  <c r="C96" i="8"/>
  <c r="G96" i="8"/>
  <c r="C100" i="8"/>
  <c r="G100" i="8"/>
  <c r="I97" i="3" l="1"/>
  <c r="H88" i="7"/>
  <c r="H89" i="7" s="1"/>
  <c r="I83" i="7"/>
  <c r="I73" i="7" s="1"/>
  <c r="E88" i="8"/>
  <c r="I47" i="8"/>
  <c r="I47" i="7"/>
  <c r="E88" i="7"/>
  <c r="E9" i="4"/>
  <c r="F9" i="4"/>
  <c r="H9" i="4"/>
  <c r="D9" i="4"/>
  <c r="G9" i="4"/>
  <c r="C9" i="4"/>
  <c r="G88" i="7"/>
  <c r="I71" i="7"/>
  <c r="C88" i="8"/>
  <c r="C89" i="8" s="1"/>
  <c r="I23" i="8"/>
  <c r="I13" i="8" s="1"/>
  <c r="D9" i="3"/>
  <c r="C9" i="3"/>
  <c r="F9" i="3"/>
  <c r="H9" i="3"/>
  <c r="E9" i="3"/>
  <c r="G9" i="3"/>
  <c r="C89" i="3"/>
  <c r="I89" i="3" s="1"/>
  <c r="I87" i="3"/>
  <c r="C92" i="3"/>
  <c r="D92" i="4"/>
  <c r="D89" i="4"/>
  <c r="I89" i="4" s="1"/>
  <c r="D92" i="8"/>
  <c r="D89" i="8"/>
  <c r="H92" i="8"/>
  <c r="H89" i="8"/>
  <c r="I71" i="8"/>
  <c r="G88" i="8"/>
  <c r="C97" i="8"/>
  <c r="C88" i="7"/>
  <c r="C89" i="7" s="1"/>
  <c r="H97" i="7" s="1"/>
  <c r="I23" i="7"/>
  <c r="I15" i="7" s="1"/>
  <c r="D88" i="7"/>
  <c r="I35" i="7"/>
  <c r="H92" i="4"/>
  <c r="H89" i="4"/>
  <c r="I87" i="8"/>
  <c r="I8" i="4"/>
  <c r="F88" i="8"/>
  <c r="I59" i="8"/>
  <c r="E89" i="4"/>
  <c r="E92" i="4"/>
  <c r="D104" i="8"/>
  <c r="I87" i="4"/>
  <c r="I83" i="3" l="1"/>
  <c r="H88" i="3"/>
  <c r="G88" i="3"/>
  <c r="I71" i="3"/>
  <c r="C88" i="3"/>
  <c r="I23" i="3"/>
  <c r="D88" i="4"/>
  <c r="I35" i="4"/>
  <c r="C88" i="4"/>
  <c r="I23" i="4"/>
  <c r="I47" i="3"/>
  <c r="E88" i="3"/>
  <c r="D88" i="3"/>
  <c r="I35" i="3"/>
  <c r="H88" i="4"/>
  <c r="I83" i="4"/>
  <c r="I13" i="7"/>
  <c r="I14" i="7"/>
  <c r="I59" i="4"/>
  <c r="F88" i="4"/>
  <c r="I89" i="7"/>
  <c r="C97" i="7"/>
  <c r="F88" i="3"/>
  <c r="I59" i="3"/>
  <c r="I89" i="8"/>
  <c r="I71" i="4"/>
  <c r="G88" i="4"/>
  <c r="E88" i="4"/>
  <c r="I47" i="4"/>
  <c r="D97" i="8"/>
  <c r="I97" i="8" s="1"/>
  <c r="I97" i="7" l="1"/>
</calcChain>
</file>

<file path=xl/sharedStrings.xml><?xml version="1.0" encoding="utf-8"?>
<sst xmlns="http://schemas.openxmlformats.org/spreadsheetml/2006/main" count="392" uniqueCount="90">
  <si>
    <t>NoDocument</t>
  </si>
  <si>
    <t>Date</t>
  </si>
  <si>
    <t>Categorie1</t>
  </si>
  <si>
    <t>Chantier</t>
  </si>
  <si>
    <t>Commentaire</t>
  </si>
  <si>
    <t>Commercial</t>
  </si>
  <si>
    <t>Technicien</t>
  </si>
  <si>
    <t>NomPrenom</t>
  </si>
  <si>
    <t>TotalHT</t>
  </si>
  <si>
    <t>TotalTTC</t>
  </si>
  <si>
    <t>Etat</t>
  </si>
  <si>
    <t>CommentEtat</t>
  </si>
  <si>
    <t>DateCommande</t>
  </si>
  <si>
    <t>DE026600</t>
  </si>
  <si>
    <t>DE0268998</t>
  </si>
  <si>
    <t>TYPE DE PHASE</t>
  </si>
  <si>
    <t>DESIGNATION DES PHASES</t>
  </si>
  <si>
    <t>LISTE PRODUCTIFS</t>
  </si>
  <si>
    <t>ATI</t>
  </si>
  <si>
    <t>DEMARRAGE DE MISSION</t>
  </si>
  <si>
    <t>VISITE SITE AMONT</t>
  </si>
  <si>
    <t>ALEXIS</t>
  </si>
  <si>
    <t>SHEILA</t>
  </si>
  <si>
    <t>PREPARATION MISSION</t>
  </si>
  <si>
    <t>KILLIAN</t>
  </si>
  <si>
    <t>LAVANYA</t>
  </si>
  <si>
    <t>RECHERCHE INFORMATIONS COMPLEMENTAIRES</t>
  </si>
  <si>
    <t>TIERS</t>
  </si>
  <si>
    <t>SYNOPTIQUE</t>
  </si>
  <si>
    <t>REALISATION DES FONDS DE PLANS</t>
  </si>
  <si>
    <t>REALISATION DU RELEVE DES RESEAUX</t>
  </si>
  <si>
    <t>REALISATION DES RESEAUX</t>
  </si>
  <si>
    <t>VERIFICATION AVNT IMPRESSION</t>
  </si>
  <si>
    <t>CORRECTIONS SUR PLANS</t>
  </si>
  <si>
    <t>GESTION IMPRESSION</t>
  </si>
  <si>
    <t>POSE DE PLANS</t>
  </si>
  <si>
    <t>ETUDE TERRAIN</t>
  </si>
  <si>
    <t>RELEVE DES RESEAUX</t>
  </si>
  <si>
    <t>RELEVE DES LOGEMENTS</t>
  </si>
  <si>
    <t>RELEVE DES LOGEMENTS ET RESEAUX</t>
  </si>
  <si>
    <t>ETUDE BUREAU</t>
  </si>
  <si>
    <t>CALCUL DES DEPERDITIONS</t>
  </si>
  <si>
    <t>CALCUL HYDRAULIQUES</t>
  </si>
  <si>
    <t>RAPPORT PRECALCUL</t>
  </si>
  <si>
    <t>MAP</t>
  </si>
  <si>
    <t>MISE AU POINT SUR SITE</t>
  </si>
  <si>
    <t>RAPPORT</t>
  </si>
  <si>
    <t>VERIFICATION</t>
  </si>
  <si>
    <t>CORRECTION</t>
  </si>
  <si>
    <t>ARCHIVES</t>
  </si>
  <si>
    <t>REPASSE LITIGE TERRAIN</t>
  </si>
  <si>
    <t>REPASSE LITIGE COURRIEL</t>
  </si>
  <si>
    <t>N° CHANTIER</t>
  </si>
  <si>
    <t>CHANTIER :</t>
  </si>
  <si>
    <t>TYPE DE CHANTIER :</t>
  </si>
  <si>
    <t>CLIENT :</t>
  </si>
  <si>
    <t>PDC</t>
  </si>
  <si>
    <t>PALLIERES</t>
  </si>
  <si>
    <t>NOMBRES DE VANNES</t>
  </si>
  <si>
    <t>PROD</t>
  </si>
  <si>
    <t>DEMARRAGE MISSION</t>
  </si>
  <si>
    <t>TERRAIN 
ETUDES</t>
  </si>
  <si>
    <t>BUREAU 
ETUDES</t>
  </si>
  <si>
    <t>TOTAL</t>
  </si>
  <si>
    <t>%</t>
  </si>
  <si>
    <t>TYPE</t>
  </si>
  <si>
    <t>Temps (J)</t>
  </si>
  <si>
    <t>ETUDES TERRRAIN</t>
  </si>
  <si>
    <t>ETUDES BUREAU</t>
  </si>
  <si>
    <t>RECAP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</si>
  <si>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</si>
  <si>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</si>
  <si>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</si>
  <si>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</si>
  <si>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</si>
  <si>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</si>
  <si>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</si>
  <si>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</si>
  <si>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</si>
  <si>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</si>
  <si>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</si>
  <si>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</si>
  <si>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</si>
  <si>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ETUDES TERRAIN</t>
  </si>
  <si>
    <t>BUREAU ETUDES</t>
  </si>
  <si>
    <t>LISTE PROD</t>
  </si>
  <si>
    <t>LISTE ATI</t>
  </si>
  <si>
    <t>LISTE HEURE</t>
  </si>
  <si>
    <t xml:space="preserve">LISTE TYPE DEMARRAGE </t>
  </si>
  <si>
    <t>LISTE TYPE SYNOPTIQUE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</si>
</sst>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ck">
        <color theme="8"/>
      </left>
      <right style="thick">
        <color theme="8"/>
      </right>
      <top style="thick">
        <color theme="8"/>
      </top>
      <bottom style="thick">
        <color theme="8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2" fontId="0" fillId="0" borderId="1" xfId="0" applyNumberFormat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left" vertical="center"/>
      <protection hidden="1"/>
    </xf>
    <xf numFmtId="0" fontId="0" fillId="3" borderId="0" xfId="0" applyFill="1"/>
    <xf numFmtId="9" fontId="0" fillId="2" borderId="0" xfId="0" applyNumberFormat="1" applyFill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2" fontId="0" fillId="0" borderId="3" xfId="0" applyNumberFormat="1" applyBorder="1" applyAlignment="1">
      <alignment horizontal="left" vertical="center"/>
    </xf>
    <xf numFmtId="0" fontId="0" fillId="0" borderId="10" xfId="0" applyBorder="1"/>
    <xf numFmtId="0" fontId="0" fillId="0" borderId="2" xfId="0" applyBorder="1"/>
    <xf numFmtId="0" fontId="0" fillId="4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left" vertical="center"/>
    </xf>
    <xf numFmtId="0" fontId="0" fillId="5" borderId="10" xfId="0" applyFill="1" applyBorder="1"/>
    <xf numFmtId="0" fontId="0" fillId="5" borderId="2" xfId="0" applyFill="1" applyBorder="1"/>
    <xf numFmtId="2" fontId="0" fillId="6" borderId="3" xfId="0" applyNumberFormat="1" applyFill="1" applyBorder="1" applyAlignment="1">
      <alignment horizontal="left" vertical="center"/>
    </xf>
    <xf numFmtId="0" fontId="0" fillId="6" borderId="10" xfId="0" applyFill="1" applyBorder="1"/>
    <xf numFmtId="0" fontId="0" fillId="6" borderId="2" xfId="0" applyFill="1" applyBorder="1"/>
    <xf numFmtId="2" fontId="0" fillId="7" borderId="4" xfId="0" applyNumberFormat="1" applyFill="1" applyBorder="1" applyAlignment="1">
      <alignment horizontal="center" vertical="center"/>
    </xf>
    <xf numFmtId="0" fontId="0" fillId="8" borderId="0" xfId="0" applyFill="1"/>
    <xf numFmtId="2" fontId="0" fillId="7" borderId="0" xfId="0" applyNumberFormat="1" applyFill="1"/>
    <xf numFmtId="0" fontId="0" fillId="9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238125</xdr:rowOff>
        </xdr:from>
        <xdr:to>
          <xdr:col>2</xdr:col>
          <xdr:colOff>533400</xdr:colOff>
          <xdr:row>0</xdr:row>
          <xdr:rowOff>733425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CREER LES FICHES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212912</xdr:colOff>
      <xdr:row>5</xdr:row>
      <xdr:rowOff>179295</xdr:rowOff>
    </xdr:from>
    <xdr:to>
      <xdr:col>21</xdr:col>
      <xdr:colOff>716531</xdr:colOff>
      <xdr:row>32</xdr:row>
      <xdr:rowOff>73297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2F13AC5-80F2-49AB-A296-B2DDB092E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8294" y="1658471"/>
          <a:ext cx="9647619" cy="52952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4</xdr:row>
          <xdr:rowOff>66675</xdr:rowOff>
        </xdr:from>
        <xdr:to>
          <xdr:col>3</xdr:col>
          <xdr:colOff>647700</xdr:colOff>
          <xdr:row>6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ACCEDER A UNE FICHE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47625</xdr:rowOff>
        </xdr:from>
        <xdr:to>
          <xdr:col>6</xdr:col>
          <xdr:colOff>504825</xdr:colOff>
          <xdr:row>6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CREER  CHANTIERS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9</xdr:row>
          <xdr:rowOff>180975</xdr:rowOff>
        </xdr:from>
        <xdr:to>
          <xdr:col>3</xdr:col>
          <xdr:colOff>581025</xdr:colOff>
          <xdr:row>12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KBA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10</xdr:row>
          <xdr:rowOff>0</xdr:rowOff>
        </xdr:from>
        <xdr:to>
          <xdr:col>6</xdr:col>
          <xdr:colOff>485775</xdr:colOff>
          <xdr:row>12</xdr:row>
          <xdr:rowOff>114300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ABR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19050</xdr:rowOff>
        </xdr:from>
        <xdr:to>
          <xdr:col>9</xdr:col>
          <xdr:colOff>228600</xdr:colOff>
          <xdr:row>12</xdr:row>
          <xdr:rowOff>133350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LAVANYA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10</xdr:row>
          <xdr:rowOff>0</xdr:rowOff>
        </xdr:from>
        <xdr:to>
          <xdr:col>12</xdr:col>
          <xdr:colOff>66675</xdr:colOff>
          <xdr:row>12</xdr:row>
          <xdr:rowOff>114300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SHEILA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14</xdr:row>
          <xdr:rowOff>19050</xdr:rowOff>
        </xdr:from>
        <xdr:to>
          <xdr:col>3</xdr:col>
          <xdr:colOff>571500</xdr:colOff>
          <xdr:row>16</xdr:row>
          <xdr:rowOff>133350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EQUILIBRAGE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4</xdr:row>
          <xdr:rowOff>66675</xdr:rowOff>
        </xdr:from>
        <xdr:to>
          <xdr:col>9</xdr:col>
          <xdr:colOff>371475</xdr:colOff>
          <xdr:row>6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TOUTES LES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4</xdr:row>
          <xdr:rowOff>66675</xdr:rowOff>
        </xdr:from>
        <xdr:to>
          <xdr:col>12</xdr:col>
          <xdr:colOff>85725</xdr:colOff>
          <xdr:row>6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4"/>
  <sheetViews>
    <sheetView workbookViewId="0">
      <selection activeCell="A3" sqref="A3:A4"/>
    </sheetView>
  </sheetViews>
  <sheetFormatPr baseColWidth="10" defaultColWidth="11.42578125" defaultRowHeight="15" x14ac:dyDescent="0.25"/>
  <cols>
    <col min="8" max="8" width="15.28515625" customWidth="1"/>
    <col min="9" max="9" width="13.140625" customWidth="1"/>
    <col min="12" max="12" width="14.85546875" customWidth="1"/>
    <col min="13" max="13" width="12.28515625" customWidth="1"/>
  </cols>
  <sheetData>
    <row r="1" spans="1:13" ht="67.5" customHeight="1" x14ac:dyDescent="0.25"/>
    <row r="2" spans="1:13" ht="18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ht="79.5" customHeight="1" x14ac:dyDescent="0.25">
      <c r="A3" t="s">
        <v>13</v>
      </c>
      <c r="B3" s="1"/>
      <c r="E3" s="2"/>
      <c r="M3" s="1"/>
    </row>
    <row r="4" spans="1:13" ht="79.5" customHeight="1" x14ac:dyDescent="0.25">
      <c r="A4" t="s">
        <v>14</v>
      </c>
      <c r="B4" s="1"/>
      <c r="E4" s="2"/>
      <c r="M4" s="1"/>
    </row>
    <row r="5" spans="1:13" ht="79.5" customHeight="1" x14ac:dyDescent="0.25">
      <c r="B5" s="1"/>
      <c r="E5" s="2"/>
      <c r="M5" s="1"/>
    </row>
    <row r="6" spans="1:13" x14ac:dyDescent="0.25">
      <c r="B6" s="1"/>
      <c r="E6" s="2"/>
      <c r="M6" s="1"/>
    </row>
    <row r="7" spans="1:13" x14ac:dyDescent="0.25">
      <c r="B7" s="1"/>
      <c r="E7" s="2"/>
      <c r="M7" s="1"/>
    </row>
    <row r="8" spans="1:13" x14ac:dyDescent="0.25">
      <c r="B8" s="1"/>
      <c r="E8" s="2"/>
      <c r="M8" s="1"/>
    </row>
    <row r="34" s="37" customFormat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_Les_Fiches">
                <anchor moveWithCells="1" sizeWithCells="1">
                  <from>
                    <xdr:col>0</xdr:col>
                    <xdr:colOff>314325</xdr:colOff>
                    <xdr:row>0</xdr:row>
                    <xdr:rowOff>238125</xdr:rowOff>
                  </from>
                  <to>
                    <xdr:col>2</xdr:col>
                    <xdr:colOff>533400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55"/>
  <sheetViews>
    <sheetView workbookViewId="0">
      <selection activeCell="G16" sqref="G16"/>
    </sheetView>
  </sheetViews>
  <sheetFormatPr baseColWidth="10" defaultColWidth="11.42578125" defaultRowHeight="15" x14ac:dyDescent="0.25"/>
  <cols>
    <col min="1" max="1" width="34.140625" customWidth="1"/>
    <col min="2" max="2" width="27.140625" customWidth="1"/>
    <col min="5" max="5" width="18.42578125" customWidth="1"/>
  </cols>
  <sheetData>
    <row r="1" spans="1:8" x14ac:dyDescent="0.25">
      <c r="A1" t="s">
        <v>15</v>
      </c>
      <c r="B1" t="s">
        <v>16</v>
      </c>
      <c r="E1" s="56" t="s">
        <v>17</v>
      </c>
      <c r="F1" s="37" t="s">
        <v>18</v>
      </c>
      <c r="H1" s="57">
        <v>0.15</v>
      </c>
    </row>
    <row r="2" spans="1:8" x14ac:dyDescent="0.25">
      <c r="A2" t="s">
        <v>19</v>
      </c>
      <c r="B2" s="58" t="s">
        <v>20</v>
      </c>
      <c r="E2" s="56" t="s">
        <v>21</v>
      </c>
      <c r="F2" s="37" t="s">
        <v>22</v>
      </c>
      <c r="H2" s="57">
        <v>0.3</v>
      </c>
    </row>
    <row r="3" spans="1:8" x14ac:dyDescent="0.25">
      <c r="A3" t="s">
        <v>19</v>
      </c>
      <c r="B3" s="58" t="s">
        <v>23</v>
      </c>
      <c r="E3" s="56" t="s">
        <v>24</v>
      </c>
      <c r="F3" s="37" t="s">
        <v>25</v>
      </c>
      <c r="H3" s="57">
        <v>0.5</v>
      </c>
    </row>
    <row r="4" spans="1:8" x14ac:dyDescent="0.25">
      <c r="A4" t="s">
        <v>19</v>
      </c>
      <c r="B4" s="58" t="s">
        <v>26</v>
      </c>
      <c r="F4" s="37" t="s">
        <v>27</v>
      </c>
      <c r="H4" s="57">
        <v>0.75</v>
      </c>
    </row>
    <row r="5" spans="1:8" x14ac:dyDescent="0.25">
      <c r="B5" s="58"/>
      <c r="H5" s="57">
        <v>1</v>
      </c>
    </row>
    <row r="6" spans="1:8" x14ac:dyDescent="0.25">
      <c r="B6" s="58"/>
      <c r="H6" s="57">
        <v>1.25</v>
      </c>
    </row>
    <row r="7" spans="1:8" x14ac:dyDescent="0.25">
      <c r="B7" s="58"/>
      <c r="H7" s="57">
        <v>1.5</v>
      </c>
    </row>
    <row r="8" spans="1:8" x14ac:dyDescent="0.25">
      <c r="B8" s="58"/>
      <c r="H8" s="57">
        <v>1.75</v>
      </c>
    </row>
    <row r="9" spans="1:8" x14ac:dyDescent="0.25">
      <c r="B9" s="58"/>
      <c r="H9" s="57">
        <v>2</v>
      </c>
    </row>
    <row r="10" spans="1:8" x14ac:dyDescent="0.25">
      <c r="B10" s="58"/>
    </row>
    <row r="11" spans="1:8" x14ac:dyDescent="0.25">
      <c r="A11" t="s">
        <v>28</v>
      </c>
      <c r="B11" s="59" t="s">
        <v>29</v>
      </c>
    </row>
    <row r="12" spans="1:8" x14ac:dyDescent="0.25">
      <c r="A12" t="s">
        <v>28</v>
      </c>
      <c r="B12" s="59" t="s">
        <v>30</v>
      </c>
    </row>
    <row r="13" spans="1:8" x14ac:dyDescent="0.25">
      <c r="A13" t="s">
        <v>28</v>
      </c>
      <c r="B13" s="59" t="s">
        <v>31</v>
      </c>
    </row>
    <row r="14" spans="1:8" x14ac:dyDescent="0.25">
      <c r="A14" t="s">
        <v>28</v>
      </c>
      <c r="B14" s="59" t="s">
        <v>32</v>
      </c>
    </row>
    <row r="15" spans="1:8" x14ac:dyDescent="0.25">
      <c r="A15" t="s">
        <v>28</v>
      </c>
      <c r="B15" s="59" t="s">
        <v>33</v>
      </c>
    </row>
    <row r="16" spans="1:8" x14ac:dyDescent="0.25">
      <c r="A16" t="s">
        <v>28</v>
      </c>
      <c r="B16" s="59" t="s">
        <v>34</v>
      </c>
    </row>
    <row r="17" spans="1:2" x14ac:dyDescent="0.25">
      <c r="A17" t="s">
        <v>28</v>
      </c>
      <c r="B17" s="59" t="s">
        <v>35</v>
      </c>
    </row>
    <row r="18" spans="1:2" x14ac:dyDescent="0.25">
      <c r="B18" s="59"/>
    </row>
    <row r="19" spans="1:2" x14ac:dyDescent="0.25">
      <c r="B19" s="59"/>
    </row>
    <row r="20" spans="1:2" x14ac:dyDescent="0.25">
      <c r="B20" s="59"/>
    </row>
    <row r="21" spans="1:2" x14ac:dyDescent="0.25">
      <c r="A21" t="s">
        <v>36</v>
      </c>
      <c r="B21" t="s">
        <v>37</v>
      </c>
    </row>
    <row r="22" spans="1:2" x14ac:dyDescent="0.25">
      <c r="A22" t="s">
        <v>36</v>
      </c>
      <c r="B22" t="s">
        <v>38</v>
      </c>
    </row>
    <row r="23" spans="1:2" x14ac:dyDescent="0.25">
      <c r="A23" t="s">
        <v>36</v>
      </c>
      <c r="B23" t="s">
        <v>39</v>
      </c>
    </row>
    <row r="30" spans="1:2" x14ac:dyDescent="0.25">
      <c r="A30" t="s">
        <v>40</v>
      </c>
      <c r="B30" t="s">
        <v>41</v>
      </c>
    </row>
    <row r="31" spans="1:2" x14ac:dyDescent="0.25">
      <c r="A31" t="s">
        <v>40</v>
      </c>
      <c r="B31" t="s">
        <v>42</v>
      </c>
    </row>
    <row r="32" spans="1:2" x14ac:dyDescent="0.25">
      <c r="A32" t="s">
        <v>40</v>
      </c>
      <c r="B32" t="s">
        <v>43</v>
      </c>
    </row>
    <row r="40" spans="1:2" x14ac:dyDescent="0.25">
      <c r="A40" t="s">
        <v>44</v>
      </c>
      <c r="B40" t="s">
        <v>45</v>
      </c>
    </row>
    <row r="50" spans="1:2" x14ac:dyDescent="0.25">
      <c r="A50" t="s">
        <v>46</v>
      </c>
      <c r="B50" t="s">
        <v>46</v>
      </c>
    </row>
    <row r="51" spans="1:2" x14ac:dyDescent="0.25">
      <c r="A51" t="s">
        <v>46</v>
      </c>
      <c r="B51" t="s">
        <v>47</v>
      </c>
    </row>
    <row r="52" spans="1:2" x14ac:dyDescent="0.25">
      <c r="A52" t="s">
        <v>46</v>
      </c>
      <c r="B52" t="s">
        <v>48</v>
      </c>
    </row>
    <row r="53" spans="1:2" x14ac:dyDescent="0.25">
      <c r="A53" t="s">
        <v>46</v>
      </c>
      <c r="B53" t="s">
        <v>49</v>
      </c>
    </row>
    <row r="54" spans="1:2" x14ac:dyDescent="0.25">
      <c r="A54" t="s">
        <v>46</v>
      </c>
      <c r="B54" t="s">
        <v>50</v>
      </c>
    </row>
    <row r="55" spans="1:2" x14ac:dyDescent="0.25">
      <c r="A55" t="s">
        <v>46</v>
      </c>
      <c r="B55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J132"/>
  <sheetViews>
    <sheetView tabSelected="1" topLeftCell="A5" zoomScale="85" zoomScaleNormal="85" workbookViewId="0">
      <selection activeCell="D28" sqref="A26:G28"/>
    </sheetView>
  </sheetViews>
  <sheetFormatPr baseColWidth="10"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9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2" t="s">
        <v>52</v>
      </c>
      <c r="B1" s="19"/>
      <c r="C1" s="20"/>
      <c r="D1" s="21"/>
      <c r="E1" s="42" t="s">
        <v>53</v>
      </c>
      <c r="F1" s="22"/>
      <c r="G1" s="20"/>
      <c r="H1" s="20"/>
      <c r="I1" s="23"/>
    </row>
    <row r="2" spans="1:9" ht="15.75" customHeight="1" thickBot="1" x14ac:dyDescent="0.3">
      <c r="A2" s="42"/>
      <c r="B2" s="42"/>
      <c r="C2" s="42"/>
      <c r="D2" s="24"/>
      <c r="E2" s="42"/>
      <c r="F2" s="42"/>
      <c r="G2" s="42"/>
      <c r="H2" s="42"/>
      <c r="I2" s="42"/>
    </row>
    <row r="3" spans="1:9" ht="22.5" customHeight="1" thickBot="1" x14ac:dyDescent="0.3">
      <c r="A3" s="24" t="s">
        <v>54</v>
      </c>
      <c r="B3" s="42"/>
      <c r="C3" s="22"/>
      <c r="D3" s="21"/>
      <c r="E3" s="42" t="s">
        <v>55</v>
      </c>
      <c r="F3" s="22"/>
      <c r="G3" s="20"/>
      <c r="H3" s="20"/>
      <c r="I3" s="23"/>
    </row>
    <row r="4" spans="1:9" ht="22.5" customHeight="1" thickBot="1" x14ac:dyDescent="0.3">
      <c r="A4" s="24"/>
      <c r="B4" s="42"/>
      <c r="C4" s="43" t="s">
        <v>56</v>
      </c>
      <c r="D4" s="43" t="s">
        <v>57</v>
      </c>
      <c r="E4" s="42"/>
      <c r="F4" s="41"/>
      <c r="G4" s="42"/>
      <c r="H4" s="42"/>
      <c r="I4" s="42"/>
    </row>
    <row r="5" spans="1:9" ht="22.5" customHeight="1" thickBot="1" x14ac:dyDescent="0.3">
      <c r="A5" s="24" t="s">
        <v>58</v>
      </c>
      <c r="B5" s="42"/>
      <c r="C5" s="22"/>
      <c r="D5" s="21"/>
      <c r="E5" s="42"/>
      <c r="F5" s="41"/>
      <c r="G5" s="42"/>
      <c r="H5" s="42"/>
      <c r="I5" s="42"/>
    </row>
    <row r="6" spans="1:9" x14ac:dyDescent="0.25">
      <c r="A6" s="42"/>
      <c r="B6" s="42"/>
      <c r="C6" s="42"/>
      <c r="D6" s="24"/>
      <c r="E6" s="42"/>
      <c r="F6" s="42"/>
      <c r="G6" s="42"/>
      <c r="H6" s="42"/>
      <c r="I6" s="42"/>
    </row>
    <row r="7" spans="1:9" ht="30.75" customHeight="1" thickBot="1" x14ac:dyDescent="0.3">
      <c r="A7" s="25"/>
      <c r="B7" s="25" t="s">
        <v>59</v>
      </c>
      <c r="C7" s="26" t="s">
        <v>60</v>
      </c>
      <c r="D7" s="27" t="s">
        <v>28</v>
      </c>
      <c r="E7" s="26" t="s">
        <v>61</v>
      </c>
      <c r="F7" s="26" t="s">
        <v>62</v>
      </c>
      <c r="G7" s="25" t="s">
        <v>44</v>
      </c>
      <c r="H7" s="25" t="s">
        <v>46</v>
      </c>
      <c r="I7" s="25" t="s">
        <v>63</v>
      </c>
    </row>
    <row r="8" spans="1:9" ht="16.5" customHeight="1" thickTop="1" thickBot="1" x14ac:dyDescent="0.3">
      <c r="A8" s="28"/>
      <c r="B8" s="28"/>
      <c r="C8" s="29">
        <f>+H23</f>
        <v>0</v>
      </c>
      <c r="D8" s="29">
        <f>+H35</f>
        <v>0</v>
      </c>
      <c r="E8" s="29">
        <f>+H47</f>
        <v>0</v>
      </c>
      <c r="F8" s="29">
        <f>+H59</f>
        <v>0</v>
      </c>
      <c r="G8" s="29">
        <f>+H71</f>
        <v>0</v>
      </c>
      <c r="H8" s="29">
        <f>+H83</f>
        <v>0</v>
      </c>
      <c r="I8" s="29">
        <f>SUM(C8:H8)</f>
        <v>0</v>
      </c>
    </row>
    <row r="9" spans="1:9" ht="16.5" customHeight="1" thickTop="1" thickBot="1" x14ac:dyDescent="0.3">
      <c r="A9" s="30"/>
      <c r="B9" s="25" t="s">
        <v>64</v>
      </c>
      <c r="C9" s="31">
        <f>IF($H$8&gt;0,(C8*$I$9)/$I$8,5%)</f>
        <v>0.05</v>
      </c>
      <c r="D9" s="31">
        <f>IF($H$8&gt;0,(D8*$I$9)/$I$8,15%)</f>
        <v>0.15</v>
      </c>
      <c r="E9" s="31">
        <f>IF($H$8&gt;0,(E8*$I$9)/$I$8,15%)</f>
        <v>0.15</v>
      </c>
      <c r="F9" s="31">
        <f>IF($H$8&gt;0,(F8*$I$9)/$I$8,15%)</f>
        <v>0.15</v>
      </c>
      <c r="G9" s="31">
        <f>IF($H$8&gt;0,(G8*$I$9)/$I$8,25%)</f>
        <v>0.25</v>
      </c>
      <c r="H9" s="31">
        <f>IF($H$8&gt;0,(H8*$I$9)/$I$8,15%)</f>
        <v>0.15</v>
      </c>
      <c r="I9" s="31">
        <v>1</v>
      </c>
    </row>
    <row r="10" spans="1:9" ht="15.75" customHeight="1" thickTop="1" x14ac:dyDescent="0.25">
      <c r="A10" s="42"/>
      <c r="B10" s="42"/>
      <c r="C10" s="42"/>
      <c r="D10" s="24"/>
      <c r="E10" s="42"/>
      <c r="F10" s="42"/>
      <c r="G10" s="42"/>
      <c r="H10" s="42"/>
      <c r="I10" s="42"/>
    </row>
    <row r="11" spans="1:9" x14ac:dyDescent="0.25">
      <c r="A11" s="25" t="s">
        <v>1</v>
      </c>
      <c r="B11" s="25" t="s">
        <v>59</v>
      </c>
      <c r="C11" s="25" t="s">
        <v>18</v>
      </c>
      <c r="D11" s="27" t="s">
        <v>65</v>
      </c>
      <c r="E11" s="42"/>
      <c r="F11" s="42"/>
      <c r="G11" s="42"/>
      <c r="H11" s="25" t="s">
        <v>66</v>
      </c>
      <c r="I11" s="42"/>
    </row>
    <row r="12" spans="1:9" x14ac:dyDescent="0.25">
      <c r="A12" s="8" t="s">
        <v>19</v>
      </c>
      <c r="B12" s="10"/>
      <c r="C12" s="10"/>
      <c r="D12" s="5"/>
      <c r="E12" s="10"/>
      <c r="F12" s="10"/>
      <c r="G12" s="10"/>
      <c r="H12" s="10"/>
      <c r="I12" s="10"/>
    </row>
    <row r="13" spans="1:9" x14ac:dyDescent="0.25">
      <c r="A13" s="13"/>
      <c r="B13" s="47" t="s">
        <v>85</v>
      </c>
      <c r="C13" s="48" t="s">
        <v>86</v>
      </c>
      <c r="D13" s="49" t="s">
        <v>88</v>
      </c>
      <c r="E13" s="50"/>
      <c r="F13" s="50"/>
      <c r="G13" s="51"/>
      <c r="H13" s="55" t="s">
        <v>87</v>
      </c>
      <c r="I13" s="4" t="str">
        <f t="shared" ref="I13:I22" si="0">IFERROR(IF(A13="","",(H13*$I$23/$H$23)*$A$9),"")</f>
        <v/>
      </c>
    </row>
    <row r="14" spans="1:9" x14ac:dyDescent="0.25">
      <c r="A14" s="16"/>
      <c r="B14" s="47"/>
      <c r="C14" s="48"/>
      <c r="D14" s="49"/>
      <c r="E14" s="50"/>
      <c r="F14" s="50"/>
      <c r="G14" s="51"/>
      <c r="H14" s="55"/>
      <c r="I14" s="4" t="str">
        <f t="shared" si="0"/>
        <v/>
      </c>
    </row>
    <row r="15" spans="1:9" x14ac:dyDescent="0.25">
      <c r="A15" s="16"/>
      <c r="B15" s="47"/>
      <c r="C15" s="48"/>
      <c r="D15" s="49"/>
      <c r="E15" s="50"/>
      <c r="F15" s="50"/>
      <c r="G15" s="51"/>
      <c r="H15" s="55"/>
      <c r="I15" s="4" t="str">
        <f t="shared" si="0"/>
        <v/>
      </c>
    </row>
    <row r="16" spans="1:9" x14ac:dyDescent="0.25">
      <c r="A16" s="16"/>
      <c r="B16" s="47"/>
      <c r="C16" s="48"/>
      <c r="D16" s="49"/>
      <c r="E16" s="50"/>
      <c r="F16" s="50"/>
      <c r="G16" s="51"/>
      <c r="H16" s="55"/>
      <c r="I16" s="4" t="str">
        <f t="shared" si="0"/>
        <v/>
      </c>
    </row>
    <row r="17" spans="1:9" x14ac:dyDescent="0.25">
      <c r="A17" s="16"/>
      <c r="B17" s="47"/>
      <c r="C17" s="48"/>
      <c r="D17" s="49"/>
      <c r="E17" s="50"/>
      <c r="F17" s="50"/>
      <c r="G17" s="51"/>
      <c r="H17" s="55"/>
      <c r="I17" s="4" t="str">
        <f t="shared" si="0"/>
        <v/>
      </c>
    </row>
    <row r="18" spans="1:9" x14ac:dyDescent="0.25">
      <c r="A18" s="16"/>
      <c r="B18" s="47"/>
      <c r="C18" s="48"/>
      <c r="D18" s="49"/>
      <c r="E18" s="50"/>
      <c r="F18" s="50"/>
      <c r="G18" s="51"/>
      <c r="H18" s="55"/>
      <c r="I18" s="4" t="str">
        <f t="shared" si="0"/>
        <v/>
      </c>
    </row>
    <row r="19" spans="1:9" x14ac:dyDescent="0.25">
      <c r="A19" s="16"/>
      <c r="B19" s="47"/>
      <c r="C19" s="48"/>
      <c r="D19" s="49"/>
      <c r="E19" s="50"/>
      <c r="F19" s="50"/>
      <c r="G19" s="51"/>
      <c r="H19" s="55"/>
      <c r="I19" s="4" t="str">
        <f t="shared" si="0"/>
        <v/>
      </c>
    </row>
    <row r="20" spans="1:9" x14ac:dyDescent="0.25">
      <c r="A20" s="16"/>
      <c r="B20" s="47"/>
      <c r="C20" s="48"/>
      <c r="D20" s="49"/>
      <c r="E20" s="50"/>
      <c r="F20" s="50"/>
      <c r="G20" s="51"/>
      <c r="H20" s="55"/>
      <c r="I20" s="4" t="str">
        <f t="shared" si="0"/>
        <v/>
      </c>
    </row>
    <row r="21" spans="1:9" x14ac:dyDescent="0.25">
      <c r="A21" s="16"/>
      <c r="B21" s="47"/>
      <c r="C21" s="48"/>
      <c r="D21" s="49"/>
      <c r="E21" s="50"/>
      <c r="F21" s="50"/>
      <c r="G21" s="51"/>
      <c r="H21" s="55"/>
      <c r="I21" s="4" t="str">
        <f t="shared" si="0"/>
        <v/>
      </c>
    </row>
    <row r="22" spans="1:9" x14ac:dyDescent="0.25">
      <c r="A22" s="17"/>
      <c r="B22" s="47"/>
      <c r="C22" s="48"/>
      <c r="D22" s="49"/>
      <c r="E22" s="50"/>
      <c r="F22" s="50"/>
      <c r="G22" s="51"/>
      <c r="H22" s="55"/>
      <c r="I22" s="4" t="str">
        <f t="shared" si="0"/>
        <v/>
      </c>
    </row>
    <row r="23" spans="1:9" x14ac:dyDescent="0.25">
      <c r="A23" s="11" t="s">
        <v>1</v>
      </c>
      <c r="B23" s="11" t="s">
        <v>59</v>
      </c>
      <c r="C23" s="11" t="s">
        <v>18</v>
      </c>
      <c r="D23" s="8" t="s">
        <v>65</v>
      </c>
      <c r="E23" s="10"/>
      <c r="F23" s="10"/>
      <c r="G23" s="10"/>
      <c r="H23" s="7">
        <f>SUM(H13:H22)</f>
        <v>0</v>
      </c>
      <c r="I23" s="39">
        <f>C9</f>
        <v>0.05</v>
      </c>
    </row>
    <row r="24" spans="1:9" x14ac:dyDescent="0.25">
      <c r="A24" s="8" t="s">
        <v>28</v>
      </c>
      <c r="B24" s="10"/>
      <c r="C24" s="10"/>
      <c r="D24" s="5"/>
      <c r="E24" s="10"/>
      <c r="F24" s="10"/>
      <c r="G24" s="10"/>
      <c r="H24" s="10"/>
      <c r="I24" s="10"/>
    </row>
    <row r="25" spans="1:9" x14ac:dyDescent="0.25">
      <c r="A25" s="13"/>
      <c r="B25" s="47" t="s">
        <v>85</v>
      </c>
      <c r="C25" s="48" t="s">
        <v>86</v>
      </c>
      <c r="D25" s="52" t="s">
        <v>89</v>
      </c>
      <c r="E25" s="53"/>
      <c r="F25" s="53"/>
      <c r="G25" s="54"/>
      <c r="H25" s="55" t="s">
        <v>87</v>
      </c>
      <c r="I25" s="4" t="str">
        <f t="shared" ref="I25:I34" si="1">IFERROR(IF(A25="","",(H25*$I$35/$H$35)*$A$9),"")</f>
        <v/>
      </c>
    </row>
    <row r="26" spans="1:9" x14ac:dyDescent="0.25">
      <c r="A26" s="16"/>
      <c r="B26" s="47"/>
      <c r="C26" s="48"/>
      <c r="D26" s="52"/>
      <c r="E26" s="53"/>
      <c r="F26" s="53"/>
      <c r="G26" s="54"/>
      <c r="H26" s="55"/>
      <c r="I26" s="4" t="str">
        <f t="shared" si="1"/>
        <v/>
      </c>
    </row>
    <row r="27" spans="1:9" x14ac:dyDescent="0.25">
      <c r="A27" s="16"/>
      <c r="B27" s="47"/>
      <c r="C27" s="48"/>
      <c r="D27" s="52"/>
      <c r="E27" s="53"/>
      <c r="F27" s="53"/>
      <c r="G27" s="54"/>
      <c r="H27" s="55"/>
      <c r="I27" s="4" t="str">
        <f t="shared" si="1"/>
        <v/>
      </c>
    </row>
    <row r="28" spans="1:9" x14ac:dyDescent="0.25">
      <c r="A28" s="16"/>
      <c r="B28" s="47"/>
      <c r="C28" s="48"/>
      <c r="D28" s="52"/>
      <c r="E28" s="53"/>
      <c r="F28" s="53"/>
      <c r="G28" s="54"/>
      <c r="H28" s="55"/>
      <c r="I28" s="4" t="str">
        <f t="shared" si="1"/>
        <v/>
      </c>
    </row>
    <row r="29" spans="1:9" x14ac:dyDescent="0.25">
      <c r="A29" s="16"/>
      <c r="B29" s="47"/>
      <c r="C29" s="48"/>
      <c r="D29" s="52"/>
      <c r="E29" s="53"/>
      <c r="F29" s="53"/>
      <c r="G29" s="54"/>
      <c r="H29" s="55"/>
      <c r="I29" s="4" t="str">
        <f t="shared" si="1"/>
        <v/>
      </c>
    </row>
    <row r="30" spans="1:9" x14ac:dyDescent="0.25">
      <c r="A30" s="16"/>
      <c r="B30" s="47"/>
      <c r="C30" s="48"/>
      <c r="D30" s="52"/>
      <c r="E30" s="53"/>
      <c r="F30" s="53"/>
      <c r="G30" s="54"/>
      <c r="H30" s="55"/>
      <c r="I30" s="4" t="str">
        <f t="shared" si="1"/>
        <v/>
      </c>
    </row>
    <row r="31" spans="1:9" x14ac:dyDescent="0.25">
      <c r="A31" s="16"/>
      <c r="B31" s="47"/>
      <c r="C31" s="48"/>
      <c r="D31" s="52"/>
      <c r="E31" s="53"/>
      <c r="F31" s="53"/>
      <c r="G31" s="54"/>
      <c r="H31" s="55"/>
      <c r="I31" s="4" t="str">
        <f t="shared" si="1"/>
        <v/>
      </c>
    </row>
    <row r="32" spans="1:9" x14ac:dyDescent="0.25">
      <c r="A32" s="16"/>
      <c r="B32" s="47"/>
      <c r="C32" s="48"/>
      <c r="D32" s="52"/>
      <c r="E32" s="53"/>
      <c r="F32" s="53"/>
      <c r="G32" s="54"/>
      <c r="H32" s="55"/>
      <c r="I32" s="4" t="str">
        <f t="shared" si="1"/>
        <v/>
      </c>
    </row>
    <row r="33" spans="1:9" x14ac:dyDescent="0.25">
      <c r="A33" s="16"/>
      <c r="B33" s="47"/>
      <c r="C33" s="48"/>
      <c r="D33" s="52"/>
      <c r="E33" s="53"/>
      <c r="F33" s="53"/>
      <c r="G33" s="54"/>
      <c r="H33" s="55"/>
      <c r="I33" s="4" t="str">
        <f t="shared" si="1"/>
        <v/>
      </c>
    </row>
    <row r="34" spans="1:9" x14ac:dyDescent="0.25">
      <c r="A34" s="17"/>
      <c r="B34" s="47"/>
      <c r="C34" s="48"/>
      <c r="D34" s="52"/>
      <c r="E34" s="53"/>
      <c r="F34" s="53"/>
      <c r="G34" s="54"/>
      <c r="H34" s="55"/>
      <c r="I34" s="4" t="str">
        <f t="shared" si="1"/>
        <v/>
      </c>
    </row>
    <row r="35" spans="1:9" x14ac:dyDescent="0.25">
      <c r="A35" s="11" t="s">
        <v>1</v>
      </c>
      <c r="B35" s="11" t="s">
        <v>59</v>
      </c>
      <c r="C35" s="11" t="s">
        <v>18</v>
      </c>
      <c r="D35" s="8" t="s">
        <v>65</v>
      </c>
      <c r="E35" s="10"/>
      <c r="F35" s="10"/>
      <c r="G35" s="10"/>
      <c r="H35" s="7">
        <f>SUM(H25:H34)</f>
        <v>0</v>
      </c>
      <c r="I35" s="38">
        <f>D9</f>
        <v>0.15</v>
      </c>
    </row>
    <row r="36" spans="1:9" x14ac:dyDescent="0.25">
      <c r="A36" s="8" t="s">
        <v>67</v>
      </c>
      <c r="B36" s="10"/>
      <c r="C36" s="10"/>
      <c r="D36" s="5"/>
      <c r="E36" s="10"/>
      <c r="F36" s="10"/>
      <c r="G36" s="10"/>
      <c r="H36" s="10"/>
      <c r="I36" s="10"/>
    </row>
    <row r="37" spans="1:9" x14ac:dyDescent="0.25">
      <c r="A37" s="13"/>
      <c r="B37" s="14"/>
      <c r="C37" s="14"/>
      <c r="D37" s="44"/>
      <c r="E37" s="45"/>
      <c r="F37" s="45"/>
      <c r="G37" s="46"/>
      <c r="H37" s="15"/>
      <c r="I37" s="4" t="str">
        <f t="shared" ref="I37:I46" si="2">IFERROR(IF(A37="","",(H37*$I$47/$H$47)*$A$9),"")</f>
        <v/>
      </c>
    </row>
    <row r="38" spans="1:9" x14ac:dyDescent="0.25">
      <c r="A38" s="16"/>
      <c r="B38" s="14"/>
      <c r="C38" s="14"/>
      <c r="D38" s="44"/>
      <c r="E38" s="45"/>
      <c r="F38" s="45"/>
      <c r="G38" s="46"/>
      <c r="H38" s="15"/>
      <c r="I38" s="4" t="str">
        <f t="shared" si="2"/>
        <v/>
      </c>
    </row>
    <row r="39" spans="1:9" x14ac:dyDescent="0.25">
      <c r="A39" s="16"/>
      <c r="B39" s="14"/>
      <c r="C39" s="14"/>
      <c r="D39" s="44"/>
      <c r="E39" s="45"/>
      <c r="F39" s="45"/>
      <c r="G39" s="46"/>
      <c r="H39" s="15"/>
      <c r="I39" s="4" t="str">
        <f t="shared" si="2"/>
        <v/>
      </c>
    </row>
    <row r="40" spans="1:9" x14ac:dyDescent="0.25">
      <c r="A40" s="16"/>
      <c r="B40" s="14"/>
      <c r="C40" s="14"/>
      <c r="D40" s="44"/>
      <c r="E40" s="45"/>
      <c r="F40" s="45"/>
      <c r="G40" s="46"/>
      <c r="H40" s="15"/>
      <c r="I40" s="4" t="str">
        <f t="shared" si="2"/>
        <v/>
      </c>
    </row>
    <row r="41" spans="1:9" x14ac:dyDescent="0.25">
      <c r="A41" s="16"/>
      <c r="B41" s="14"/>
      <c r="C41" s="14"/>
      <c r="D41" s="44"/>
      <c r="E41" s="45"/>
      <c r="F41" s="45"/>
      <c r="G41" s="46"/>
      <c r="H41" s="15"/>
      <c r="I41" s="4" t="str">
        <f t="shared" si="2"/>
        <v/>
      </c>
    </row>
    <row r="42" spans="1:9" x14ac:dyDescent="0.25">
      <c r="A42" s="16"/>
      <c r="B42" s="14"/>
      <c r="C42" s="14"/>
      <c r="D42" s="44"/>
      <c r="E42" s="45"/>
      <c r="F42" s="45"/>
      <c r="G42" s="46"/>
      <c r="H42" s="15"/>
      <c r="I42" s="4" t="str">
        <f t="shared" si="2"/>
        <v/>
      </c>
    </row>
    <row r="43" spans="1:9" x14ac:dyDescent="0.25">
      <c r="A43" s="16"/>
      <c r="B43" s="14"/>
      <c r="C43" s="14"/>
      <c r="D43" s="44"/>
      <c r="E43" s="45"/>
      <c r="F43" s="45"/>
      <c r="G43" s="46"/>
      <c r="H43" s="15"/>
      <c r="I43" s="4" t="str">
        <f t="shared" si="2"/>
        <v/>
      </c>
    </row>
    <row r="44" spans="1:9" x14ac:dyDescent="0.25">
      <c r="A44" s="16"/>
      <c r="B44" s="14"/>
      <c r="C44" s="14"/>
      <c r="D44" s="44"/>
      <c r="E44" s="45"/>
      <c r="F44" s="45"/>
      <c r="G44" s="46"/>
      <c r="H44" s="15"/>
      <c r="I44" s="4" t="str">
        <f t="shared" si="2"/>
        <v/>
      </c>
    </row>
    <row r="45" spans="1:9" x14ac:dyDescent="0.25">
      <c r="A45" s="16"/>
      <c r="B45" s="14"/>
      <c r="C45" s="14"/>
      <c r="D45" s="44"/>
      <c r="E45" s="45"/>
      <c r="F45" s="45"/>
      <c r="G45" s="46"/>
      <c r="H45" s="15"/>
      <c r="I45" s="4" t="str">
        <f t="shared" si="2"/>
        <v/>
      </c>
    </row>
    <row r="46" spans="1:9" x14ac:dyDescent="0.25">
      <c r="A46" s="17"/>
      <c r="B46" s="14"/>
      <c r="C46" s="14"/>
      <c r="D46" s="44"/>
      <c r="E46" s="45"/>
      <c r="F46" s="45"/>
      <c r="G46" s="46"/>
      <c r="H46" s="15"/>
      <c r="I46" s="4" t="str">
        <f t="shared" si="2"/>
        <v/>
      </c>
    </row>
    <row r="47" spans="1:9" x14ac:dyDescent="0.25">
      <c r="A47" s="11" t="s">
        <v>1</v>
      </c>
      <c r="B47" s="11" t="s">
        <v>59</v>
      </c>
      <c r="C47" s="11" t="s">
        <v>18</v>
      </c>
      <c r="D47" s="8" t="s">
        <v>65</v>
      </c>
      <c r="E47" s="10"/>
      <c r="F47" s="10"/>
      <c r="G47" s="10"/>
      <c r="H47" s="7">
        <f>SUM(H37:H46)</f>
        <v>0</v>
      </c>
      <c r="I47" s="40">
        <f>E9</f>
        <v>0.15</v>
      </c>
    </row>
    <row r="48" spans="1:9" x14ac:dyDescent="0.25">
      <c r="A48" s="8" t="s">
        <v>68</v>
      </c>
      <c r="B48" s="10"/>
      <c r="C48" s="10"/>
      <c r="D48" s="5"/>
      <c r="E48" s="10"/>
      <c r="F48" s="10"/>
      <c r="G48" s="10"/>
      <c r="H48" s="10"/>
      <c r="I48" s="38"/>
    </row>
    <row r="49" spans="1:9" x14ac:dyDescent="0.25">
      <c r="A49" s="13"/>
      <c r="B49" s="14"/>
      <c r="C49" s="14"/>
      <c r="D49" s="44"/>
      <c r="E49" s="45"/>
      <c r="F49" s="45"/>
      <c r="G49" s="46"/>
      <c r="H49" s="15"/>
      <c r="I49" s="4" t="str">
        <f t="shared" ref="I49:I58" si="3">IFERROR(IF(A49="","",(H49*$I$59/$H$59)*$A$9),"")</f>
        <v/>
      </c>
    </row>
    <row r="50" spans="1:9" x14ac:dyDescent="0.25">
      <c r="A50" s="16"/>
      <c r="B50" s="14"/>
      <c r="C50" s="14"/>
      <c r="D50" s="44"/>
      <c r="E50" s="45"/>
      <c r="F50" s="45"/>
      <c r="G50" s="46"/>
      <c r="H50" s="15"/>
      <c r="I50" s="4" t="str">
        <f t="shared" si="3"/>
        <v/>
      </c>
    </row>
    <row r="51" spans="1:9" x14ac:dyDescent="0.25">
      <c r="A51" s="16"/>
      <c r="B51" s="14"/>
      <c r="C51" s="14"/>
      <c r="D51" s="44"/>
      <c r="E51" s="45"/>
      <c r="F51" s="45"/>
      <c r="G51" s="46"/>
      <c r="H51" s="15"/>
      <c r="I51" s="4" t="str">
        <f t="shared" si="3"/>
        <v/>
      </c>
    </row>
    <row r="52" spans="1:9" x14ac:dyDescent="0.25">
      <c r="A52" s="16"/>
      <c r="B52" s="14"/>
      <c r="C52" s="14"/>
      <c r="D52" s="44"/>
      <c r="E52" s="45"/>
      <c r="F52" s="45"/>
      <c r="G52" s="46"/>
      <c r="H52" s="15"/>
      <c r="I52" s="4" t="str">
        <f t="shared" si="3"/>
        <v/>
      </c>
    </row>
    <row r="53" spans="1:9" x14ac:dyDescent="0.25">
      <c r="A53" s="16"/>
      <c r="B53" s="14"/>
      <c r="C53" s="14"/>
      <c r="D53" s="44"/>
      <c r="E53" s="45"/>
      <c r="F53" s="45"/>
      <c r="G53" s="46"/>
      <c r="H53" s="15"/>
      <c r="I53" s="4" t="str">
        <f t="shared" si="3"/>
        <v/>
      </c>
    </row>
    <row r="54" spans="1:9" x14ac:dyDescent="0.25">
      <c r="A54" s="16"/>
      <c r="B54" s="14"/>
      <c r="C54" s="14"/>
      <c r="D54" s="44"/>
      <c r="E54" s="45"/>
      <c r="F54" s="45"/>
      <c r="G54" s="46"/>
      <c r="H54" s="15"/>
      <c r="I54" s="4" t="str">
        <f t="shared" si="3"/>
        <v/>
      </c>
    </row>
    <row r="55" spans="1:9" x14ac:dyDescent="0.25">
      <c r="A55" s="16"/>
      <c r="B55" s="14"/>
      <c r="C55" s="14"/>
      <c r="D55" s="44"/>
      <c r="E55" s="45"/>
      <c r="F55" s="45"/>
      <c r="G55" s="46"/>
      <c r="H55" s="15"/>
      <c r="I55" s="4" t="str">
        <f t="shared" si="3"/>
        <v/>
      </c>
    </row>
    <row r="56" spans="1:9" x14ac:dyDescent="0.25">
      <c r="A56" s="16"/>
      <c r="B56" s="14"/>
      <c r="C56" s="14"/>
      <c r="D56" s="44"/>
      <c r="E56" s="45"/>
      <c r="F56" s="45"/>
      <c r="G56" s="46"/>
      <c r="H56" s="15"/>
      <c r="I56" s="4" t="str">
        <f t="shared" si="3"/>
        <v/>
      </c>
    </row>
    <row r="57" spans="1:9" x14ac:dyDescent="0.25">
      <c r="A57" s="16"/>
      <c r="B57" s="14"/>
      <c r="C57" s="14"/>
      <c r="D57" s="44"/>
      <c r="E57" s="45"/>
      <c r="F57" s="45"/>
      <c r="G57" s="46"/>
      <c r="H57" s="15"/>
      <c r="I57" s="4" t="str">
        <f t="shared" si="3"/>
        <v/>
      </c>
    </row>
    <row r="58" spans="1:9" x14ac:dyDescent="0.25">
      <c r="A58" s="17"/>
      <c r="B58" s="14"/>
      <c r="C58" s="14"/>
      <c r="D58" s="44"/>
      <c r="E58" s="45"/>
      <c r="F58" s="45"/>
      <c r="G58" s="46"/>
      <c r="H58" s="15"/>
      <c r="I58" s="4" t="str">
        <f t="shared" si="3"/>
        <v/>
      </c>
    </row>
    <row r="59" spans="1:9" x14ac:dyDescent="0.25">
      <c r="A59" s="11" t="s">
        <v>1</v>
      </c>
      <c r="B59" s="11" t="s">
        <v>59</v>
      </c>
      <c r="C59" s="11" t="s">
        <v>18</v>
      </c>
      <c r="D59" s="8" t="s">
        <v>65</v>
      </c>
      <c r="E59" s="10"/>
      <c r="F59" s="10"/>
      <c r="G59" s="10"/>
      <c r="H59" s="7">
        <f>SUM(H49:H58)</f>
        <v>0</v>
      </c>
      <c r="I59" s="40">
        <f>F9</f>
        <v>0.15</v>
      </c>
    </row>
    <row r="60" spans="1:9" x14ac:dyDescent="0.25">
      <c r="A60" s="11" t="s">
        <v>44</v>
      </c>
      <c r="B60" s="10"/>
      <c r="C60" s="10"/>
      <c r="D60" s="5"/>
      <c r="E60" s="10"/>
      <c r="F60" s="10"/>
      <c r="G60" s="10"/>
      <c r="H60" s="10"/>
      <c r="I60" s="10"/>
    </row>
    <row r="61" spans="1:9" x14ac:dyDescent="0.25">
      <c r="A61" s="13"/>
      <c r="B61" s="14"/>
      <c r="C61" s="14"/>
      <c r="D61" s="44"/>
      <c r="E61" s="45"/>
      <c r="F61" s="45"/>
      <c r="G61" s="46"/>
      <c r="H61" s="15"/>
      <c r="I61" s="4" t="str">
        <f t="shared" ref="I61:I70" si="4">IFERROR(IF(A61="","",(H61*$I$71/$H$71)*$A$9),"")</f>
        <v/>
      </c>
    </row>
    <row r="62" spans="1:9" x14ac:dyDescent="0.25">
      <c r="A62" s="16"/>
      <c r="B62" s="14"/>
      <c r="C62" s="14"/>
      <c r="D62" s="44"/>
      <c r="E62" s="45"/>
      <c r="F62" s="45"/>
      <c r="G62" s="46"/>
      <c r="H62" s="15"/>
      <c r="I62" s="4" t="str">
        <f t="shared" si="4"/>
        <v/>
      </c>
    </row>
    <row r="63" spans="1:9" x14ac:dyDescent="0.25">
      <c r="A63" s="16"/>
      <c r="B63" s="14"/>
      <c r="C63" s="14"/>
      <c r="D63" s="44"/>
      <c r="E63" s="45"/>
      <c r="F63" s="45"/>
      <c r="G63" s="46"/>
      <c r="H63" s="15"/>
      <c r="I63" s="4" t="str">
        <f t="shared" si="4"/>
        <v/>
      </c>
    </row>
    <row r="64" spans="1:9" x14ac:dyDescent="0.25">
      <c r="A64" s="16"/>
      <c r="B64" s="14"/>
      <c r="C64" s="14"/>
      <c r="D64" s="44"/>
      <c r="E64" s="45"/>
      <c r="F64" s="45"/>
      <c r="G64" s="46"/>
      <c r="H64" s="15"/>
      <c r="I64" s="4" t="str">
        <f t="shared" si="4"/>
        <v/>
      </c>
    </row>
    <row r="65" spans="1:9" x14ac:dyDescent="0.25">
      <c r="A65" s="16"/>
      <c r="B65" s="14"/>
      <c r="C65" s="14"/>
      <c r="D65" s="44"/>
      <c r="E65" s="45"/>
      <c r="F65" s="45"/>
      <c r="G65" s="46"/>
      <c r="H65" s="15"/>
      <c r="I65" s="4" t="str">
        <f t="shared" si="4"/>
        <v/>
      </c>
    </row>
    <row r="66" spans="1:9" x14ac:dyDescent="0.25">
      <c r="A66" s="16"/>
      <c r="B66" s="14"/>
      <c r="C66" s="14"/>
      <c r="D66" s="44"/>
      <c r="E66" s="45"/>
      <c r="F66" s="45"/>
      <c r="G66" s="46"/>
      <c r="H66" s="15"/>
      <c r="I66" s="4" t="str">
        <f t="shared" si="4"/>
        <v/>
      </c>
    </row>
    <row r="67" spans="1:9" x14ac:dyDescent="0.25">
      <c r="A67" s="16"/>
      <c r="B67" s="14"/>
      <c r="C67" s="14"/>
      <c r="D67" s="44"/>
      <c r="E67" s="45"/>
      <c r="F67" s="45"/>
      <c r="G67" s="46"/>
      <c r="H67" s="15"/>
      <c r="I67" s="4" t="str">
        <f t="shared" si="4"/>
        <v/>
      </c>
    </row>
    <row r="68" spans="1:9" x14ac:dyDescent="0.25">
      <c r="A68" s="16"/>
      <c r="B68" s="14"/>
      <c r="C68" s="14"/>
      <c r="D68" s="44"/>
      <c r="E68" s="45"/>
      <c r="F68" s="45"/>
      <c r="G68" s="46"/>
      <c r="H68" s="15"/>
      <c r="I68" s="4" t="str">
        <f t="shared" si="4"/>
        <v/>
      </c>
    </row>
    <row r="69" spans="1:9" x14ac:dyDescent="0.25">
      <c r="A69" s="16"/>
      <c r="B69" s="14"/>
      <c r="C69" s="14"/>
      <c r="D69" s="44"/>
      <c r="E69" s="45"/>
      <c r="F69" s="45"/>
      <c r="G69" s="46"/>
      <c r="H69" s="15"/>
      <c r="I69" s="4" t="str">
        <f t="shared" si="4"/>
        <v/>
      </c>
    </row>
    <row r="70" spans="1:9" x14ac:dyDescent="0.25">
      <c r="A70" s="17"/>
      <c r="B70" s="14"/>
      <c r="C70" s="14"/>
      <c r="D70" s="44"/>
      <c r="E70" s="45"/>
      <c r="F70" s="45"/>
      <c r="G70" s="46"/>
      <c r="H70" s="15"/>
      <c r="I70" s="4" t="str">
        <f t="shared" si="4"/>
        <v/>
      </c>
    </row>
    <row r="71" spans="1:9" x14ac:dyDescent="0.25">
      <c r="A71" s="11" t="s">
        <v>1</v>
      </c>
      <c r="B71" s="11" t="s">
        <v>59</v>
      </c>
      <c r="C71" s="11" t="s">
        <v>18</v>
      </c>
      <c r="D71" s="8" t="s">
        <v>65</v>
      </c>
      <c r="E71" s="10"/>
      <c r="F71" s="10"/>
      <c r="G71" s="10"/>
      <c r="H71" s="7">
        <f>SUM(H61:H70)</f>
        <v>0</v>
      </c>
      <c r="I71" s="38">
        <f>G9</f>
        <v>0.25</v>
      </c>
    </row>
    <row r="72" spans="1:9" x14ac:dyDescent="0.25">
      <c r="A72" s="11" t="s">
        <v>46</v>
      </c>
      <c r="B72" s="10"/>
      <c r="C72" s="10"/>
      <c r="D72" s="5"/>
      <c r="E72" s="10"/>
      <c r="F72" s="10"/>
      <c r="G72" s="10"/>
      <c r="H72" s="10"/>
      <c r="I72" s="10"/>
    </row>
    <row r="73" spans="1:9" x14ac:dyDescent="0.25">
      <c r="A73" s="13"/>
      <c r="B73" s="14"/>
      <c r="C73" s="14"/>
      <c r="D73" s="44"/>
      <c r="E73" s="45"/>
      <c r="F73" s="45"/>
      <c r="G73" s="46"/>
      <c r="H73" s="15"/>
      <c r="I73" s="4" t="str">
        <f t="shared" ref="I73:I82" si="5">IFERROR(IF(A73="","",(H73*$I$83/$H$83)*$A$9),"")</f>
        <v/>
      </c>
    </row>
    <row r="74" spans="1:9" x14ac:dyDescent="0.25">
      <c r="A74" s="16"/>
      <c r="B74" s="14"/>
      <c r="C74" s="14"/>
      <c r="D74" s="44"/>
      <c r="E74" s="45"/>
      <c r="F74" s="45"/>
      <c r="G74" s="46"/>
      <c r="H74" s="15"/>
      <c r="I74" s="4" t="str">
        <f t="shared" si="5"/>
        <v/>
      </c>
    </row>
    <row r="75" spans="1:9" x14ac:dyDescent="0.25">
      <c r="A75" s="16"/>
      <c r="B75" s="14"/>
      <c r="C75" s="14"/>
      <c r="D75" s="44"/>
      <c r="E75" s="45"/>
      <c r="F75" s="45"/>
      <c r="G75" s="46"/>
      <c r="H75" s="15"/>
      <c r="I75" s="4" t="str">
        <f t="shared" si="5"/>
        <v/>
      </c>
    </row>
    <row r="76" spans="1:9" x14ac:dyDescent="0.25">
      <c r="A76" s="16"/>
      <c r="B76" s="14"/>
      <c r="C76" s="14"/>
      <c r="D76" s="44"/>
      <c r="E76" s="45"/>
      <c r="F76" s="45"/>
      <c r="G76" s="46"/>
      <c r="H76" s="15"/>
      <c r="I76" s="4" t="str">
        <f t="shared" si="5"/>
        <v/>
      </c>
    </row>
    <row r="77" spans="1:9" x14ac:dyDescent="0.25">
      <c r="A77" s="16"/>
      <c r="B77" s="14"/>
      <c r="C77" s="14"/>
      <c r="D77" s="44"/>
      <c r="E77" s="45"/>
      <c r="F77" s="45"/>
      <c r="G77" s="46"/>
      <c r="H77" s="15"/>
      <c r="I77" s="4" t="str">
        <f t="shared" si="5"/>
        <v/>
      </c>
    </row>
    <row r="78" spans="1:9" x14ac:dyDescent="0.25">
      <c r="A78" s="16"/>
      <c r="B78" s="14"/>
      <c r="C78" s="14"/>
      <c r="D78" s="44"/>
      <c r="E78" s="45"/>
      <c r="F78" s="45"/>
      <c r="G78" s="46"/>
      <c r="H78" s="15"/>
      <c r="I78" s="4" t="str">
        <f t="shared" si="5"/>
        <v/>
      </c>
    </row>
    <row r="79" spans="1:9" x14ac:dyDescent="0.25">
      <c r="A79" s="16"/>
      <c r="B79" s="14"/>
      <c r="C79" s="14"/>
      <c r="D79" s="44"/>
      <c r="E79" s="45"/>
      <c r="F79" s="45"/>
      <c r="G79" s="46"/>
      <c r="H79" s="15"/>
      <c r="I79" s="4" t="str">
        <f t="shared" si="5"/>
        <v/>
      </c>
    </row>
    <row r="80" spans="1:9" x14ac:dyDescent="0.25">
      <c r="A80" s="16"/>
      <c r="B80" s="14"/>
      <c r="C80" s="14"/>
      <c r="D80" s="44"/>
      <c r="E80" s="45"/>
      <c r="F80" s="45"/>
      <c r="G80" s="46"/>
      <c r="H80" s="15"/>
      <c r="I80" s="4" t="str">
        <f t="shared" si="5"/>
        <v/>
      </c>
    </row>
    <row r="81" spans="1:9" x14ac:dyDescent="0.25">
      <c r="A81" s="16"/>
      <c r="B81" s="14"/>
      <c r="C81" s="14"/>
      <c r="D81" s="44"/>
      <c r="E81" s="45"/>
      <c r="F81" s="45"/>
      <c r="G81" s="46"/>
      <c r="H81" s="15"/>
      <c r="I81" s="4" t="str">
        <f t="shared" si="5"/>
        <v/>
      </c>
    </row>
    <row r="82" spans="1:9" x14ac:dyDescent="0.25">
      <c r="A82" s="17"/>
      <c r="B82" s="14"/>
      <c r="C82" s="14"/>
      <c r="D82" s="44"/>
      <c r="E82" s="45"/>
      <c r="F82" s="45"/>
      <c r="G82" s="46"/>
      <c r="H82" s="15"/>
      <c r="I82" s="4" t="str">
        <f t="shared" si="5"/>
        <v/>
      </c>
    </row>
    <row r="83" spans="1:9" x14ac:dyDescent="0.25">
      <c r="A83" s="10"/>
      <c r="B83" s="10"/>
      <c r="C83" s="10"/>
      <c r="D83" s="5"/>
      <c r="E83" s="10"/>
      <c r="F83" s="10"/>
      <c r="G83" s="10"/>
      <c r="H83" s="7">
        <f>SUM(H73:H82)</f>
        <v>0</v>
      </c>
      <c r="I83" s="38">
        <f>H9</f>
        <v>0.15</v>
      </c>
    </row>
    <row r="84" spans="1:9" x14ac:dyDescent="0.25">
      <c r="A84" s="6"/>
      <c r="D84" s="12"/>
    </row>
    <row r="85" spans="1:9" x14ac:dyDescent="0.25">
      <c r="A85" s="6"/>
      <c r="D85" s="12"/>
    </row>
    <row r="86" spans="1:9" ht="30.75" customHeight="1" thickBot="1" x14ac:dyDescent="0.3">
      <c r="A86" s="25" t="s">
        <v>69</v>
      </c>
      <c r="B86" s="25" t="s">
        <v>59</v>
      </c>
      <c r="C86" s="26" t="s">
        <v>60</v>
      </c>
      <c r="D86" s="27" t="s">
        <v>28</v>
      </c>
      <c r="E86" s="26" t="s">
        <v>61</v>
      </c>
      <c r="F86" s="26" t="s">
        <v>62</v>
      </c>
      <c r="G86" s="25" t="s">
        <v>44</v>
      </c>
      <c r="H86" s="25" t="s">
        <v>46</v>
      </c>
      <c r="I86" s="25" t="s">
        <v>63</v>
      </c>
    </row>
    <row r="87" spans="1:9" ht="16.5" customHeight="1" thickTop="1" thickBot="1" x14ac:dyDescent="0.3">
      <c r="A87" s="28"/>
      <c r="B87" s="32" t="s">
        <v>63</v>
      </c>
      <c r="C87" s="29">
        <f>+H23</f>
        <v>0</v>
      </c>
      <c r="D87" s="29">
        <f>+H35</f>
        <v>0</v>
      </c>
      <c r="E87" s="29">
        <f>+H47</f>
        <v>0</v>
      </c>
      <c r="F87" s="29">
        <f>+H59</f>
        <v>0</v>
      </c>
      <c r="G87" s="29">
        <f>+H71</f>
        <v>0</v>
      </c>
      <c r="H87" s="29">
        <f>+H83</f>
        <v>0</v>
      </c>
      <c r="I87" s="29">
        <f>SUM(C87:H87)</f>
        <v>0</v>
      </c>
    </row>
    <row r="88" spans="1:9" ht="16.5" customHeight="1" thickTop="1" thickBot="1" x14ac:dyDescent="0.3">
      <c r="A88" s="30"/>
      <c r="B88" s="25" t="s">
        <v>64</v>
      </c>
      <c r="C88" s="31">
        <f t="shared" ref="C88:I88" si="6">C9</f>
        <v>0.05</v>
      </c>
      <c r="D88" s="31">
        <f t="shared" si="6"/>
        <v>0.15</v>
      </c>
      <c r="E88" s="31">
        <f t="shared" si="6"/>
        <v>0.15</v>
      </c>
      <c r="F88" s="31">
        <f t="shared" si="6"/>
        <v>0.15</v>
      </c>
      <c r="G88" s="31">
        <f t="shared" si="6"/>
        <v>0.25</v>
      </c>
      <c r="H88" s="31">
        <f t="shared" si="6"/>
        <v>0.15</v>
      </c>
      <c r="I88" s="31">
        <f t="shared" si="6"/>
        <v>1</v>
      </c>
    </row>
    <row r="89" spans="1:9" ht="16.5" customHeight="1" thickTop="1" thickBot="1" x14ac:dyDescent="0.3">
      <c r="A89" s="30"/>
      <c r="B89" s="25"/>
      <c r="C89" s="33" t="str">
        <f t="shared" ref="C89:H89" si="7">IF(C87=0,"",+C88*$A$9)</f>
        <v/>
      </c>
      <c r="D89" s="33" t="str">
        <f t="shared" si="7"/>
        <v/>
      </c>
      <c r="E89" s="33" t="str">
        <f t="shared" si="7"/>
        <v/>
      </c>
      <c r="F89" s="33" t="str">
        <f t="shared" si="7"/>
        <v/>
      </c>
      <c r="G89" s="33" t="str">
        <f t="shared" si="7"/>
        <v/>
      </c>
      <c r="H89" s="33" t="str">
        <f t="shared" si="7"/>
        <v/>
      </c>
      <c r="I89" s="33">
        <f>SUM(C89:H89)</f>
        <v>0</v>
      </c>
    </row>
    <row r="90" spans="1:9" ht="16.5" customHeight="1" thickTop="1" thickBot="1" x14ac:dyDescent="0.3">
      <c r="A90" s="34"/>
      <c r="B90" s="42"/>
      <c r="C90" s="42"/>
      <c r="D90" s="35"/>
      <c r="E90" s="42"/>
      <c r="F90" s="42"/>
      <c r="G90" s="42"/>
      <c r="H90" s="42"/>
      <c r="I90" s="42"/>
    </row>
    <row r="91" spans="1:9" ht="16.5" customHeight="1" thickTop="1" thickBot="1" x14ac:dyDescent="0.3">
      <c r="A91" s="32" t="s">
        <v>21</v>
      </c>
      <c r="B91" s="32" t="s">
        <v>63</v>
      </c>
      <c r="C91" s="29">
        <f>SUMIF($B$13:$B$22,"ALEXIS",H13:H22)</f>
        <v>0</v>
      </c>
      <c r="D91" s="29">
        <f>SUMIF($B$25:$B$34,"ALEXIS",H25:H34)</f>
        <v>0</v>
      </c>
      <c r="E91" s="29">
        <f>SUMIF($B$37:$B$46,"ALEXIS",H37:H46)</f>
        <v>0</v>
      </c>
      <c r="F91" s="29">
        <f>SUMIF($B$49:$B$58,"ALEXIS",H49:H58)</f>
        <v>0</v>
      </c>
      <c r="G91" s="29">
        <f>SUMIF($B$61:$B$70,"ALEXIS",H61:H70)</f>
        <v>0</v>
      </c>
      <c r="H91" s="29">
        <f>SUMIF($B$73:$B$82,"ALEXIS",H73:H82)</f>
        <v>0</v>
      </c>
      <c r="I91" s="29">
        <f>SUM(C91:H91)</f>
        <v>0</v>
      </c>
    </row>
    <row r="92" spans="1:9" ht="16.5" customHeight="1" thickTop="1" thickBot="1" x14ac:dyDescent="0.3">
      <c r="A92" s="30"/>
      <c r="B92" s="25" t="s">
        <v>64</v>
      </c>
      <c r="C92" s="31" t="str">
        <f>IF($C$87=0,"",(C91/C87))</f>
        <v/>
      </c>
      <c r="D92" s="31" t="str">
        <f>IF($D$87=0,"",(D91/D87))</f>
        <v/>
      </c>
      <c r="E92" s="31" t="str">
        <f>IF($E$87=0,"",(E91/E87))</f>
        <v/>
      </c>
      <c r="F92" s="31" t="str">
        <f>IF($F$87=0,"",(F91/F87))</f>
        <v/>
      </c>
      <c r="G92" s="31" t="str">
        <f>IF($G$87=0,"",(G91/G87))</f>
        <v/>
      </c>
      <c r="H92" s="31" t="str">
        <f>IF($H$87=0,"",(H91/H87))</f>
        <v/>
      </c>
      <c r="I92" s="31"/>
    </row>
    <row r="93" spans="1:9" ht="16.5" customHeight="1" thickTop="1" thickBot="1" x14ac:dyDescent="0.3">
      <c r="A93" s="30"/>
      <c r="B93" s="25"/>
      <c r="C93" s="33" t="str">
        <f t="shared" ref="C93:H93" si="8">IF(C91=0,"",+C92*$C$89)</f>
        <v/>
      </c>
      <c r="D93" s="33" t="str">
        <f t="shared" si="8"/>
        <v/>
      </c>
      <c r="E93" s="33" t="str">
        <f t="shared" si="8"/>
        <v/>
      </c>
      <c r="F93" s="33" t="str">
        <f t="shared" si="8"/>
        <v/>
      </c>
      <c r="G93" s="33" t="str">
        <f t="shared" si="8"/>
        <v/>
      </c>
      <c r="H93" s="33" t="str">
        <f t="shared" si="8"/>
        <v/>
      </c>
      <c r="I93" s="33">
        <f>SUM(C93:H93)</f>
        <v>0</v>
      </c>
    </row>
    <row r="94" spans="1:9" ht="16.5" customHeight="1" thickTop="1" thickBot="1" x14ac:dyDescent="0.3">
      <c r="A94" s="34"/>
      <c r="B94" s="42"/>
      <c r="C94" s="42"/>
      <c r="D94" s="35"/>
      <c r="E94" s="42"/>
      <c r="F94" s="42"/>
      <c r="G94" s="42"/>
      <c r="H94" s="42"/>
      <c r="I94" s="42"/>
    </row>
    <row r="95" spans="1:9" ht="16.5" customHeight="1" thickTop="1" thickBot="1" x14ac:dyDescent="0.3">
      <c r="A95" s="32" t="s">
        <v>24</v>
      </c>
      <c r="B95" s="32" t="s">
        <v>63</v>
      </c>
      <c r="C95" s="29">
        <f>SUMIF($B$13:$B$22,"KILLIAN",H13:H22)</f>
        <v>0</v>
      </c>
      <c r="D95" s="29">
        <f>SUMIF($B$25:$B$34,"KILLIAN",H25:H34)</f>
        <v>0</v>
      </c>
      <c r="E95" s="29">
        <f>SUMIF($B$37:$B$46,"KILLIAN",H37:H46)</f>
        <v>0</v>
      </c>
      <c r="F95" s="29">
        <f>SUMIF($B$49:$B$58,"KILLIAN",H49:H58)</f>
        <v>0</v>
      </c>
      <c r="G95" s="29">
        <f>SUMIF($B$61:$B$70,"KILLIAN",H61:H70)</f>
        <v>0</v>
      </c>
      <c r="H95" s="29">
        <f>SUMIF($B$73:$B$82,"KILLIAN",H73:H82)</f>
        <v>0</v>
      </c>
      <c r="I95" s="29">
        <f>SUM(C95:H95)</f>
        <v>0</v>
      </c>
    </row>
    <row r="96" spans="1:9" ht="16.5" customHeight="1" thickTop="1" thickBot="1" x14ac:dyDescent="0.3">
      <c r="A96" s="30"/>
      <c r="B96" s="25" t="s">
        <v>64</v>
      </c>
      <c r="C96" s="31" t="str">
        <f>IF($C$95=0,"",(C95/C$87))</f>
        <v/>
      </c>
      <c r="D96" s="31" t="str">
        <f>IF($D$95=0,"",(D95/D$87))</f>
        <v/>
      </c>
      <c r="E96" s="31" t="str">
        <f>IF($E$95=0,"",(E95/E$87))</f>
        <v/>
      </c>
      <c r="F96" s="31" t="str">
        <f>IF($F$95=0,"",(F95/F$87))</f>
        <v/>
      </c>
      <c r="G96" s="31" t="str">
        <f>IF($G$95=0,"",(G95/G$87))</f>
        <v/>
      </c>
      <c r="H96" s="31" t="str">
        <f>IF($H$95=0,"",(H95/H$87))</f>
        <v/>
      </c>
      <c r="I96" s="31"/>
    </row>
    <row r="97" spans="1:10" ht="16.5" customHeight="1" thickTop="1" thickBot="1" x14ac:dyDescent="0.3">
      <c r="A97" s="30"/>
      <c r="B97" s="25"/>
      <c r="C97" s="33" t="str">
        <f t="shared" ref="C97:H97" si="9">IF(C95=0,"",+C96*$C$89)</f>
        <v/>
      </c>
      <c r="D97" s="33" t="str">
        <f t="shared" si="9"/>
        <v/>
      </c>
      <c r="E97" s="33" t="str">
        <f t="shared" si="9"/>
        <v/>
      </c>
      <c r="F97" s="33" t="str">
        <f t="shared" si="9"/>
        <v/>
      </c>
      <c r="G97" s="33" t="str">
        <f t="shared" si="9"/>
        <v/>
      </c>
      <c r="H97" s="33" t="str">
        <f t="shared" si="9"/>
        <v/>
      </c>
      <c r="I97" s="33">
        <f>SUM(C97:H97)</f>
        <v>0</v>
      </c>
      <c r="J97" s="18"/>
    </row>
    <row r="98" spans="1:10" ht="16.5" customHeight="1" thickTop="1" thickBot="1" x14ac:dyDescent="0.3">
      <c r="A98" s="34"/>
      <c r="B98" s="42"/>
      <c r="C98" s="42"/>
      <c r="D98" s="36"/>
      <c r="E98" s="42"/>
      <c r="F98" s="42"/>
      <c r="G98" s="42"/>
      <c r="H98" s="42"/>
      <c r="I98" s="42"/>
    </row>
    <row r="99" spans="1:10" ht="16.5" customHeight="1" thickTop="1" thickBot="1" x14ac:dyDescent="0.3">
      <c r="A99" s="32" t="s">
        <v>22</v>
      </c>
      <c r="B99" s="32" t="s">
        <v>63</v>
      </c>
      <c r="C99" s="29">
        <f>SUMIF($B$13:$B$22,"SHEILA",H17:H26)</f>
        <v>0</v>
      </c>
      <c r="D99" s="29">
        <f>SUMIF($B$25:$B$34,"SHEILA",H29:H38)</f>
        <v>0</v>
      </c>
      <c r="E99" s="29">
        <f>SUMIF($B$37:$B$46,"SHEILA",H41:H50)</f>
        <v>0</v>
      </c>
      <c r="F99" s="29">
        <f>SUMIF($B$49:$B$58,"SHEILA",H53:H62)</f>
        <v>0</v>
      </c>
      <c r="G99" s="29">
        <f>SUMIF($B$61:$B$70,"SHEILA",H65:H74)</f>
        <v>0</v>
      </c>
      <c r="H99" s="29">
        <f>SUMIF($B$73:$B$82,"SHEILA",H77:H86)</f>
        <v>0</v>
      </c>
      <c r="I99" s="29">
        <f>SUM(C99:H99)</f>
        <v>0</v>
      </c>
    </row>
    <row r="100" spans="1:10" ht="16.5" customHeight="1" thickTop="1" thickBot="1" x14ac:dyDescent="0.3">
      <c r="A100" s="30"/>
      <c r="B100" s="25" t="s">
        <v>64</v>
      </c>
      <c r="C100" s="31" t="str">
        <f>IF($C$95=0,"",(C99/C$87))</f>
        <v/>
      </c>
      <c r="D100" s="31" t="str">
        <f>IF($D$95=0,"",(D99/D$87))</f>
        <v/>
      </c>
      <c r="E100" s="31" t="str">
        <f>IF($E$95=0,"",(E99/E$87))</f>
        <v/>
      </c>
      <c r="F100" s="31" t="str">
        <f>IF($F$95=0,"",(F99/F$87))</f>
        <v/>
      </c>
      <c r="G100" s="31" t="str">
        <f>IF($G$95=0,"",(G99/G$87))</f>
        <v/>
      </c>
      <c r="H100" s="31" t="str">
        <f>IF($H$95=0,"",(H99/H$87))</f>
        <v/>
      </c>
      <c r="I100" s="31"/>
    </row>
    <row r="101" spans="1:10" ht="16.5" customHeight="1" thickTop="1" thickBot="1" x14ac:dyDescent="0.3">
      <c r="A101" s="30"/>
      <c r="B101" s="25"/>
      <c r="C101" s="33" t="str">
        <f t="shared" ref="C101:H101" si="10">IF(C99=0,"",+C100*$C$89)</f>
        <v/>
      </c>
      <c r="D101" s="33" t="str">
        <f t="shared" si="10"/>
        <v/>
      </c>
      <c r="E101" s="33" t="str">
        <f t="shared" si="10"/>
        <v/>
      </c>
      <c r="F101" s="33" t="str">
        <f t="shared" si="10"/>
        <v/>
      </c>
      <c r="G101" s="33" t="str">
        <f t="shared" si="10"/>
        <v/>
      </c>
      <c r="H101" s="33" t="str">
        <f t="shared" si="10"/>
        <v/>
      </c>
      <c r="I101" s="33">
        <f>SUM(C101:H101)</f>
        <v>0</v>
      </c>
    </row>
    <row r="102" spans="1:10" ht="16.5" customHeight="1" thickTop="1" thickBot="1" x14ac:dyDescent="0.3">
      <c r="A102" s="34"/>
      <c r="B102" s="42"/>
      <c r="C102" s="42"/>
      <c r="D102" s="36"/>
      <c r="E102" s="42"/>
      <c r="F102" s="42"/>
      <c r="G102" s="42"/>
      <c r="H102" s="42"/>
      <c r="I102" s="42"/>
    </row>
    <row r="103" spans="1:10" ht="16.5" customHeight="1" thickTop="1" thickBot="1" x14ac:dyDescent="0.3">
      <c r="A103" s="32" t="s">
        <v>25</v>
      </c>
      <c r="B103" s="32" t="s">
        <v>63</v>
      </c>
      <c r="C103" s="29">
        <f>SUMIF($B$13:$B$22,"LAVANYA",H21:H30)</f>
        <v>0</v>
      </c>
      <c r="D103" s="29">
        <f>SUMIF($B$25:$B$34,"LAVANYA",H33:H42)</f>
        <v>0</v>
      </c>
      <c r="E103" s="29">
        <f>SUMIF($B$37:$B$46,"LAVANYA",H45:H54)</f>
        <v>0</v>
      </c>
      <c r="F103" s="29">
        <f>SUMIF($B$49:$B$58,"LAVANYA",H57:H66)</f>
        <v>0</v>
      </c>
      <c r="G103" s="29">
        <f>SUMIF($B$61:$B$70,"LAVANYA",H69:H78)</f>
        <v>0</v>
      </c>
      <c r="H103" s="29">
        <f>SUMIF($B$73:$B$82,"LAVANYA",H81:H90)</f>
        <v>0</v>
      </c>
      <c r="I103" s="29">
        <f>SUM(C103:H103)</f>
        <v>0</v>
      </c>
    </row>
    <row r="104" spans="1:10" ht="16.5" customHeight="1" thickTop="1" thickBot="1" x14ac:dyDescent="0.3">
      <c r="A104" s="30"/>
      <c r="B104" s="25" t="s">
        <v>64</v>
      </c>
      <c r="C104" s="31" t="str">
        <f>IF($C$95=0,"",(C103/C$87))</f>
        <v/>
      </c>
      <c r="D104" s="31" t="str">
        <f>IF($D$95=0,"",(D103/D$87))</f>
        <v/>
      </c>
      <c r="E104" s="31" t="str">
        <f>IF($E$95=0,"",(E103/E$87))</f>
        <v/>
      </c>
      <c r="F104" s="31" t="str">
        <f>IF($F$95=0,"",(F103/F$87))</f>
        <v/>
      </c>
      <c r="G104" s="31" t="str">
        <f>IF($G$95=0,"",(G103/G$87))</f>
        <v/>
      </c>
      <c r="H104" s="31" t="str">
        <f>IF($H$95=0,"",(H103/H$87))</f>
        <v/>
      </c>
      <c r="I104" s="31"/>
    </row>
    <row r="105" spans="1:10" ht="16.5" customHeight="1" thickTop="1" thickBot="1" x14ac:dyDescent="0.3">
      <c r="A105" s="30"/>
      <c r="B105" s="25"/>
      <c r="C105" s="33" t="str">
        <f t="shared" ref="C105:H105" si="11">IF(C103=0,"",+C104*$C$89)</f>
        <v/>
      </c>
      <c r="D105" s="33" t="str">
        <f t="shared" si="11"/>
        <v/>
      </c>
      <c r="E105" s="33" t="str">
        <f t="shared" si="11"/>
        <v/>
      </c>
      <c r="F105" s="33" t="str">
        <f t="shared" si="11"/>
        <v/>
      </c>
      <c r="G105" s="33" t="str">
        <f t="shared" si="11"/>
        <v/>
      </c>
      <c r="H105" s="33" t="str">
        <f t="shared" si="11"/>
        <v/>
      </c>
      <c r="I105" s="33">
        <f>SUM(C105:H105)</f>
        <v>0</v>
      </c>
    </row>
    <row r="106" spans="1:10" ht="15.75" customHeight="1" thickTop="1" x14ac:dyDescent="0.25">
      <c r="A106" s="6"/>
      <c r="D106" s="12"/>
    </row>
    <row r="107" spans="1:10" x14ac:dyDescent="0.25">
      <c r="A107" s="6"/>
      <c r="D107" s="12"/>
    </row>
    <row r="108" spans="1:10" x14ac:dyDescent="0.25">
      <c r="A108" s="6"/>
      <c r="D108" s="12"/>
    </row>
    <row r="109" spans="1:10" x14ac:dyDescent="0.25">
      <c r="A109" s="6"/>
      <c r="D109" s="12"/>
    </row>
    <row r="110" spans="1:10" x14ac:dyDescent="0.25">
      <c r="A110" s="6"/>
      <c r="D110" s="12"/>
    </row>
    <row r="111" spans="1:10" x14ac:dyDescent="0.25">
      <c r="A111" s="6"/>
      <c r="D111" s="12"/>
    </row>
    <row r="112" spans="1:10" x14ac:dyDescent="0.25">
      <c r="A112" s="6"/>
      <c r="D112" s="12"/>
    </row>
    <row r="113" spans="1:4" x14ac:dyDescent="0.25">
      <c r="A113" s="6"/>
      <c r="D113" s="12"/>
    </row>
    <row r="114" spans="1:4" x14ac:dyDescent="0.25">
      <c r="A114" s="6"/>
      <c r="D114" s="12"/>
    </row>
    <row r="115" spans="1:4" x14ac:dyDescent="0.25">
      <c r="A115" s="6"/>
      <c r="D115" s="12"/>
    </row>
    <row r="116" spans="1:4" x14ac:dyDescent="0.25">
      <c r="A116" s="6"/>
      <c r="D116" s="12"/>
    </row>
    <row r="117" spans="1:4" x14ac:dyDescent="0.25">
      <c r="A117" s="6"/>
      <c r="D117" s="12"/>
    </row>
    <row r="118" spans="1:4" x14ac:dyDescent="0.25">
      <c r="A118" s="6"/>
      <c r="D118" s="12"/>
    </row>
    <row r="119" spans="1:4" x14ac:dyDescent="0.25">
      <c r="A119" s="6"/>
      <c r="D119" s="12"/>
    </row>
    <row r="120" spans="1:4" x14ac:dyDescent="0.25">
      <c r="A120" s="6"/>
      <c r="D120" s="12"/>
    </row>
    <row r="121" spans="1:4" x14ac:dyDescent="0.25">
      <c r="A121" s="6"/>
      <c r="D121" s="12"/>
    </row>
    <row r="122" spans="1:4" x14ac:dyDescent="0.25">
      <c r="A122" s="6"/>
      <c r="D122" s="12"/>
    </row>
    <row r="123" spans="1:4" x14ac:dyDescent="0.25">
      <c r="A123" s="6"/>
      <c r="D123" s="12"/>
    </row>
    <row r="124" spans="1:4" x14ac:dyDescent="0.25">
      <c r="A124" s="6"/>
      <c r="D124" s="12"/>
    </row>
    <row r="125" spans="1:4" x14ac:dyDescent="0.25">
      <c r="A125" s="6"/>
      <c r="D125" s="12"/>
    </row>
    <row r="126" spans="1:4" x14ac:dyDescent="0.25">
      <c r="A126" s="6"/>
      <c r="D126" s="12"/>
    </row>
    <row r="127" spans="1:4" x14ac:dyDescent="0.25">
      <c r="A127" s="6"/>
      <c r="D127" s="12"/>
    </row>
    <row r="128" spans="1:4" x14ac:dyDescent="0.25">
      <c r="A128" s="6"/>
      <c r="D128" s="12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J132"/>
  <sheetViews>
    <sheetView topLeftCell="A79" zoomScale="115" zoomScaleNormal="115" workbookViewId="0">
      <selection activeCell="D73" sqref="D73:G73"/>
    </sheetView>
  </sheetViews>
  <sheetFormatPr baseColWidth="10"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9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2" t="s">
        <v>52</v>
      </c>
      <c r="B1" s="19"/>
      <c r="C1" s="20"/>
      <c r="D1" s="21"/>
      <c r="E1" s="42" t="s">
        <v>53</v>
      </c>
      <c r="F1" s="22"/>
      <c r="G1" s="20"/>
      <c r="H1" s="20"/>
      <c r="I1" s="23"/>
    </row>
    <row r="2" spans="1:9" ht="15.75" customHeight="1" thickBot="1" x14ac:dyDescent="0.3">
      <c r="A2" s="42"/>
      <c r="B2" s="42"/>
      <c r="C2" s="42"/>
      <c r="D2" s="24"/>
      <c r="E2" s="42"/>
      <c r="F2" s="42"/>
      <c r="G2" s="42"/>
      <c r="H2" s="42"/>
      <c r="I2" s="42"/>
    </row>
    <row r="3" spans="1:9" ht="22.5" customHeight="1" thickBot="1" x14ac:dyDescent="0.3">
      <c r="A3" s="24" t="s">
        <v>54</v>
      </c>
      <c r="B3" s="42"/>
      <c r="C3" s="22"/>
      <c r="D3" s="21"/>
      <c r="E3" s="42" t="s">
        <v>55</v>
      </c>
      <c r="F3" s="22"/>
      <c r="G3" s="20"/>
      <c r="H3" s="20"/>
      <c r="I3" s="23"/>
    </row>
    <row r="4" spans="1:9" ht="22.5" customHeight="1" thickBot="1" x14ac:dyDescent="0.3">
      <c r="A4" s="24"/>
      <c r="B4" s="42"/>
      <c r="C4" s="43" t="s">
        <v>56</v>
      </c>
      <c r="D4" s="43" t="s">
        <v>57</v>
      </c>
      <c r="E4" s="42"/>
      <c r="F4" s="41"/>
      <c r="G4" s="42"/>
      <c r="H4" s="42"/>
      <c r="I4" s="42"/>
    </row>
    <row r="5" spans="1:9" ht="22.5" customHeight="1" thickBot="1" x14ac:dyDescent="0.3">
      <c r="A5" s="24" t="s">
        <v>58</v>
      </c>
      <c r="B5" s="42"/>
      <c r="C5" s="22"/>
      <c r="D5" s="21"/>
      <c r="E5" s="42"/>
      <c r="F5" s="41"/>
      <c r="G5" s="42"/>
      <c r="H5" s="42"/>
      <c r="I5" s="42"/>
    </row>
    <row r="6" spans="1:9" x14ac:dyDescent="0.25">
      <c r="A6" s="42"/>
      <c r="B6" s="42"/>
      <c r="C6" s="42"/>
      <c r="D6" s="24"/>
      <c r="E6" s="42"/>
      <c r="F6" s="42"/>
      <c r="G6" s="42"/>
      <c r="H6" s="42"/>
      <c r="I6" s="42"/>
    </row>
    <row r="7" spans="1:9" ht="30.75" customHeight="1" thickBot="1" x14ac:dyDescent="0.3">
      <c r="A7" s="25"/>
      <c r="B7" s="25" t="s">
        <v>59</v>
      </c>
      <c r="C7" s="26" t="s">
        <v>60</v>
      </c>
      <c r="D7" s="27" t="s">
        <v>28</v>
      </c>
      <c r="E7" s="26" t="s">
        <v>61</v>
      </c>
      <c r="F7" s="26" t="s">
        <v>62</v>
      </c>
      <c r="G7" s="25" t="s">
        <v>44</v>
      </c>
      <c r="H7" s="25" t="s">
        <v>46</v>
      </c>
      <c r="I7" s="25" t="s">
        <v>63</v>
      </c>
    </row>
    <row r="8" spans="1:9" ht="16.5" customHeight="1" thickTop="1" thickBot="1" x14ac:dyDescent="0.3">
      <c r="A8" s="28"/>
      <c r="B8" s="28"/>
      <c r="C8" s="29">
        <f>+H23</f>
        <v>0</v>
      </c>
      <c r="D8" s="29">
        <f>+H35</f>
        <v>0</v>
      </c>
      <c r="E8" s="29">
        <f>+H47</f>
        <v>0</v>
      </c>
      <c r="F8" s="29">
        <f>+H59</f>
        <v>0</v>
      </c>
      <c r="G8" s="29">
        <f>+H71</f>
        <v>0</v>
      </c>
      <c r="H8" s="29">
        <f>+H83</f>
        <v>0</v>
      </c>
      <c r="I8" s="29">
        <f>SUM(C8:H8)</f>
        <v>0</v>
      </c>
    </row>
    <row r="9" spans="1:9" ht="16.5" customHeight="1" thickTop="1" thickBot="1" x14ac:dyDescent="0.3">
      <c r="A9" s="30"/>
      <c r="B9" s="25" t="s">
        <v>64</v>
      </c>
      <c r="C9" s="31">
        <f>IF($H$8&gt;0,(C8*$I$9)/$I$8,5%)</f>
        <v>0.05</v>
      </c>
      <c r="D9" s="31">
        <f>IF($H$8&gt;0,(D8*$I$9)/$I$8,15%)</f>
        <v>0.15</v>
      </c>
      <c r="E9" s="31">
        <f>IF($H$8&gt;0,(E8*$I$9)/$I$8,15%)</f>
        <v>0.15</v>
      </c>
      <c r="F9" s="31">
        <f>IF($H$8&gt;0,(F8*$I$9)/$I$8,15%)</f>
        <v>0.15</v>
      </c>
      <c r="G9" s="31">
        <f>IF($H$8&gt;0,(G8*$I$9)/$I$8,25%)</f>
        <v>0.25</v>
      </c>
      <c r="H9" s="31">
        <f>IF($H$8&gt;0,(H8*$I$9)/$I$8,15%)</f>
        <v>0.15</v>
      </c>
      <c r="I9" s="31">
        <v>1</v>
      </c>
    </row>
    <row r="10" spans="1:9" ht="15.75" customHeight="1" thickTop="1" x14ac:dyDescent="0.25">
      <c r="A10" s="42"/>
      <c r="B10" s="42"/>
      <c r="C10" s="42"/>
      <c r="D10" s="24"/>
      <c r="E10" s="42"/>
      <c r="F10" s="42"/>
      <c r="G10" s="42"/>
      <c r="H10" s="42"/>
      <c r="I10" s="42"/>
    </row>
    <row r="11" spans="1:9" x14ac:dyDescent="0.25">
      <c r="A11" s="25" t="s">
        <v>1</v>
      </c>
      <c r="B11" s="25" t="s">
        <v>59</v>
      </c>
      <c r="C11" s="25" t="s">
        <v>18</v>
      </c>
      <c r="D11" s="27" t="s">
        <v>65</v>
      </c>
      <c r="E11" s="42"/>
      <c r="F11" s="42"/>
      <c r="G11" s="42"/>
      <c r="H11" s="25" t="s">
        <v>66</v>
      </c>
      <c r="I11" s="42"/>
    </row>
    <row r="12" spans="1:9" x14ac:dyDescent="0.25">
      <c r="A12" s="8" t="s">
        <v>19</v>
      </c>
      <c r="B12" s="10"/>
      <c r="C12" s="10"/>
      <c r="D12" s="5"/>
      <c r="E12" s="10"/>
      <c r="F12" s="10"/>
      <c r="G12" s="10"/>
      <c r="H12" s="10"/>
      <c r="I12" s="10"/>
    </row>
    <row r="13" spans="1:9" x14ac:dyDescent="0.25">
      <c r="A13" s="13"/>
      <c r="B13" s="14"/>
      <c r="C13" s="14"/>
      <c r="D13" s="44"/>
      <c r="E13" s="45"/>
      <c r="F13" s="45"/>
      <c r="G13" s="46"/>
      <c r="H13" s="15"/>
      <c r="I13" s="4" t="str">
        <f t="shared" ref="I13:I22" si="0">IFERROR(IF(A13="","",(H13*$I$23/$H$23)*$A$9),"")</f>
        <v/>
      </c>
    </row>
    <row r="14" spans="1:9" x14ac:dyDescent="0.25">
      <c r="A14" s="16"/>
      <c r="B14" s="14"/>
      <c r="C14" s="14"/>
      <c r="D14" s="44"/>
      <c r="E14" s="45"/>
      <c r="F14" s="45"/>
      <c r="G14" s="46"/>
      <c r="H14" s="15"/>
      <c r="I14" s="4" t="str">
        <f t="shared" si="0"/>
        <v/>
      </c>
    </row>
    <row r="15" spans="1:9" x14ac:dyDescent="0.25">
      <c r="A15" s="16"/>
      <c r="B15" s="14"/>
      <c r="C15" s="14"/>
      <c r="D15" s="44"/>
      <c r="E15" s="45"/>
      <c r="F15" s="45"/>
      <c r="G15" s="46"/>
      <c r="H15" s="15"/>
      <c r="I15" s="4" t="str">
        <f t="shared" si="0"/>
        <v/>
      </c>
    </row>
    <row r="16" spans="1:9" x14ac:dyDescent="0.25">
      <c r="A16" s="16"/>
      <c r="B16" s="14"/>
      <c r="C16" s="14"/>
      <c r="D16" s="44"/>
      <c r="E16" s="45"/>
      <c r="F16" s="45"/>
      <c r="G16" s="46"/>
      <c r="H16" s="15"/>
      <c r="I16" s="4" t="str">
        <f t="shared" si="0"/>
        <v/>
      </c>
    </row>
    <row r="17" spans="1:9" x14ac:dyDescent="0.25">
      <c r="A17" s="16"/>
      <c r="B17" s="14"/>
      <c r="C17" s="14"/>
      <c r="D17" s="44"/>
      <c r="E17" s="45"/>
      <c r="F17" s="45"/>
      <c r="G17" s="46"/>
      <c r="H17" s="15"/>
      <c r="I17" s="4" t="str">
        <f t="shared" si="0"/>
        <v/>
      </c>
    </row>
    <row r="18" spans="1:9" x14ac:dyDescent="0.25">
      <c r="A18" s="16"/>
      <c r="B18" s="14"/>
      <c r="C18" s="14"/>
      <c r="D18" s="44"/>
      <c r="E18" s="45"/>
      <c r="F18" s="45"/>
      <c r="G18" s="46"/>
      <c r="H18" s="15"/>
      <c r="I18" s="4" t="str">
        <f t="shared" si="0"/>
        <v/>
      </c>
    </row>
    <row r="19" spans="1:9" x14ac:dyDescent="0.25">
      <c r="A19" s="16"/>
      <c r="B19" s="14"/>
      <c r="C19" s="14"/>
      <c r="D19" s="44"/>
      <c r="E19" s="45"/>
      <c r="F19" s="45"/>
      <c r="G19" s="46"/>
      <c r="H19" s="15"/>
      <c r="I19" s="4" t="str">
        <f t="shared" si="0"/>
        <v/>
      </c>
    </row>
    <row r="20" spans="1:9" x14ac:dyDescent="0.25">
      <c r="A20" s="16"/>
      <c r="B20" s="14"/>
      <c r="C20" s="14"/>
      <c r="D20" s="44"/>
      <c r="E20" s="45"/>
      <c r="F20" s="45"/>
      <c r="G20" s="46"/>
      <c r="H20" s="15"/>
      <c r="I20" s="4" t="str">
        <f t="shared" si="0"/>
        <v/>
      </c>
    </row>
    <row r="21" spans="1:9" x14ac:dyDescent="0.25">
      <c r="A21" s="16"/>
      <c r="B21" s="14"/>
      <c r="C21" s="14"/>
      <c r="D21" s="44"/>
      <c r="E21" s="45"/>
      <c r="F21" s="45"/>
      <c r="G21" s="46"/>
      <c r="H21" s="15"/>
      <c r="I21" s="4" t="str">
        <f t="shared" si="0"/>
        <v/>
      </c>
    </row>
    <row r="22" spans="1:9" x14ac:dyDescent="0.25">
      <c r="A22" s="17"/>
      <c r="B22" s="14"/>
      <c r="C22" s="14"/>
      <c r="D22" s="44"/>
      <c r="E22" s="45"/>
      <c r="F22" s="45"/>
      <c r="G22" s="46"/>
      <c r="H22" s="15"/>
      <c r="I22" s="4" t="str">
        <f t="shared" si="0"/>
        <v/>
      </c>
    </row>
    <row r="23" spans="1:9" x14ac:dyDescent="0.25">
      <c r="A23" s="11" t="s">
        <v>1</v>
      </c>
      <c r="B23" s="11" t="s">
        <v>59</v>
      </c>
      <c r="C23" s="11" t="s">
        <v>18</v>
      </c>
      <c r="D23" s="8" t="s">
        <v>65</v>
      </c>
      <c r="E23" s="10"/>
      <c r="F23" s="10"/>
      <c r="G23" s="10"/>
      <c r="H23" s="7">
        <f>SUM(H13:H22)</f>
        <v>0</v>
      </c>
      <c r="I23" s="39">
        <f>C9</f>
        <v>0.05</v>
      </c>
    </row>
    <row r="24" spans="1:9" x14ac:dyDescent="0.25">
      <c r="A24" s="8" t="s">
        <v>28</v>
      </c>
      <c r="B24" s="10"/>
      <c r="C24" s="10"/>
      <c r="D24" s="5"/>
      <c r="E24" s="10"/>
      <c r="F24" s="10"/>
      <c r="G24" s="10"/>
      <c r="H24" s="10"/>
      <c r="I24" s="10"/>
    </row>
    <row r="25" spans="1:9" x14ac:dyDescent="0.25">
      <c r="A25" s="13"/>
      <c r="B25" s="14"/>
      <c r="C25" s="14"/>
      <c r="D25" s="44"/>
      <c r="E25" s="45"/>
      <c r="F25" s="45"/>
      <c r="G25" s="46"/>
      <c r="H25" s="15"/>
      <c r="I25" s="4" t="str">
        <f t="shared" ref="I25:I34" si="1">IFERROR(IF(A25="","",(H25*$I$35/$H$35)*$A$9),"")</f>
        <v/>
      </c>
    </row>
    <row r="26" spans="1:9" x14ac:dyDescent="0.25">
      <c r="A26" s="16"/>
      <c r="B26" s="14"/>
      <c r="C26" s="14"/>
      <c r="D26" s="44"/>
      <c r="E26" s="45"/>
      <c r="F26" s="45"/>
      <c r="G26" s="46"/>
      <c r="H26" s="15"/>
      <c r="I26" s="4" t="str">
        <f t="shared" si="1"/>
        <v/>
      </c>
    </row>
    <row r="27" spans="1:9" x14ac:dyDescent="0.25">
      <c r="A27" s="16"/>
      <c r="B27" s="14"/>
      <c r="C27" s="14"/>
      <c r="D27" s="44"/>
      <c r="E27" s="45"/>
      <c r="F27" s="45"/>
      <c r="G27" s="46"/>
      <c r="H27" s="15"/>
      <c r="I27" s="4" t="str">
        <f t="shared" si="1"/>
        <v/>
      </c>
    </row>
    <row r="28" spans="1:9" x14ac:dyDescent="0.25">
      <c r="A28" s="16"/>
      <c r="B28" s="14"/>
      <c r="C28" s="14"/>
      <c r="D28" s="44"/>
      <c r="E28" s="45"/>
      <c r="F28" s="45"/>
      <c r="G28" s="46"/>
      <c r="H28" s="15"/>
      <c r="I28" s="4" t="str">
        <f t="shared" si="1"/>
        <v/>
      </c>
    </row>
    <row r="29" spans="1:9" x14ac:dyDescent="0.25">
      <c r="A29" s="16"/>
      <c r="B29" s="14"/>
      <c r="C29" s="14"/>
      <c r="D29" s="44"/>
      <c r="E29" s="45"/>
      <c r="F29" s="45"/>
      <c r="G29" s="46"/>
      <c r="H29" s="15"/>
      <c r="I29" s="4" t="str">
        <f t="shared" si="1"/>
        <v/>
      </c>
    </row>
    <row r="30" spans="1:9" x14ac:dyDescent="0.25">
      <c r="A30" s="16"/>
      <c r="B30" s="14"/>
      <c r="C30" s="14"/>
      <c r="D30" s="44"/>
      <c r="E30" s="45"/>
      <c r="F30" s="45"/>
      <c r="G30" s="46"/>
      <c r="H30" s="15"/>
      <c r="I30" s="4" t="str">
        <f t="shared" si="1"/>
        <v/>
      </c>
    </row>
    <row r="31" spans="1:9" x14ac:dyDescent="0.25">
      <c r="A31" s="16"/>
      <c r="B31" s="14"/>
      <c r="C31" s="14"/>
      <c r="D31" s="44"/>
      <c r="E31" s="45"/>
      <c r="F31" s="45"/>
      <c r="G31" s="46"/>
      <c r="H31" s="15"/>
      <c r="I31" s="4" t="str">
        <f t="shared" si="1"/>
        <v/>
      </c>
    </row>
    <row r="32" spans="1:9" x14ac:dyDescent="0.25">
      <c r="A32" s="16"/>
      <c r="B32" s="14"/>
      <c r="C32" s="14"/>
      <c r="D32" s="44"/>
      <c r="E32" s="45"/>
      <c r="F32" s="45"/>
      <c r="G32" s="46"/>
      <c r="H32" s="15"/>
      <c r="I32" s="4" t="str">
        <f t="shared" si="1"/>
        <v/>
      </c>
    </row>
    <row r="33" spans="1:9" x14ac:dyDescent="0.25">
      <c r="A33" s="16"/>
      <c r="B33" s="14"/>
      <c r="C33" s="14"/>
      <c r="D33" s="44"/>
      <c r="E33" s="45"/>
      <c r="F33" s="45"/>
      <c r="G33" s="46"/>
      <c r="H33" s="15"/>
      <c r="I33" s="4" t="str">
        <f t="shared" si="1"/>
        <v/>
      </c>
    </row>
    <row r="34" spans="1:9" x14ac:dyDescent="0.25">
      <c r="A34" s="17"/>
      <c r="B34" s="14"/>
      <c r="C34" s="14"/>
      <c r="D34" s="44"/>
      <c r="E34" s="45"/>
      <c r="F34" s="45"/>
      <c r="G34" s="46"/>
      <c r="H34" s="15"/>
      <c r="I34" s="4" t="str">
        <f t="shared" si="1"/>
        <v/>
      </c>
    </row>
    <row r="35" spans="1:9" x14ac:dyDescent="0.25">
      <c r="A35" s="11" t="s">
        <v>1</v>
      </c>
      <c r="B35" s="11" t="s">
        <v>59</v>
      </c>
      <c r="C35" s="11" t="s">
        <v>18</v>
      </c>
      <c r="D35" s="8" t="s">
        <v>65</v>
      </c>
      <c r="E35" s="10"/>
      <c r="F35" s="10"/>
      <c r="G35" s="10"/>
      <c r="H35" s="7">
        <f>SUM(H25:H34)</f>
        <v>0</v>
      </c>
      <c r="I35" s="38">
        <f>D9</f>
        <v>0.15</v>
      </c>
    </row>
    <row r="36" spans="1:9" x14ac:dyDescent="0.25">
      <c r="A36" s="8" t="s">
        <v>67</v>
      </c>
      <c r="B36" s="10"/>
      <c r="C36" s="10"/>
      <c r="D36" s="5"/>
      <c r="E36" s="10"/>
      <c r="F36" s="10"/>
      <c r="G36" s="10"/>
      <c r="H36" s="10"/>
      <c r="I36" s="10"/>
    </row>
    <row r="37" spans="1:9" x14ac:dyDescent="0.25">
      <c r="A37" s="13"/>
      <c r="B37" s="14"/>
      <c r="C37" s="14"/>
      <c r="D37" s="44"/>
      <c r="E37" s="45"/>
      <c r="F37" s="45"/>
      <c r="G37" s="46"/>
      <c r="H37" s="15"/>
      <c r="I37" s="4" t="str">
        <f t="shared" ref="I37:I46" si="2">IFERROR(IF(A37="","",(H37*$I$47/$H$47)*$A$9),"")</f>
        <v/>
      </c>
    </row>
    <row r="38" spans="1:9" x14ac:dyDescent="0.25">
      <c r="A38" s="16"/>
      <c r="B38" s="14"/>
      <c r="C38" s="14"/>
      <c r="D38" s="44"/>
      <c r="E38" s="45"/>
      <c r="F38" s="45"/>
      <c r="G38" s="46"/>
      <c r="H38" s="15"/>
      <c r="I38" s="4" t="str">
        <f t="shared" si="2"/>
        <v/>
      </c>
    </row>
    <row r="39" spans="1:9" x14ac:dyDescent="0.25">
      <c r="A39" s="16"/>
      <c r="B39" s="14"/>
      <c r="C39" s="14"/>
      <c r="D39" s="44"/>
      <c r="E39" s="45"/>
      <c r="F39" s="45"/>
      <c r="G39" s="46"/>
      <c r="H39" s="15"/>
      <c r="I39" s="4" t="str">
        <f t="shared" si="2"/>
        <v/>
      </c>
    </row>
    <row r="40" spans="1:9" x14ac:dyDescent="0.25">
      <c r="A40" s="16"/>
      <c r="B40" s="14"/>
      <c r="C40" s="14"/>
      <c r="D40" s="44"/>
      <c r="E40" s="45"/>
      <c r="F40" s="45"/>
      <c r="G40" s="46"/>
      <c r="H40" s="15"/>
      <c r="I40" s="4" t="str">
        <f t="shared" si="2"/>
        <v/>
      </c>
    </row>
    <row r="41" spans="1:9" x14ac:dyDescent="0.25">
      <c r="A41" s="16"/>
      <c r="B41" s="14"/>
      <c r="C41" s="14"/>
      <c r="D41" s="44"/>
      <c r="E41" s="45"/>
      <c r="F41" s="45"/>
      <c r="G41" s="46"/>
      <c r="H41" s="15"/>
      <c r="I41" s="4" t="str">
        <f t="shared" si="2"/>
        <v/>
      </c>
    </row>
    <row r="42" spans="1:9" x14ac:dyDescent="0.25">
      <c r="A42" s="16"/>
      <c r="B42" s="14"/>
      <c r="C42" s="14"/>
      <c r="D42" s="44"/>
      <c r="E42" s="45"/>
      <c r="F42" s="45"/>
      <c r="G42" s="46"/>
      <c r="H42" s="15"/>
      <c r="I42" s="4" t="str">
        <f t="shared" si="2"/>
        <v/>
      </c>
    </row>
    <row r="43" spans="1:9" x14ac:dyDescent="0.25">
      <c r="A43" s="16"/>
      <c r="B43" s="14"/>
      <c r="C43" s="14"/>
      <c r="D43" s="44"/>
      <c r="E43" s="45"/>
      <c r="F43" s="45"/>
      <c r="G43" s="46"/>
      <c r="H43" s="15"/>
      <c r="I43" s="4" t="str">
        <f t="shared" si="2"/>
        <v/>
      </c>
    </row>
    <row r="44" spans="1:9" x14ac:dyDescent="0.25">
      <c r="A44" s="16"/>
      <c r="B44" s="14"/>
      <c r="C44" s="14"/>
      <c r="D44" s="44"/>
      <c r="E44" s="45"/>
      <c r="F44" s="45"/>
      <c r="G44" s="46"/>
      <c r="H44" s="15"/>
      <c r="I44" s="4" t="str">
        <f t="shared" si="2"/>
        <v/>
      </c>
    </row>
    <row r="45" spans="1:9" x14ac:dyDescent="0.25">
      <c r="A45" s="16"/>
      <c r="B45" s="14"/>
      <c r="C45" s="14"/>
      <c r="D45" s="44"/>
      <c r="E45" s="45"/>
      <c r="F45" s="45"/>
      <c r="G45" s="46"/>
      <c r="H45" s="15"/>
      <c r="I45" s="4" t="str">
        <f t="shared" si="2"/>
        <v/>
      </c>
    </row>
    <row r="46" spans="1:9" x14ac:dyDescent="0.25">
      <c r="A46" s="17"/>
      <c r="B46" s="14"/>
      <c r="C46" s="14"/>
      <c r="D46" s="44"/>
      <c r="E46" s="45"/>
      <c r="F46" s="45"/>
      <c r="G46" s="46"/>
      <c r="H46" s="15"/>
      <c r="I46" s="4" t="str">
        <f t="shared" si="2"/>
        <v/>
      </c>
    </row>
    <row r="47" spans="1:9" x14ac:dyDescent="0.25">
      <c r="A47" s="11" t="s">
        <v>1</v>
      </c>
      <c r="B47" s="11" t="s">
        <v>59</v>
      </c>
      <c r="C47" s="11" t="s">
        <v>18</v>
      </c>
      <c r="D47" s="8" t="s">
        <v>65</v>
      </c>
      <c r="E47" s="10"/>
      <c r="F47" s="10"/>
      <c r="G47" s="10"/>
      <c r="H47" s="7">
        <f>SUM(H37:H46)</f>
        <v>0</v>
      </c>
      <c r="I47" s="40">
        <f>E9</f>
        <v>0.15</v>
      </c>
    </row>
    <row r="48" spans="1:9" x14ac:dyDescent="0.25">
      <c r="A48" s="8" t="s">
        <v>68</v>
      </c>
      <c r="B48" s="10"/>
      <c r="C48" s="10"/>
      <c r="D48" s="5"/>
      <c r="E48" s="10"/>
      <c r="F48" s="10"/>
      <c r="G48" s="10"/>
      <c r="H48" s="10"/>
      <c r="I48" s="38"/>
    </row>
    <row r="49" spans="1:9" x14ac:dyDescent="0.25">
      <c r="A49" s="13"/>
      <c r="B49" s="14"/>
      <c r="C49" s="14"/>
      <c r="D49" s="44"/>
      <c r="E49" s="45"/>
      <c r="F49" s="45"/>
      <c r="G49" s="46"/>
      <c r="H49" s="15"/>
      <c r="I49" s="4" t="str">
        <f t="shared" ref="I49:I58" si="3">IFERROR(IF(A49="","",(H49*$I$59/$H$59)*$A$9),"")</f>
        <v/>
      </c>
    </row>
    <row r="50" spans="1:9" x14ac:dyDescent="0.25">
      <c r="A50" s="16"/>
      <c r="B50" s="14"/>
      <c r="C50" s="14"/>
      <c r="D50" s="44"/>
      <c r="E50" s="45"/>
      <c r="F50" s="45"/>
      <c r="G50" s="46"/>
      <c r="H50" s="15"/>
      <c r="I50" s="4" t="str">
        <f t="shared" si="3"/>
        <v/>
      </c>
    </row>
    <row r="51" spans="1:9" x14ac:dyDescent="0.25">
      <c r="A51" s="16"/>
      <c r="B51" s="14"/>
      <c r="C51" s="14"/>
      <c r="D51" s="44"/>
      <c r="E51" s="45"/>
      <c r="F51" s="45"/>
      <c r="G51" s="46"/>
      <c r="H51" s="15"/>
      <c r="I51" s="4" t="str">
        <f t="shared" si="3"/>
        <v/>
      </c>
    </row>
    <row r="52" spans="1:9" x14ac:dyDescent="0.25">
      <c r="A52" s="16"/>
      <c r="B52" s="14"/>
      <c r="C52" s="14"/>
      <c r="D52" s="44"/>
      <c r="E52" s="45"/>
      <c r="F52" s="45"/>
      <c r="G52" s="46"/>
      <c r="H52" s="15"/>
      <c r="I52" s="4" t="str">
        <f t="shared" si="3"/>
        <v/>
      </c>
    </row>
    <row r="53" spans="1:9" x14ac:dyDescent="0.25">
      <c r="A53" s="16"/>
      <c r="B53" s="14"/>
      <c r="C53" s="14"/>
      <c r="D53" s="44"/>
      <c r="E53" s="45"/>
      <c r="F53" s="45"/>
      <c r="G53" s="46"/>
      <c r="H53" s="15"/>
      <c r="I53" s="4" t="str">
        <f t="shared" si="3"/>
        <v/>
      </c>
    </row>
    <row r="54" spans="1:9" x14ac:dyDescent="0.25">
      <c r="A54" s="16"/>
      <c r="B54" s="14"/>
      <c r="C54" s="14"/>
      <c r="D54" s="44"/>
      <c r="E54" s="45"/>
      <c r="F54" s="45"/>
      <c r="G54" s="46"/>
      <c r="H54" s="15"/>
      <c r="I54" s="4" t="str">
        <f t="shared" si="3"/>
        <v/>
      </c>
    </row>
    <row r="55" spans="1:9" x14ac:dyDescent="0.25">
      <c r="A55" s="16"/>
      <c r="B55" s="14"/>
      <c r="C55" s="14"/>
      <c r="D55" s="44"/>
      <c r="E55" s="45"/>
      <c r="F55" s="45"/>
      <c r="G55" s="46"/>
      <c r="H55" s="15"/>
      <c r="I55" s="4" t="str">
        <f t="shared" si="3"/>
        <v/>
      </c>
    </row>
    <row r="56" spans="1:9" x14ac:dyDescent="0.25">
      <c r="A56" s="16"/>
      <c r="B56" s="14"/>
      <c r="C56" s="14"/>
      <c r="D56" s="44"/>
      <c r="E56" s="45"/>
      <c r="F56" s="45"/>
      <c r="G56" s="46"/>
      <c r="H56" s="15"/>
      <c r="I56" s="4" t="str">
        <f t="shared" si="3"/>
        <v/>
      </c>
    </row>
    <row r="57" spans="1:9" x14ac:dyDescent="0.25">
      <c r="A57" s="16"/>
      <c r="B57" s="14"/>
      <c r="C57" s="14"/>
      <c r="D57" s="44"/>
      <c r="E57" s="45"/>
      <c r="F57" s="45"/>
      <c r="G57" s="46"/>
      <c r="H57" s="15"/>
      <c r="I57" s="4" t="str">
        <f t="shared" si="3"/>
        <v/>
      </c>
    </row>
    <row r="58" spans="1:9" x14ac:dyDescent="0.25">
      <c r="A58" s="17"/>
      <c r="B58" s="14"/>
      <c r="C58" s="14"/>
      <c r="D58" s="44"/>
      <c r="E58" s="45"/>
      <c r="F58" s="45"/>
      <c r="G58" s="46"/>
      <c r="H58" s="15"/>
      <c r="I58" s="4" t="str">
        <f t="shared" si="3"/>
        <v/>
      </c>
    </row>
    <row r="59" spans="1:9" x14ac:dyDescent="0.25">
      <c r="A59" s="11" t="s">
        <v>1</v>
      </c>
      <c r="B59" s="11" t="s">
        <v>59</v>
      </c>
      <c r="C59" s="11" t="s">
        <v>18</v>
      </c>
      <c r="D59" s="8" t="s">
        <v>65</v>
      </c>
      <c r="E59" s="10"/>
      <c r="F59" s="10"/>
      <c r="G59" s="10"/>
      <c r="H59" s="7">
        <f>SUM(H49:H58)</f>
        <v>0</v>
      </c>
      <c r="I59" s="40">
        <f>F9</f>
        <v>0.15</v>
      </c>
    </row>
    <row r="60" spans="1:9" x14ac:dyDescent="0.25">
      <c r="A60" s="11" t="s">
        <v>44</v>
      </c>
      <c r="B60" s="10"/>
      <c r="C60" s="10"/>
      <c r="D60" s="5"/>
      <c r="E60" s="10"/>
      <c r="F60" s="10"/>
      <c r="G60" s="10"/>
      <c r="H60" s="10"/>
      <c r="I60" s="10"/>
    </row>
    <row r="61" spans="1:9" x14ac:dyDescent="0.25">
      <c r="A61" s="13"/>
      <c r="B61" s="14"/>
      <c r="C61" s="14"/>
      <c r="D61" s="44"/>
      <c r="E61" s="45"/>
      <c r="F61" s="45"/>
      <c r="G61" s="46"/>
      <c r="H61" s="15"/>
      <c r="I61" s="4" t="str">
        <f t="shared" ref="I61:I70" si="4">IFERROR(IF(A61="","",(H61*$I$71/$H$71)*$A$9),"")</f>
        <v/>
      </c>
    </row>
    <row r="62" spans="1:9" x14ac:dyDescent="0.25">
      <c r="A62" s="16"/>
      <c r="B62" s="14"/>
      <c r="C62" s="14"/>
      <c r="D62" s="44"/>
      <c r="E62" s="45"/>
      <c r="F62" s="45"/>
      <c r="G62" s="46"/>
      <c r="H62" s="15"/>
      <c r="I62" s="4" t="str">
        <f t="shared" si="4"/>
        <v/>
      </c>
    </row>
    <row r="63" spans="1:9" x14ac:dyDescent="0.25">
      <c r="A63" s="16"/>
      <c r="B63" s="14"/>
      <c r="C63" s="14"/>
      <c r="D63" s="44"/>
      <c r="E63" s="45"/>
      <c r="F63" s="45"/>
      <c r="G63" s="46"/>
      <c r="H63" s="15"/>
      <c r="I63" s="4" t="str">
        <f t="shared" si="4"/>
        <v/>
      </c>
    </row>
    <row r="64" spans="1:9" x14ac:dyDescent="0.25">
      <c r="A64" s="16"/>
      <c r="B64" s="14"/>
      <c r="C64" s="14"/>
      <c r="D64" s="44"/>
      <c r="E64" s="45"/>
      <c r="F64" s="45"/>
      <c r="G64" s="46"/>
      <c r="H64" s="15"/>
      <c r="I64" s="4" t="str">
        <f t="shared" si="4"/>
        <v/>
      </c>
    </row>
    <row r="65" spans="1:9" x14ac:dyDescent="0.25">
      <c r="A65" s="16"/>
      <c r="B65" s="14"/>
      <c r="C65" s="14"/>
      <c r="D65" s="44"/>
      <c r="E65" s="45"/>
      <c r="F65" s="45"/>
      <c r="G65" s="46"/>
      <c r="H65" s="15"/>
      <c r="I65" s="4" t="str">
        <f t="shared" si="4"/>
        <v/>
      </c>
    </row>
    <row r="66" spans="1:9" x14ac:dyDescent="0.25">
      <c r="A66" s="16"/>
      <c r="B66" s="14"/>
      <c r="C66" s="14"/>
      <c r="D66" s="44"/>
      <c r="E66" s="45"/>
      <c r="F66" s="45"/>
      <c r="G66" s="46"/>
      <c r="H66" s="15"/>
      <c r="I66" s="4" t="str">
        <f t="shared" si="4"/>
        <v/>
      </c>
    </row>
    <row r="67" spans="1:9" x14ac:dyDescent="0.25">
      <c r="A67" s="16"/>
      <c r="B67" s="14"/>
      <c r="C67" s="14"/>
      <c r="D67" s="44"/>
      <c r="E67" s="45"/>
      <c r="F67" s="45"/>
      <c r="G67" s="46"/>
      <c r="H67" s="15"/>
      <c r="I67" s="4" t="str">
        <f t="shared" si="4"/>
        <v/>
      </c>
    </row>
    <row r="68" spans="1:9" x14ac:dyDescent="0.25">
      <c r="A68" s="16"/>
      <c r="B68" s="14"/>
      <c r="C68" s="14"/>
      <c r="D68" s="44"/>
      <c r="E68" s="45"/>
      <c r="F68" s="45"/>
      <c r="G68" s="46"/>
      <c r="H68" s="15"/>
      <c r="I68" s="4" t="str">
        <f t="shared" si="4"/>
        <v/>
      </c>
    </row>
    <row r="69" spans="1:9" x14ac:dyDescent="0.25">
      <c r="A69" s="16"/>
      <c r="B69" s="14"/>
      <c r="C69" s="14"/>
      <c r="D69" s="44"/>
      <c r="E69" s="45"/>
      <c r="F69" s="45"/>
      <c r="G69" s="46"/>
      <c r="H69" s="15"/>
      <c r="I69" s="4" t="str">
        <f t="shared" si="4"/>
        <v/>
      </c>
    </row>
    <row r="70" spans="1:9" x14ac:dyDescent="0.25">
      <c r="A70" s="17"/>
      <c r="B70" s="14"/>
      <c r="C70" s="14"/>
      <c r="D70" s="44"/>
      <c r="E70" s="45"/>
      <c r="F70" s="45"/>
      <c r="G70" s="46"/>
      <c r="H70" s="15"/>
      <c r="I70" s="4" t="str">
        <f t="shared" si="4"/>
        <v/>
      </c>
    </row>
    <row r="71" spans="1:9" x14ac:dyDescent="0.25">
      <c r="A71" s="11" t="s">
        <v>1</v>
      </c>
      <c r="B71" s="11" t="s">
        <v>59</v>
      </c>
      <c r="C71" s="11" t="s">
        <v>18</v>
      </c>
      <c r="D71" s="8" t="s">
        <v>65</v>
      </c>
      <c r="E71" s="10"/>
      <c r="F71" s="10"/>
      <c r="G71" s="10"/>
      <c r="H71" s="7">
        <f>SUM(H61:H70)</f>
        <v>0</v>
      </c>
      <c r="I71" s="38">
        <f>G9</f>
        <v>0.25</v>
      </c>
    </row>
    <row r="72" spans="1:9" x14ac:dyDescent="0.25">
      <c r="A72" s="11" t="s">
        <v>46</v>
      </c>
      <c r="B72" s="10"/>
      <c r="C72" s="10"/>
      <c r="D72" s="5"/>
      <c r="E72" s="10"/>
      <c r="F72" s="10"/>
      <c r="G72" s="10"/>
      <c r="H72" s="10"/>
      <c r="I72" s="10"/>
    </row>
    <row r="73" spans="1:9" x14ac:dyDescent="0.25">
      <c r="A73" s="13"/>
      <c r="B73" s="14"/>
      <c r="C73" s="14"/>
      <c r="D73" s="44"/>
      <c r="E73" s="45"/>
      <c r="F73" s="45"/>
      <c r="G73" s="46"/>
      <c r="H73" s="15"/>
      <c r="I73" s="4" t="str">
        <f t="shared" ref="I73:I82" si="5">IFERROR(IF(A73="","",(H73*$I$83/$H$83)*$A$9),"")</f>
        <v/>
      </c>
    </row>
    <row r="74" spans="1:9" x14ac:dyDescent="0.25">
      <c r="A74" s="16"/>
      <c r="B74" s="14"/>
      <c r="C74" s="14"/>
      <c r="D74" s="44"/>
      <c r="E74" s="45"/>
      <c r="F74" s="45"/>
      <c r="G74" s="46"/>
      <c r="H74" s="15"/>
      <c r="I74" s="4" t="str">
        <f t="shared" si="5"/>
        <v/>
      </c>
    </row>
    <row r="75" spans="1:9" x14ac:dyDescent="0.25">
      <c r="A75" s="16"/>
      <c r="B75" s="14"/>
      <c r="C75" s="14"/>
      <c r="D75" s="44"/>
      <c r="E75" s="45"/>
      <c r="F75" s="45"/>
      <c r="G75" s="46"/>
      <c r="H75" s="15"/>
      <c r="I75" s="4" t="str">
        <f t="shared" si="5"/>
        <v/>
      </c>
    </row>
    <row r="76" spans="1:9" x14ac:dyDescent="0.25">
      <c r="A76" s="16"/>
      <c r="B76" s="14"/>
      <c r="C76" s="14"/>
      <c r="D76" s="44"/>
      <c r="E76" s="45"/>
      <c r="F76" s="45"/>
      <c r="G76" s="46"/>
      <c r="H76" s="15"/>
      <c r="I76" s="4" t="str">
        <f t="shared" si="5"/>
        <v/>
      </c>
    </row>
    <row r="77" spans="1:9" x14ac:dyDescent="0.25">
      <c r="A77" s="16"/>
      <c r="B77" s="14"/>
      <c r="C77" s="14"/>
      <c r="D77" s="44"/>
      <c r="E77" s="45"/>
      <c r="F77" s="45"/>
      <c r="G77" s="46"/>
      <c r="H77" s="15"/>
      <c r="I77" s="4" t="str">
        <f t="shared" si="5"/>
        <v/>
      </c>
    </row>
    <row r="78" spans="1:9" x14ac:dyDescent="0.25">
      <c r="A78" s="16"/>
      <c r="B78" s="14"/>
      <c r="C78" s="14"/>
      <c r="D78" s="44"/>
      <c r="E78" s="45"/>
      <c r="F78" s="45"/>
      <c r="G78" s="46"/>
      <c r="H78" s="15"/>
      <c r="I78" s="4" t="str">
        <f t="shared" si="5"/>
        <v/>
      </c>
    </row>
    <row r="79" spans="1:9" x14ac:dyDescent="0.25">
      <c r="A79" s="16"/>
      <c r="B79" s="14"/>
      <c r="C79" s="14"/>
      <c r="D79" s="44"/>
      <c r="E79" s="45"/>
      <c r="F79" s="45"/>
      <c r="G79" s="46"/>
      <c r="H79" s="15"/>
      <c r="I79" s="4" t="str">
        <f t="shared" si="5"/>
        <v/>
      </c>
    </row>
    <row r="80" spans="1:9" x14ac:dyDescent="0.25">
      <c r="A80" s="16"/>
      <c r="B80" s="14"/>
      <c r="C80" s="14"/>
      <c r="D80" s="44"/>
      <c r="E80" s="45"/>
      <c r="F80" s="45"/>
      <c r="G80" s="46"/>
      <c r="H80" s="15"/>
      <c r="I80" s="4" t="str">
        <f t="shared" si="5"/>
        <v/>
      </c>
    </row>
    <row r="81" spans="1:9" x14ac:dyDescent="0.25">
      <c r="A81" s="16"/>
      <c r="B81" s="14"/>
      <c r="C81" s="14"/>
      <c r="D81" s="44"/>
      <c r="E81" s="45"/>
      <c r="F81" s="45"/>
      <c r="G81" s="46"/>
      <c r="H81" s="15"/>
      <c r="I81" s="4" t="str">
        <f t="shared" si="5"/>
        <v/>
      </c>
    </row>
    <row r="82" spans="1:9" x14ac:dyDescent="0.25">
      <c r="A82" s="17"/>
      <c r="B82" s="14"/>
      <c r="C82" s="14"/>
      <c r="D82" s="44"/>
      <c r="E82" s="45"/>
      <c r="F82" s="45"/>
      <c r="G82" s="46"/>
      <c r="H82" s="15"/>
      <c r="I82" s="4" t="str">
        <f t="shared" si="5"/>
        <v/>
      </c>
    </row>
    <row r="83" spans="1:9" x14ac:dyDescent="0.25">
      <c r="A83" s="10"/>
      <c r="B83" s="10"/>
      <c r="C83" s="10"/>
      <c r="D83" s="5"/>
      <c r="E83" s="10"/>
      <c r="F83" s="10"/>
      <c r="G83" s="10"/>
      <c r="H83" s="7">
        <f>SUM(H73:H82)</f>
        <v>0</v>
      </c>
      <c r="I83" s="38">
        <f>H9</f>
        <v>0.15</v>
      </c>
    </row>
    <row r="84" spans="1:9" x14ac:dyDescent="0.25">
      <c r="A84" s="6"/>
      <c r="D84" s="12"/>
    </row>
    <row r="85" spans="1:9" x14ac:dyDescent="0.25">
      <c r="A85" s="6"/>
      <c r="D85" s="12"/>
    </row>
    <row r="86" spans="1:9" ht="30.75" customHeight="1" thickBot="1" x14ac:dyDescent="0.3">
      <c r="A86" s="25" t="s">
        <v>69</v>
      </c>
      <c r="B86" s="25" t="s">
        <v>59</v>
      </c>
      <c r="C86" s="26" t="s">
        <v>60</v>
      </c>
      <c r="D86" s="27" t="s">
        <v>28</v>
      </c>
      <c r="E86" s="26" t="s">
        <v>61</v>
      </c>
      <c r="F86" s="26" t="s">
        <v>62</v>
      </c>
      <c r="G86" s="25" t="s">
        <v>44</v>
      </c>
      <c r="H86" s="25" t="s">
        <v>46</v>
      </c>
      <c r="I86" s="25" t="s">
        <v>63</v>
      </c>
    </row>
    <row r="87" spans="1:9" ht="16.5" customHeight="1" thickTop="1" thickBot="1" x14ac:dyDescent="0.3">
      <c r="A87" s="28"/>
      <c r="B87" s="32" t="s">
        <v>63</v>
      </c>
      <c r="C87" s="29">
        <f>+H23</f>
        <v>0</v>
      </c>
      <c r="D87" s="29">
        <f>+H35</f>
        <v>0</v>
      </c>
      <c r="E87" s="29">
        <f>+H47</f>
        <v>0</v>
      </c>
      <c r="F87" s="29">
        <f>+H59</f>
        <v>0</v>
      </c>
      <c r="G87" s="29">
        <f>+H71</f>
        <v>0</v>
      </c>
      <c r="H87" s="29">
        <f>+H83</f>
        <v>0</v>
      </c>
      <c r="I87" s="29">
        <f>SUM(C87:H87)</f>
        <v>0</v>
      </c>
    </row>
    <row r="88" spans="1:9" ht="16.5" customHeight="1" thickTop="1" thickBot="1" x14ac:dyDescent="0.3">
      <c r="A88" s="30"/>
      <c r="B88" s="25" t="s">
        <v>64</v>
      </c>
      <c r="C88" s="31">
        <f t="shared" ref="C88:I88" si="6">C9</f>
        <v>0.05</v>
      </c>
      <c r="D88" s="31">
        <f t="shared" si="6"/>
        <v>0.15</v>
      </c>
      <c r="E88" s="31">
        <f t="shared" si="6"/>
        <v>0.15</v>
      </c>
      <c r="F88" s="31">
        <f t="shared" si="6"/>
        <v>0.15</v>
      </c>
      <c r="G88" s="31">
        <f t="shared" si="6"/>
        <v>0.25</v>
      </c>
      <c r="H88" s="31">
        <f t="shared" si="6"/>
        <v>0.15</v>
      </c>
      <c r="I88" s="31">
        <f t="shared" si="6"/>
        <v>1</v>
      </c>
    </row>
    <row r="89" spans="1:9" ht="16.5" customHeight="1" thickTop="1" thickBot="1" x14ac:dyDescent="0.3">
      <c r="A89" s="30"/>
      <c r="B89" s="25"/>
      <c r="C89" s="33" t="str">
        <f t="shared" ref="C89:H89" si="7">IF(C87=0,"",+C88*$A$9)</f>
        <v/>
      </c>
      <c r="D89" s="33" t="str">
        <f t="shared" si="7"/>
        <v/>
      </c>
      <c r="E89" s="33" t="str">
        <f t="shared" si="7"/>
        <v/>
      </c>
      <c r="F89" s="33" t="str">
        <f t="shared" si="7"/>
        <v/>
      </c>
      <c r="G89" s="33" t="str">
        <f t="shared" si="7"/>
        <v/>
      </c>
      <c r="H89" s="33" t="str">
        <f t="shared" si="7"/>
        <v/>
      </c>
      <c r="I89" s="33">
        <f>SUM(C89:H89)</f>
        <v>0</v>
      </c>
    </row>
    <row r="90" spans="1:9" ht="16.5" customHeight="1" thickTop="1" thickBot="1" x14ac:dyDescent="0.3">
      <c r="A90" s="34"/>
      <c r="B90" s="42"/>
      <c r="C90" s="42"/>
      <c r="D90" s="35"/>
      <c r="E90" s="42"/>
      <c r="F90" s="42"/>
      <c r="G90" s="42"/>
      <c r="H90" s="42"/>
      <c r="I90" s="42"/>
    </row>
    <row r="91" spans="1:9" ht="16.5" customHeight="1" thickTop="1" thickBot="1" x14ac:dyDescent="0.3">
      <c r="A91" s="32" t="s">
        <v>21</v>
      </c>
      <c r="B91" s="32" t="s">
        <v>63</v>
      </c>
      <c r="C91" s="29">
        <f>SUMIF($B$13:$B$22,"ALEXIS",H13:H22)</f>
        <v>0</v>
      </c>
      <c r="D91" s="29">
        <f>SUMIF($B$25:$B$34,"ALEXIS",H25:H34)</f>
        <v>0</v>
      </c>
      <c r="E91" s="29">
        <f>SUMIF($B$37:$B$46,"ALEXIS",H37:H46)</f>
        <v>0</v>
      </c>
      <c r="F91" s="29">
        <f>SUMIF($B$49:$B$58,"ALEXIS",H49:H58)</f>
        <v>0</v>
      </c>
      <c r="G91" s="29">
        <f>SUMIF($B$61:$B$70,"ALEXIS",H61:H70)</f>
        <v>0</v>
      </c>
      <c r="H91" s="29">
        <f>SUMIF($B$73:$B$82,"ALEXIS",H73:H82)</f>
        <v>0</v>
      </c>
      <c r="I91" s="29">
        <f>SUM(C91:H91)</f>
        <v>0</v>
      </c>
    </row>
    <row r="92" spans="1:9" ht="16.5" customHeight="1" thickTop="1" thickBot="1" x14ac:dyDescent="0.3">
      <c r="A92" s="30"/>
      <c r="B92" s="25" t="s">
        <v>64</v>
      </c>
      <c r="C92" s="31" t="str">
        <f>IF($C$87=0,"",(C91/C87))</f>
        <v/>
      </c>
      <c r="D92" s="31" t="str">
        <f>IF($D$87=0,"",(D91/D87))</f>
        <v/>
      </c>
      <c r="E92" s="31" t="str">
        <f>IF($E$87=0,"",(E91/E87))</f>
        <v/>
      </c>
      <c r="F92" s="31" t="str">
        <f>IF($F$87=0,"",(F91/F87))</f>
        <v/>
      </c>
      <c r="G92" s="31" t="str">
        <f>IF($G$87=0,"",(G91/G87))</f>
        <v/>
      </c>
      <c r="H92" s="31" t="str">
        <f>IF($H$87=0,"",(H91/H87))</f>
        <v/>
      </c>
      <c r="I92" s="31"/>
    </row>
    <row r="93" spans="1:9" ht="16.5" customHeight="1" thickTop="1" thickBot="1" x14ac:dyDescent="0.3">
      <c r="A93" s="30"/>
      <c r="B93" s="25"/>
      <c r="C93" s="33" t="str">
        <f t="shared" ref="C93:H93" si="8">IF(C91=0,"",+C92*$C$89)</f>
        <v/>
      </c>
      <c r="D93" s="33" t="str">
        <f t="shared" si="8"/>
        <v/>
      </c>
      <c r="E93" s="33" t="str">
        <f t="shared" si="8"/>
        <v/>
      </c>
      <c r="F93" s="33" t="str">
        <f t="shared" si="8"/>
        <v/>
      </c>
      <c r="G93" s="33" t="str">
        <f t="shared" si="8"/>
        <v/>
      </c>
      <c r="H93" s="33" t="str">
        <f t="shared" si="8"/>
        <v/>
      </c>
      <c r="I93" s="33">
        <f>SUM(C93:H93)</f>
        <v>0</v>
      </c>
    </row>
    <row r="94" spans="1:9" ht="16.5" customHeight="1" thickTop="1" thickBot="1" x14ac:dyDescent="0.3">
      <c r="A94" s="34"/>
      <c r="B94" s="42"/>
      <c r="C94" s="42"/>
      <c r="D94" s="35"/>
      <c r="E94" s="42"/>
      <c r="F94" s="42"/>
      <c r="G94" s="42"/>
      <c r="H94" s="42"/>
      <c r="I94" s="42"/>
    </row>
    <row r="95" spans="1:9" ht="16.5" customHeight="1" thickTop="1" thickBot="1" x14ac:dyDescent="0.3">
      <c r="A95" s="32" t="s">
        <v>24</v>
      </c>
      <c r="B95" s="32" t="s">
        <v>63</v>
      </c>
      <c r="C95" s="29">
        <f>SUMIF($B$13:$B$22,"KILLIAN",H13:H22)</f>
        <v>0</v>
      </c>
      <c r="D95" s="29">
        <f>SUMIF($B$25:$B$34,"KILLIAN",H25:H34)</f>
        <v>0</v>
      </c>
      <c r="E95" s="29">
        <f>SUMIF($B$37:$B$46,"KILLIAN",H37:H46)</f>
        <v>0</v>
      </c>
      <c r="F95" s="29">
        <f>SUMIF($B$49:$B$58,"KILLIAN",H49:H58)</f>
        <v>0</v>
      </c>
      <c r="G95" s="29">
        <f>SUMIF($B$61:$B$70,"KILLIAN",H61:H70)</f>
        <v>0</v>
      </c>
      <c r="H95" s="29">
        <f>SUMIF($B$73:$B$82,"KILLIAN",H73:H82)</f>
        <v>0</v>
      </c>
      <c r="I95" s="29">
        <f>SUM(C95:H95)</f>
        <v>0</v>
      </c>
    </row>
    <row r="96" spans="1:9" ht="16.5" customHeight="1" thickTop="1" thickBot="1" x14ac:dyDescent="0.3">
      <c r="A96" s="30"/>
      <c r="B96" s="25" t="s">
        <v>64</v>
      </c>
      <c r="C96" s="31" t="str">
        <f>IF($C$95=0,"",(C95/C$87))</f>
        <v/>
      </c>
      <c r="D96" s="31" t="str">
        <f>IF($D$95=0,"",(D95/D$87))</f>
        <v/>
      </c>
      <c r="E96" s="31" t="str">
        <f>IF($E$95=0,"",(E95/E$87))</f>
        <v/>
      </c>
      <c r="F96" s="31" t="str">
        <f>IF($F$95=0,"",(F95/F$87))</f>
        <v/>
      </c>
      <c r="G96" s="31" t="str">
        <f>IF($G$95=0,"",(G95/G$87))</f>
        <v/>
      </c>
      <c r="H96" s="31" t="str">
        <f>IF($H$95=0,"",(H95/H$87))</f>
        <v/>
      </c>
      <c r="I96" s="31"/>
    </row>
    <row r="97" spans="1:10" ht="16.5" customHeight="1" thickTop="1" thickBot="1" x14ac:dyDescent="0.3">
      <c r="A97" s="30"/>
      <c r="B97" s="25"/>
      <c r="C97" s="33" t="str">
        <f t="shared" ref="C97:H97" si="9">IF(C95=0,"",+C96*$C$89)</f>
        <v/>
      </c>
      <c r="D97" s="33" t="str">
        <f t="shared" si="9"/>
        <v/>
      </c>
      <c r="E97" s="33" t="str">
        <f t="shared" si="9"/>
        <v/>
      </c>
      <c r="F97" s="33" t="str">
        <f t="shared" si="9"/>
        <v/>
      </c>
      <c r="G97" s="33" t="str">
        <f t="shared" si="9"/>
        <v/>
      </c>
      <c r="H97" s="33" t="str">
        <f t="shared" si="9"/>
        <v/>
      </c>
      <c r="I97" s="33">
        <f>SUM(C97:H97)</f>
        <v>0</v>
      </c>
      <c r="J97" s="18"/>
    </row>
    <row r="98" spans="1:10" ht="16.5" customHeight="1" thickTop="1" thickBot="1" x14ac:dyDescent="0.3">
      <c r="A98" s="34"/>
      <c r="B98" s="42"/>
      <c r="C98" s="42"/>
      <c r="D98" s="36"/>
      <c r="E98" s="42"/>
      <c r="F98" s="42"/>
      <c r="G98" s="42"/>
      <c r="H98" s="42"/>
      <c r="I98" s="42"/>
    </row>
    <row r="99" spans="1:10" ht="16.5" customHeight="1" thickTop="1" thickBot="1" x14ac:dyDescent="0.3">
      <c r="A99" s="32" t="s">
        <v>22</v>
      </c>
      <c r="B99" s="32" t="s">
        <v>63</v>
      </c>
      <c r="C99" s="29">
        <f>SUMIF($B$13:$B$22,"SHEILA",H17:H26)</f>
        <v>0</v>
      </c>
      <c r="D99" s="29">
        <f>SUMIF($B$25:$B$34,"SHEILA",H29:H38)</f>
        <v>0</v>
      </c>
      <c r="E99" s="29">
        <f>SUMIF($B$37:$B$46,"SHEILA",H41:H50)</f>
        <v>0</v>
      </c>
      <c r="F99" s="29">
        <f>SUMIF($B$49:$B$58,"SHEILA",H53:H62)</f>
        <v>0</v>
      </c>
      <c r="G99" s="29">
        <f>SUMIF($B$61:$B$70,"SHEILA",H65:H74)</f>
        <v>0</v>
      </c>
      <c r="H99" s="29">
        <f>SUMIF($B$73:$B$82,"SHEILA",H77:H86)</f>
        <v>0</v>
      </c>
      <c r="I99" s="29">
        <f>SUM(C99:H99)</f>
        <v>0</v>
      </c>
    </row>
    <row r="100" spans="1:10" ht="16.5" customHeight="1" thickTop="1" thickBot="1" x14ac:dyDescent="0.3">
      <c r="A100" s="30"/>
      <c r="B100" s="25" t="s">
        <v>64</v>
      </c>
      <c r="C100" s="31" t="str">
        <f>IF($C$95=0,"",(C99/C$87))</f>
        <v/>
      </c>
      <c r="D100" s="31" t="str">
        <f>IF($D$95=0,"",(D99/D$87))</f>
        <v/>
      </c>
      <c r="E100" s="31" t="str">
        <f>IF($E$95=0,"",(E99/E$87))</f>
        <v/>
      </c>
      <c r="F100" s="31" t="str">
        <f>IF($F$95=0,"",(F99/F$87))</f>
        <v/>
      </c>
      <c r="G100" s="31" t="str">
        <f>IF($G$95=0,"",(G99/G$87))</f>
        <v/>
      </c>
      <c r="H100" s="31" t="str">
        <f>IF($H$95=0,"",(H99/H$87))</f>
        <v/>
      </c>
      <c r="I100" s="31"/>
    </row>
    <row r="101" spans="1:10" ht="16.5" customHeight="1" thickTop="1" thickBot="1" x14ac:dyDescent="0.3">
      <c r="A101" s="30"/>
      <c r="B101" s="25"/>
      <c r="C101" s="33" t="str">
        <f t="shared" ref="C101:H101" si="10">IF(C99=0,"",+C100*$C$89)</f>
        <v/>
      </c>
      <c r="D101" s="33" t="str">
        <f t="shared" si="10"/>
        <v/>
      </c>
      <c r="E101" s="33" t="str">
        <f t="shared" si="10"/>
        <v/>
      </c>
      <c r="F101" s="33" t="str">
        <f t="shared" si="10"/>
        <v/>
      </c>
      <c r="G101" s="33" t="str">
        <f t="shared" si="10"/>
        <v/>
      </c>
      <c r="H101" s="33" t="str">
        <f t="shared" si="10"/>
        <v/>
      </c>
      <c r="I101" s="33">
        <f>SUM(C101:H101)</f>
        <v>0</v>
      </c>
    </row>
    <row r="102" spans="1:10" ht="16.5" customHeight="1" thickTop="1" thickBot="1" x14ac:dyDescent="0.3">
      <c r="A102" s="34"/>
      <c r="B102" s="42"/>
      <c r="C102" s="42"/>
      <c r="D102" s="36"/>
      <c r="E102" s="42"/>
      <c r="F102" s="42"/>
      <c r="G102" s="42"/>
      <c r="H102" s="42"/>
      <c r="I102" s="42"/>
    </row>
    <row r="103" spans="1:10" ht="16.5" customHeight="1" thickTop="1" thickBot="1" x14ac:dyDescent="0.3">
      <c r="A103" s="32" t="s">
        <v>25</v>
      </c>
      <c r="B103" s="32" t="s">
        <v>63</v>
      </c>
      <c r="C103" s="29">
        <f>SUMIF($B$13:$B$22,"LAVANYA",H21:H30)</f>
        <v>0</v>
      </c>
      <c r="D103" s="29">
        <f>SUMIF($B$25:$B$34,"LAVANYA",H33:H42)</f>
        <v>0</v>
      </c>
      <c r="E103" s="29">
        <f>SUMIF($B$37:$B$46,"LAVANYA",H45:H54)</f>
        <v>0</v>
      </c>
      <c r="F103" s="29">
        <f>SUMIF($B$49:$B$58,"LAVANYA",H57:H66)</f>
        <v>0</v>
      </c>
      <c r="G103" s="29">
        <f>SUMIF($B$61:$B$70,"LAVANYA",H69:H78)</f>
        <v>0</v>
      </c>
      <c r="H103" s="29">
        <f>SUMIF($B$73:$B$82,"LAVANYA",H81:H90)</f>
        <v>0</v>
      </c>
      <c r="I103" s="29">
        <f>SUM(C103:H103)</f>
        <v>0</v>
      </c>
    </row>
    <row r="104" spans="1:10" ht="16.5" customHeight="1" thickTop="1" thickBot="1" x14ac:dyDescent="0.3">
      <c r="A104" s="30"/>
      <c r="B104" s="25" t="s">
        <v>64</v>
      </c>
      <c r="C104" s="31" t="str">
        <f>IF($C$95=0,"",(C103/C$87))</f>
        <v/>
      </c>
      <c r="D104" s="31" t="str">
        <f>IF($D$95=0,"",(D103/D$87))</f>
        <v/>
      </c>
      <c r="E104" s="31" t="str">
        <f>IF($E$95=0,"",(E103/E$87))</f>
        <v/>
      </c>
      <c r="F104" s="31" t="str">
        <f>IF($F$95=0,"",(F103/F$87))</f>
        <v/>
      </c>
      <c r="G104" s="31" t="str">
        <f>IF($G$95=0,"",(G103/G$87))</f>
        <v/>
      </c>
      <c r="H104" s="31" t="str">
        <f>IF($H$95=0,"",(H103/H$87))</f>
        <v/>
      </c>
      <c r="I104" s="31"/>
    </row>
    <row r="105" spans="1:10" ht="16.5" customHeight="1" thickTop="1" thickBot="1" x14ac:dyDescent="0.3">
      <c r="A105" s="30"/>
      <c r="B105" s="25"/>
      <c r="C105" s="33" t="str">
        <f t="shared" ref="C105:H105" si="11">IF(C103=0,"",+C104*$C$89)</f>
        <v/>
      </c>
      <c r="D105" s="33" t="str">
        <f t="shared" si="11"/>
        <v/>
      </c>
      <c r="E105" s="33" t="str">
        <f t="shared" si="11"/>
        <v/>
      </c>
      <c r="F105" s="33" t="str">
        <f t="shared" si="11"/>
        <v/>
      </c>
      <c r="G105" s="33" t="str">
        <f t="shared" si="11"/>
        <v/>
      </c>
      <c r="H105" s="33" t="str">
        <f t="shared" si="11"/>
        <v/>
      </c>
      <c r="I105" s="33">
        <f>SUM(C105:H105)</f>
        <v>0</v>
      </c>
    </row>
    <row r="106" spans="1:10" ht="15.75" customHeight="1" thickTop="1" x14ac:dyDescent="0.25">
      <c r="A106" s="6"/>
      <c r="D106" s="12"/>
    </row>
    <row r="107" spans="1:10" x14ac:dyDescent="0.25">
      <c r="A107" s="6"/>
      <c r="D107" s="12"/>
    </row>
    <row r="108" spans="1:10" x14ac:dyDescent="0.25">
      <c r="A108" s="6"/>
      <c r="D108" s="12"/>
    </row>
    <row r="109" spans="1:10" x14ac:dyDescent="0.25">
      <c r="A109" s="6"/>
      <c r="D109" s="12"/>
    </row>
    <row r="110" spans="1:10" x14ac:dyDescent="0.25">
      <c r="A110" s="6"/>
      <c r="D110" s="12"/>
    </row>
    <row r="111" spans="1:10" x14ac:dyDescent="0.25">
      <c r="A111" s="6"/>
      <c r="D111" s="12"/>
    </row>
    <row r="112" spans="1:10" x14ac:dyDescent="0.25">
      <c r="A112" s="6"/>
      <c r="D112" s="12"/>
    </row>
    <row r="113" spans="1:4" x14ac:dyDescent="0.25">
      <c r="A113" s="6"/>
      <c r="D113" s="12"/>
    </row>
    <row r="114" spans="1:4" x14ac:dyDescent="0.25">
      <c r="A114" s="6"/>
      <c r="D114" s="12"/>
    </row>
    <row r="115" spans="1:4" x14ac:dyDescent="0.25">
      <c r="A115" s="6"/>
      <c r="D115" s="12"/>
    </row>
    <row r="116" spans="1:4" x14ac:dyDescent="0.25">
      <c r="A116" s="6"/>
      <c r="D116" s="12"/>
    </row>
    <row r="117" spans="1:4" x14ac:dyDescent="0.25">
      <c r="A117" s="6"/>
      <c r="D117" s="12"/>
    </row>
    <row r="118" spans="1:4" x14ac:dyDescent="0.25">
      <c r="A118" s="6"/>
      <c r="D118" s="12"/>
    </row>
    <row r="119" spans="1:4" x14ac:dyDescent="0.25">
      <c r="A119" s="6"/>
      <c r="D119" s="12"/>
    </row>
    <row r="120" spans="1:4" x14ac:dyDescent="0.25">
      <c r="A120" s="6"/>
      <c r="D120" s="12"/>
    </row>
    <row r="121" spans="1:4" x14ac:dyDescent="0.25">
      <c r="A121" s="6"/>
      <c r="D121" s="12"/>
    </row>
    <row r="122" spans="1:4" x14ac:dyDescent="0.25">
      <c r="A122" s="6"/>
      <c r="D122" s="12"/>
    </row>
    <row r="123" spans="1:4" x14ac:dyDescent="0.25">
      <c r="A123" s="6"/>
      <c r="D123" s="12"/>
    </row>
    <row r="124" spans="1:4" x14ac:dyDescent="0.25">
      <c r="A124" s="6"/>
      <c r="D124" s="12"/>
    </row>
    <row r="125" spans="1:4" x14ac:dyDescent="0.25">
      <c r="A125" s="6"/>
      <c r="D125" s="12"/>
    </row>
    <row r="126" spans="1:4" x14ac:dyDescent="0.25">
      <c r="A126" s="6"/>
      <c r="D126" s="12"/>
    </row>
    <row r="127" spans="1:4" x14ac:dyDescent="0.25">
      <c r="A127" s="6"/>
      <c r="D127" s="12"/>
    </row>
    <row r="128" spans="1:4" x14ac:dyDescent="0.25">
      <c r="A128" s="6"/>
      <c r="D128" s="12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E356-6429-461B-9DD0-5A417FCC0577}">
  <dimension ref="A1:N8"/>
  <sheetViews>
    <sheetView workbookViewId="0"/>
  </sheetViews>
  <sheetFormatPr baseColWidth="10" defaultColWidth="9.140625" defaultRowHeight="15" x14ac:dyDescent="0.25"/>
  <sheetData>
    <row r="1" spans="1:14" x14ac:dyDescent="0.25">
      <c r="B1" t="s">
        <v>71</v>
      </c>
      <c r="C1" t="s">
        <v>72</v>
      </c>
      <c r="D1" t="s">
        <v>73</v>
      </c>
      <c r="E1" t="s">
        <v>74</v>
      </c>
      <c r="F1" t="s">
        <v>75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63</v>
      </c>
    </row>
    <row r="2" spans="1:14" x14ac:dyDescent="0.25">
      <c r="A2" t="s">
        <v>60</v>
      </c>
      <c r="B2">
        <v>2</v>
      </c>
      <c r="C2">
        <v>2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4</v>
      </c>
    </row>
    <row r="3" spans="1:14" x14ac:dyDescent="0.25">
      <c r="A3" t="s">
        <v>28</v>
      </c>
      <c r="B3">
        <v>0</v>
      </c>
      <c r="C3">
        <v>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2</v>
      </c>
    </row>
    <row r="4" spans="1:14" x14ac:dyDescent="0.25">
      <c r="A4" t="s">
        <v>83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 x14ac:dyDescent="0.25">
      <c r="A5" t="s">
        <v>84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 x14ac:dyDescent="0.25">
      <c r="A6" t="s">
        <v>44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 x14ac:dyDescent="0.25">
      <c r="A7" t="s">
        <v>46</v>
      </c>
      <c r="B7">
        <v>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2</v>
      </c>
    </row>
    <row r="8" spans="1:14" x14ac:dyDescent="0.25">
      <c r="A8" t="s">
        <v>63</v>
      </c>
      <c r="B8">
        <v>4</v>
      </c>
      <c r="C8">
        <v>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F15:G15"/>
  <sheetViews>
    <sheetView workbookViewId="0">
      <selection activeCell="C27" sqref="C27"/>
    </sheetView>
  </sheetViews>
  <sheetFormatPr baseColWidth="10" defaultColWidth="11.42578125" defaultRowHeight="15" x14ac:dyDescent="0.25"/>
  <sheetData>
    <row r="15" spans="6:7" x14ac:dyDescent="0.25">
      <c r="F15" t="s">
        <v>70</v>
      </c>
      <c r="G15">
        <v>2025</v>
      </c>
    </row>
  </sheetData>
  <pageMargins left="0.7" right="0.7" top="0.75" bottom="0.75" header="0.3" footer="0.3"/>
  <pageSetup paperSize="9" orientation="portrait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ceder_Fiche_Chantier">
                <anchor moveWithCells="1" sizeWithCells="1">
                  <from>
                    <xdr:col>1</xdr:col>
                    <xdr:colOff>428625</xdr:colOff>
                    <xdr:row>4</xdr:row>
                    <xdr:rowOff>66675</xdr:rowOff>
                  </from>
                  <to>
                    <xdr:col>3</xdr:col>
                    <xdr:colOff>647700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how_BDD_and_MENU">
                <anchor moveWithCells="1" sizeWithCells="1">
                  <from>
                    <xdr:col>4</xdr:col>
                    <xdr:colOff>285750</xdr:colOff>
                    <xdr:row>4</xdr:row>
                    <xdr:rowOff>47625</xdr:rowOff>
                  </from>
                  <to>
                    <xdr:col>6</xdr:col>
                    <xdr:colOff>504825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>
                <anchor moveWithCells="1" sizeWithCells="1">
                  <from>
                    <xdr:col>1</xdr:col>
                    <xdr:colOff>361950</xdr:colOff>
                    <xdr:row>9</xdr:row>
                    <xdr:rowOff>180975</xdr:rowOff>
                  </from>
                  <to>
                    <xdr:col>3</xdr:col>
                    <xdr:colOff>581025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>
                <anchor moveWithCells="1" sizeWithCells="1">
                  <from>
                    <xdr:col>4</xdr:col>
                    <xdr:colOff>266700</xdr:colOff>
                    <xdr:row>10</xdr:row>
                    <xdr:rowOff>0</xdr:rowOff>
                  </from>
                  <to>
                    <xdr:col>6</xdr:col>
                    <xdr:colOff>485775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7</xdr:col>
                    <xdr:colOff>9525</xdr:colOff>
                    <xdr:row>10</xdr:row>
                    <xdr:rowOff>19050</xdr:rowOff>
                  </from>
                  <to>
                    <xdr:col>9</xdr:col>
                    <xdr:colOff>228600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>
                <anchor moveWithCells="1" sizeWithCells="1">
                  <from>
                    <xdr:col>9</xdr:col>
                    <xdr:colOff>609600</xdr:colOff>
                    <xdr:row>10</xdr:row>
                    <xdr:rowOff>0</xdr:rowOff>
                  </from>
                  <to>
                    <xdr:col>12</xdr:col>
                    <xdr:colOff>66675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EtatGlobal">
                <anchor moveWithCells="1" sizeWithCells="1">
                  <from>
                    <xdr:col>1</xdr:col>
                    <xdr:colOff>352425</xdr:colOff>
                    <xdr:row>14</xdr:row>
                    <xdr:rowOff>19050</xdr:rowOff>
                  </from>
                  <to>
                    <xdr:col>3</xdr:col>
                    <xdr:colOff>571500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DémasquerTousLesOnglets">
                <anchor moveWithCells="1" sizeWithCells="1">
                  <from>
                    <xdr:col>7</xdr:col>
                    <xdr:colOff>152400</xdr:colOff>
                    <xdr:row>4</xdr:row>
                    <xdr:rowOff>66675</xdr:rowOff>
                  </from>
                  <to>
                    <xdr:col>9</xdr:col>
                    <xdr:colOff>371475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TrierOngletsEtAfficherMenu">
                <anchor moveWithCells="1" sizeWithCells="1">
                  <from>
                    <xdr:col>9</xdr:col>
                    <xdr:colOff>628650</xdr:colOff>
                    <xdr:row>4</xdr:row>
                    <xdr:rowOff>66675</xdr:rowOff>
                  </from>
                  <to>
                    <xdr:col>12</xdr:col>
                    <xdr:colOff>85725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J132"/>
  <sheetViews>
    <sheetView topLeftCell="A39" zoomScale="115" zoomScaleNormal="115" workbookViewId="0">
      <selection activeCell="C7" sqref="C7:I7"/>
    </sheetView>
  </sheetViews>
  <sheetFormatPr baseColWidth="10"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9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2" t="s">
        <v>52</v>
      </c>
      <c r="B1" s="19" t="s">
        <v>13</v>
      </c>
      <c r="C1" s="20"/>
      <c r="D1" s="21"/>
      <c r="E1" s="42" t="s">
        <v>53</v>
      </c>
      <c r="F1" s="22"/>
      <c r="G1" s="20"/>
      <c r="H1" s="20"/>
      <c r="I1" s="23"/>
    </row>
    <row r="2" spans="1:9" ht="15.75" customHeight="1" thickBot="1" x14ac:dyDescent="0.3">
      <c r="A2" s="42"/>
      <c r="B2" s="42"/>
      <c r="C2" s="42"/>
      <c r="D2" s="24"/>
      <c r="E2" s="42"/>
      <c r="F2" s="42"/>
      <c r="G2" s="42"/>
      <c r="H2" s="42"/>
      <c r="I2" s="42"/>
    </row>
    <row r="3" spans="1:9" ht="22.5" customHeight="1" thickBot="1" x14ac:dyDescent="0.3">
      <c r="A3" s="24" t="s">
        <v>54</v>
      </c>
      <c r="B3" s="42"/>
      <c r="C3" s="22"/>
      <c r="D3" s="21"/>
      <c r="E3" s="42" t="s">
        <v>55</v>
      </c>
      <c r="F3" s="22"/>
      <c r="G3" s="20"/>
      <c r="H3" s="20"/>
      <c r="I3" s="23"/>
    </row>
    <row r="4" spans="1:9" ht="22.5" customHeight="1" thickBot="1" x14ac:dyDescent="0.3">
      <c r="A4" s="24"/>
      <c r="B4" s="42"/>
      <c r="C4" s="43" t="s">
        <v>56</v>
      </c>
      <c r="D4" s="43" t="s">
        <v>57</v>
      </c>
      <c r="E4" s="42"/>
      <c r="F4" s="41"/>
      <c r="G4" s="42"/>
      <c r="H4" s="42"/>
      <c r="I4" s="42"/>
    </row>
    <row r="5" spans="1:9" ht="22.5" customHeight="1" thickBot="1" x14ac:dyDescent="0.3">
      <c r="A5" s="24" t="s">
        <v>58</v>
      </c>
      <c r="B5" s="42"/>
      <c r="C5" s="22"/>
      <c r="D5" s="21"/>
      <c r="E5" s="42"/>
      <c r="F5" s="41"/>
      <c r="G5" s="42"/>
      <c r="H5" s="42"/>
      <c r="I5" s="42"/>
    </row>
    <row r="6" spans="1:9" x14ac:dyDescent="0.25">
      <c r="A6" s="42"/>
      <c r="B6" s="42"/>
      <c r="C6" s="42"/>
      <c r="D6" s="24"/>
      <c r="E6" s="42"/>
      <c r="F6" s="42"/>
      <c r="G6" s="42"/>
      <c r="H6" s="42"/>
      <c r="I6" s="42"/>
    </row>
    <row r="7" spans="1:9" ht="30.75" customHeight="1" thickBot="1" x14ac:dyDescent="0.3">
      <c r="A7" s="25"/>
      <c r="B7" s="25" t="s">
        <v>59</v>
      </c>
      <c r="C7" s="26" t="s">
        <v>60</v>
      </c>
      <c r="D7" s="27" t="s">
        <v>28</v>
      </c>
      <c r="E7" s="26" t="s">
        <v>61</v>
      </c>
      <c r="F7" s="26" t="s">
        <v>62</v>
      </c>
      <c r="G7" s="25" t="s">
        <v>44</v>
      </c>
      <c r="H7" s="25" t="s">
        <v>46</v>
      </c>
      <c r="I7" s="25" t="s">
        <v>63</v>
      </c>
    </row>
    <row r="8" spans="1:9" ht="16.5" customHeight="1" thickTop="1" thickBot="1" x14ac:dyDescent="0.3">
      <c r="A8" s="28"/>
      <c r="B8" s="28"/>
      <c r="C8" s="29">
        <f>+H23</f>
        <v>7</v>
      </c>
      <c r="D8" s="29">
        <f>+H35</f>
        <v>0</v>
      </c>
      <c r="E8" s="29">
        <f>+H47</f>
        <v>0</v>
      </c>
      <c r="F8" s="29">
        <f>+H59</f>
        <v>0</v>
      </c>
      <c r="G8" s="29">
        <f>+H71</f>
        <v>0</v>
      </c>
      <c r="H8" s="29">
        <f>+H83</f>
        <v>2</v>
      </c>
      <c r="I8" s="29">
        <f>SUM(C8:H8)</f>
        <v>9</v>
      </c>
    </row>
    <row r="9" spans="1:9" ht="16.5" customHeight="1" thickTop="1" thickBot="1" x14ac:dyDescent="0.3">
      <c r="A9" s="30">
        <v>10000</v>
      </c>
      <c r="B9" s="25" t="s">
        <v>64</v>
      </c>
      <c r="C9" s="31">
        <f>IF($H$8&gt;0,(C8*$I$9)/$I$8,5%)</f>
        <v>0.77777777777777779</v>
      </c>
      <c r="D9" s="31">
        <f>IF($H$8&gt;0,(D8*$I$9)/$I$8,15%)</f>
        <v>0</v>
      </c>
      <c r="E9" s="31">
        <f>IF($H$8&gt;0,(E8*$I$9)/$I$8,15%)</f>
        <v>0</v>
      </c>
      <c r="F9" s="31">
        <f>IF($H$8&gt;0,(F8*$I$9)/$I$8,15%)</f>
        <v>0</v>
      </c>
      <c r="G9" s="31">
        <f>IF($H$8&gt;0,(G8*$I$9)/$I$8,25%)</f>
        <v>0</v>
      </c>
      <c r="H9" s="31">
        <f>IF($H$8&gt;0,(H8*$I$9)/$I$8,15%)</f>
        <v>0.22222222222222221</v>
      </c>
      <c r="I9" s="31">
        <v>1</v>
      </c>
    </row>
    <row r="10" spans="1:9" ht="15.75" customHeight="1" thickTop="1" x14ac:dyDescent="0.25">
      <c r="A10" s="42"/>
      <c r="B10" s="42"/>
      <c r="C10" s="42"/>
      <c r="D10" s="24"/>
      <c r="E10" s="42"/>
      <c r="F10" s="42"/>
      <c r="G10" s="42"/>
      <c r="H10" s="42"/>
      <c r="I10" s="42"/>
    </row>
    <row r="11" spans="1:9" x14ac:dyDescent="0.25">
      <c r="A11" s="25" t="s">
        <v>1</v>
      </c>
      <c r="B11" s="25" t="s">
        <v>59</v>
      </c>
      <c r="C11" s="25" t="s">
        <v>18</v>
      </c>
      <c r="D11" s="27" t="s">
        <v>65</v>
      </c>
      <c r="E11" s="42"/>
      <c r="F11" s="42"/>
      <c r="G11" s="42"/>
      <c r="H11" s="25" t="s">
        <v>66</v>
      </c>
      <c r="I11" s="42"/>
    </row>
    <row r="12" spans="1:9" x14ac:dyDescent="0.25">
      <c r="A12" s="8" t="s">
        <v>19</v>
      </c>
      <c r="B12" s="10"/>
      <c r="C12" s="10"/>
      <c r="D12" s="5"/>
      <c r="E12" s="10"/>
      <c r="F12" s="10"/>
      <c r="G12" s="10"/>
      <c r="H12" s="10"/>
      <c r="I12" s="10"/>
    </row>
    <row r="13" spans="1:9" x14ac:dyDescent="0.25">
      <c r="A13" s="13">
        <v>45658</v>
      </c>
      <c r="B13" s="14" t="s">
        <v>24</v>
      </c>
      <c r="C13" s="14" t="s">
        <v>25</v>
      </c>
      <c r="D13" s="44" t="s">
        <v>23</v>
      </c>
      <c r="E13" s="45"/>
      <c r="F13" s="45"/>
      <c r="G13" s="46"/>
      <c r="H13" s="15">
        <v>1</v>
      </c>
      <c r="I13" s="4">
        <f t="shared" ref="I13:I22" si="0">IFERROR(IF(A13="","",(H13*$I$23/$H$23)*$A$9),"")</f>
        <v>1111.1111111111111</v>
      </c>
    </row>
    <row r="14" spans="1:9" x14ac:dyDescent="0.25">
      <c r="A14" s="16">
        <v>45689</v>
      </c>
      <c r="B14" s="14" t="s">
        <v>24</v>
      </c>
      <c r="C14" s="14"/>
      <c r="D14" s="44" t="s">
        <v>23</v>
      </c>
      <c r="E14" s="45"/>
      <c r="F14" s="45"/>
      <c r="G14" s="46"/>
      <c r="H14" s="15">
        <v>2</v>
      </c>
      <c r="I14" s="4">
        <f t="shared" si="0"/>
        <v>2222.2222222222222</v>
      </c>
    </row>
    <row r="15" spans="1:9" x14ac:dyDescent="0.25">
      <c r="A15" s="16">
        <v>45292</v>
      </c>
      <c r="B15" s="14"/>
      <c r="C15" s="14"/>
      <c r="D15" s="44"/>
      <c r="E15" s="45"/>
      <c r="F15" s="45"/>
      <c r="G15" s="46"/>
      <c r="H15" s="15">
        <v>4</v>
      </c>
      <c r="I15" s="4">
        <f t="shared" si="0"/>
        <v>4444.4444444444443</v>
      </c>
    </row>
    <row r="16" spans="1:9" x14ac:dyDescent="0.25">
      <c r="A16" s="16"/>
      <c r="B16" s="14"/>
      <c r="C16" s="14"/>
      <c r="D16" s="44"/>
      <c r="E16" s="45"/>
      <c r="F16" s="45"/>
      <c r="G16" s="46"/>
      <c r="H16" s="15"/>
      <c r="I16" s="4" t="str">
        <f t="shared" si="0"/>
        <v/>
      </c>
    </row>
    <row r="17" spans="1:9" x14ac:dyDescent="0.25">
      <c r="A17" s="16"/>
      <c r="B17" s="14"/>
      <c r="C17" s="14"/>
      <c r="D17" s="44"/>
      <c r="E17" s="45"/>
      <c r="F17" s="45"/>
      <c r="G17" s="46"/>
      <c r="H17" s="15"/>
      <c r="I17" s="4" t="str">
        <f t="shared" si="0"/>
        <v/>
      </c>
    </row>
    <row r="18" spans="1:9" x14ac:dyDescent="0.25">
      <c r="A18" s="16"/>
      <c r="B18" s="14"/>
      <c r="C18" s="14"/>
      <c r="D18" s="44"/>
      <c r="E18" s="45"/>
      <c r="F18" s="45"/>
      <c r="G18" s="46"/>
      <c r="H18" s="15"/>
      <c r="I18" s="4" t="str">
        <f t="shared" si="0"/>
        <v/>
      </c>
    </row>
    <row r="19" spans="1:9" x14ac:dyDescent="0.25">
      <c r="A19" s="16"/>
      <c r="B19" s="14"/>
      <c r="C19" s="14"/>
      <c r="D19" s="44"/>
      <c r="E19" s="45"/>
      <c r="F19" s="45"/>
      <c r="G19" s="46"/>
      <c r="H19" s="15"/>
      <c r="I19" s="4" t="str">
        <f t="shared" si="0"/>
        <v/>
      </c>
    </row>
    <row r="20" spans="1:9" x14ac:dyDescent="0.25">
      <c r="A20" s="16"/>
      <c r="B20" s="14"/>
      <c r="C20" s="14"/>
      <c r="D20" s="44"/>
      <c r="E20" s="45"/>
      <c r="F20" s="45"/>
      <c r="G20" s="46"/>
      <c r="H20" s="15"/>
      <c r="I20" s="4" t="str">
        <f t="shared" si="0"/>
        <v/>
      </c>
    </row>
    <row r="21" spans="1:9" x14ac:dyDescent="0.25">
      <c r="A21" s="16"/>
      <c r="B21" s="14"/>
      <c r="C21" s="14"/>
      <c r="D21" s="44"/>
      <c r="E21" s="45"/>
      <c r="F21" s="45"/>
      <c r="G21" s="46"/>
      <c r="H21" s="15"/>
      <c r="I21" s="4" t="str">
        <f t="shared" si="0"/>
        <v/>
      </c>
    </row>
    <row r="22" spans="1:9" x14ac:dyDescent="0.25">
      <c r="A22" s="17"/>
      <c r="B22" s="14"/>
      <c r="C22" s="14"/>
      <c r="D22" s="44"/>
      <c r="E22" s="45"/>
      <c r="F22" s="45"/>
      <c r="G22" s="46"/>
      <c r="H22" s="15"/>
      <c r="I22" s="4" t="str">
        <f t="shared" si="0"/>
        <v/>
      </c>
    </row>
    <row r="23" spans="1:9" x14ac:dyDescent="0.25">
      <c r="A23" s="11" t="s">
        <v>1</v>
      </c>
      <c r="B23" s="11" t="s">
        <v>59</v>
      </c>
      <c r="C23" s="11" t="s">
        <v>18</v>
      </c>
      <c r="D23" s="8" t="s">
        <v>65</v>
      </c>
      <c r="E23" s="10"/>
      <c r="F23" s="10"/>
      <c r="G23" s="10"/>
      <c r="H23" s="7">
        <f>SUM(H13:H22)</f>
        <v>7</v>
      </c>
      <c r="I23" s="39">
        <f>C9</f>
        <v>0.77777777777777779</v>
      </c>
    </row>
    <row r="24" spans="1:9" x14ac:dyDescent="0.25">
      <c r="A24" s="8" t="s">
        <v>28</v>
      </c>
      <c r="B24" s="10"/>
      <c r="C24" s="10"/>
      <c r="D24" s="5"/>
      <c r="E24" s="10"/>
      <c r="F24" s="10"/>
      <c r="G24" s="10"/>
      <c r="H24" s="10"/>
      <c r="I24" s="10"/>
    </row>
    <row r="25" spans="1:9" x14ac:dyDescent="0.25">
      <c r="A25" s="13"/>
      <c r="B25" s="14"/>
      <c r="C25" s="14"/>
      <c r="D25" s="44"/>
      <c r="E25" s="45"/>
      <c r="F25" s="45"/>
      <c r="G25" s="46"/>
      <c r="H25" s="15"/>
      <c r="I25" s="4" t="str">
        <f t="shared" ref="I25:I34" si="1">IFERROR(IF(A25="","",(H25*$I$35/$H$35)*$A$9),"")</f>
        <v/>
      </c>
    </row>
    <row r="26" spans="1:9" x14ac:dyDescent="0.25">
      <c r="A26" s="16"/>
      <c r="B26" s="14"/>
      <c r="C26" s="14"/>
      <c r="D26" s="44"/>
      <c r="E26" s="45"/>
      <c r="F26" s="45"/>
      <c r="G26" s="46"/>
      <c r="H26" s="15"/>
      <c r="I26" s="4" t="str">
        <f t="shared" si="1"/>
        <v/>
      </c>
    </row>
    <row r="27" spans="1:9" x14ac:dyDescent="0.25">
      <c r="A27" s="16"/>
      <c r="B27" s="14"/>
      <c r="C27" s="14"/>
      <c r="D27" s="44"/>
      <c r="E27" s="45"/>
      <c r="F27" s="45"/>
      <c r="G27" s="46"/>
      <c r="H27" s="15"/>
      <c r="I27" s="4" t="str">
        <f t="shared" si="1"/>
        <v/>
      </c>
    </row>
    <row r="28" spans="1:9" x14ac:dyDescent="0.25">
      <c r="A28" s="16"/>
      <c r="B28" s="14"/>
      <c r="C28" s="14"/>
      <c r="D28" s="44"/>
      <c r="E28" s="45"/>
      <c r="F28" s="45"/>
      <c r="G28" s="46"/>
      <c r="H28" s="15"/>
      <c r="I28" s="4" t="str">
        <f t="shared" si="1"/>
        <v/>
      </c>
    </row>
    <row r="29" spans="1:9" x14ac:dyDescent="0.25">
      <c r="A29" s="16"/>
      <c r="B29" s="14"/>
      <c r="C29" s="14"/>
      <c r="D29" s="44"/>
      <c r="E29" s="45"/>
      <c r="F29" s="45"/>
      <c r="G29" s="46"/>
      <c r="H29" s="15"/>
      <c r="I29" s="4" t="str">
        <f t="shared" si="1"/>
        <v/>
      </c>
    </row>
    <row r="30" spans="1:9" x14ac:dyDescent="0.25">
      <c r="A30" s="16"/>
      <c r="B30" s="14"/>
      <c r="C30" s="14"/>
      <c r="D30" s="44"/>
      <c r="E30" s="45"/>
      <c r="F30" s="45"/>
      <c r="G30" s="46"/>
      <c r="H30" s="15"/>
      <c r="I30" s="4" t="str">
        <f t="shared" si="1"/>
        <v/>
      </c>
    </row>
    <row r="31" spans="1:9" x14ac:dyDescent="0.25">
      <c r="A31" s="16"/>
      <c r="B31" s="14"/>
      <c r="C31" s="14"/>
      <c r="D31" s="44"/>
      <c r="E31" s="45"/>
      <c r="F31" s="45"/>
      <c r="G31" s="46"/>
      <c r="H31" s="15"/>
      <c r="I31" s="4" t="str">
        <f t="shared" si="1"/>
        <v/>
      </c>
    </row>
    <row r="32" spans="1:9" x14ac:dyDescent="0.25">
      <c r="A32" s="16"/>
      <c r="B32" s="14"/>
      <c r="C32" s="14"/>
      <c r="D32" s="44"/>
      <c r="E32" s="45"/>
      <c r="F32" s="45"/>
      <c r="G32" s="46"/>
      <c r="H32" s="15"/>
      <c r="I32" s="4" t="str">
        <f t="shared" si="1"/>
        <v/>
      </c>
    </row>
    <row r="33" spans="1:9" x14ac:dyDescent="0.25">
      <c r="A33" s="16"/>
      <c r="B33" s="14"/>
      <c r="C33" s="14"/>
      <c r="D33" s="44"/>
      <c r="E33" s="45"/>
      <c r="F33" s="45"/>
      <c r="G33" s="46"/>
      <c r="H33" s="15"/>
      <c r="I33" s="4" t="str">
        <f t="shared" si="1"/>
        <v/>
      </c>
    </row>
    <row r="34" spans="1:9" x14ac:dyDescent="0.25">
      <c r="A34" s="17"/>
      <c r="B34" s="14"/>
      <c r="C34" s="14"/>
      <c r="D34" s="44"/>
      <c r="E34" s="45"/>
      <c r="F34" s="45"/>
      <c r="G34" s="46"/>
      <c r="H34" s="15"/>
      <c r="I34" s="4" t="str">
        <f t="shared" si="1"/>
        <v/>
      </c>
    </row>
    <row r="35" spans="1:9" x14ac:dyDescent="0.25">
      <c r="A35" s="11" t="s">
        <v>1</v>
      </c>
      <c r="B35" s="11" t="s">
        <v>59</v>
      </c>
      <c r="C35" s="11" t="s">
        <v>18</v>
      </c>
      <c r="D35" s="8" t="s">
        <v>65</v>
      </c>
      <c r="E35" s="10"/>
      <c r="F35" s="10"/>
      <c r="G35" s="10"/>
      <c r="H35" s="7">
        <f>SUM(H25:H34)</f>
        <v>0</v>
      </c>
      <c r="I35" s="38">
        <f>D9</f>
        <v>0</v>
      </c>
    </row>
    <row r="36" spans="1:9" x14ac:dyDescent="0.25">
      <c r="A36" s="8" t="s">
        <v>67</v>
      </c>
      <c r="B36" s="10"/>
      <c r="C36" s="10"/>
      <c r="D36" s="5"/>
      <c r="E36" s="10"/>
      <c r="F36" s="10"/>
      <c r="G36" s="10"/>
      <c r="H36" s="10"/>
      <c r="I36" s="10"/>
    </row>
    <row r="37" spans="1:9" x14ac:dyDescent="0.25">
      <c r="A37" s="13"/>
      <c r="B37" s="14"/>
      <c r="C37" s="14"/>
      <c r="D37" s="44"/>
      <c r="E37" s="45"/>
      <c r="F37" s="45"/>
      <c r="G37" s="46"/>
      <c r="H37" s="15"/>
      <c r="I37" s="4" t="str">
        <f t="shared" ref="I37:I46" si="2">IFERROR(IF(A37="","",(H37*$I$47/$H$47)*$A$9),"")</f>
        <v/>
      </c>
    </row>
    <row r="38" spans="1:9" x14ac:dyDescent="0.25">
      <c r="A38" s="16"/>
      <c r="B38" s="14"/>
      <c r="C38" s="14"/>
      <c r="D38" s="44"/>
      <c r="E38" s="45"/>
      <c r="F38" s="45"/>
      <c r="G38" s="46"/>
      <c r="H38" s="15"/>
      <c r="I38" s="4" t="str">
        <f t="shared" si="2"/>
        <v/>
      </c>
    </row>
    <row r="39" spans="1:9" x14ac:dyDescent="0.25">
      <c r="A39" s="16"/>
      <c r="B39" s="14"/>
      <c r="C39" s="14"/>
      <c r="D39" s="44"/>
      <c r="E39" s="45"/>
      <c r="F39" s="45"/>
      <c r="G39" s="46"/>
      <c r="H39" s="15"/>
      <c r="I39" s="4" t="str">
        <f t="shared" si="2"/>
        <v/>
      </c>
    </row>
    <row r="40" spans="1:9" x14ac:dyDescent="0.25">
      <c r="A40" s="16"/>
      <c r="B40" s="14"/>
      <c r="C40" s="14"/>
      <c r="D40" s="44"/>
      <c r="E40" s="45"/>
      <c r="F40" s="45"/>
      <c r="G40" s="46"/>
      <c r="H40" s="15"/>
      <c r="I40" s="4" t="str">
        <f t="shared" si="2"/>
        <v/>
      </c>
    </row>
    <row r="41" spans="1:9" x14ac:dyDescent="0.25">
      <c r="A41" s="16"/>
      <c r="B41" s="14"/>
      <c r="C41" s="14"/>
      <c r="D41" s="44"/>
      <c r="E41" s="45"/>
      <c r="F41" s="45"/>
      <c r="G41" s="46"/>
      <c r="H41" s="15"/>
      <c r="I41" s="4" t="str">
        <f t="shared" si="2"/>
        <v/>
      </c>
    </row>
    <row r="42" spans="1:9" x14ac:dyDescent="0.25">
      <c r="A42" s="16"/>
      <c r="B42" s="14"/>
      <c r="C42" s="14"/>
      <c r="D42" s="44"/>
      <c r="E42" s="45"/>
      <c r="F42" s="45"/>
      <c r="G42" s="46"/>
      <c r="H42" s="15"/>
      <c r="I42" s="4" t="str">
        <f t="shared" si="2"/>
        <v/>
      </c>
    </row>
    <row r="43" spans="1:9" x14ac:dyDescent="0.25">
      <c r="A43" s="16"/>
      <c r="B43" s="14"/>
      <c r="C43" s="14"/>
      <c r="D43" s="44"/>
      <c r="E43" s="45"/>
      <c r="F43" s="45"/>
      <c r="G43" s="46"/>
      <c r="H43" s="15"/>
      <c r="I43" s="4" t="str">
        <f t="shared" si="2"/>
        <v/>
      </c>
    </row>
    <row r="44" spans="1:9" x14ac:dyDescent="0.25">
      <c r="A44" s="16"/>
      <c r="B44" s="14"/>
      <c r="C44" s="14"/>
      <c r="D44" s="44"/>
      <c r="E44" s="45"/>
      <c r="F44" s="45"/>
      <c r="G44" s="46"/>
      <c r="H44" s="15"/>
      <c r="I44" s="4" t="str">
        <f t="shared" si="2"/>
        <v/>
      </c>
    </row>
    <row r="45" spans="1:9" x14ac:dyDescent="0.25">
      <c r="A45" s="16"/>
      <c r="B45" s="14"/>
      <c r="C45" s="14"/>
      <c r="D45" s="44"/>
      <c r="E45" s="45"/>
      <c r="F45" s="45"/>
      <c r="G45" s="46"/>
      <c r="H45" s="15"/>
      <c r="I45" s="4" t="str">
        <f t="shared" si="2"/>
        <v/>
      </c>
    </row>
    <row r="46" spans="1:9" x14ac:dyDescent="0.25">
      <c r="A46" s="17"/>
      <c r="B46" s="14"/>
      <c r="C46" s="14"/>
      <c r="D46" s="44"/>
      <c r="E46" s="45"/>
      <c r="F46" s="45"/>
      <c r="G46" s="46"/>
      <c r="H46" s="15"/>
      <c r="I46" s="4" t="str">
        <f t="shared" si="2"/>
        <v/>
      </c>
    </row>
    <row r="47" spans="1:9" x14ac:dyDescent="0.25">
      <c r="A47" s="11" t="s">
        <v>1</v>
      </c>
      <c r="B47" s="11" t="s">
        <v>59</v>
      </c>
      <c r="C47" s="11" t="s">
        <v>18</v>
      </c>
      <c r="D47" s="8" t="s">
        <v>65</v>
      </c>
      <c r="E47" s="10"/>
      <c r="F47" s="10"/>
      <c r="G47" s="10"/>
      <c r="H47" s="7">
        <f>SUM(H37:H46)</f>
        <v>0</v>
      </c>
      <c r="I47" s="40">
        <f>E9</f>
        <v>0</v>
      </c>
    </row>
    <row r="48" spans="1:9" x14ac:dyDescent="0.25">
      <c r="A48" s="8" t="s">
        <v>68</v>
      </c>
      <c r="B48" s="10"/>
      <c r="C48" s="10"/>
      <c r="D48" s="5"/>
      <c r="E48" s="10"/>
      <c r="F48" s="10"/>
      <c r="G48" s="10"/>
      <c r="H48" s="10"/>
      <c r="I48" s="38"/>
    </row>
    <row r="49" spans="1:9" x14ac:dyDescent="0.25">
      <c r="A49" s="13"/>
      <c r="B49" s="14"/>
      <c r="C49" s="14"/>
      <c r="D49" s="44"/>
      <c r="E49" s="45"/>
      <c r="F49" s="45"/>
      <c r="G49" s="46"/>
      <c r="H49" s="15"/>
      <c r="I49" s="4" t="str">
        <f t="shared" ref="I49:I58" si="3">IFERROR(IF(A49="","",(H49*$I$59/$H$59)*$A$9),"")</f>
        <v/>
      </c>
    </row>
    <row r="50" spans="1:9" x14ac:dyDescent="0.25">
      <c r="A50" s="16"/>
      <c r="B50" s="14"/>
      <c r="C50" s="14"/>
      <c r="D50" s="44"/>
      <c r="E50" s="45"/>
      <c r="F50" s="45"/>
      <c r="G50" s="46"/>
      <c r="H50" s="15"/>
      <c r="I50" s="4" t="str">
        <f t="shared" si="3"/>
        <v/>
      </c>
    </row>
    <row r="51" spans="1:9" x14ac:dyDescent="0.25">
      <c r="A51" s="16"/>
      <c r="B51" s="14"/>
      <c r="C51" s="14"/>
      <c r="D51" s="44"/>
      <c r="E51" s="45"/>
      <c r="F51" s="45"/>
      <c r="G51" s="46"/>
      <c r="H51" s="15"/>
      <c r="I51" s="4" t="str">
        <f t="shared" si="3"/>
        <v/>
      </c>
    </row>
    <row r="52" spans="1:9" x14ac:dyDescent="0.25">
      <c r="A52" s="16"/>
      <c r="B52" s="14"/>
      <c r="C52" s="14"/>
      <c r="D52" s="44"/>
      <c r="E52" s="45"/>
      <c r="F52" s="45"/>
      <c r="G52" s="46"/>
      <c r="H52" s="15"/>
      <c r="I52" s="4" t="str">
        <f t="shared" si="3"/>
        <v/>
      </c>
    </row>
    <row r="53" spans="1:9" x14ac:dyDescent="0.25">
      <c r="A53" s="16"/>
      <c r="B53" s="14"/>
      <c r="C53" s="14"/>
      <c r="D53" s="44"/>
      <c r="E53" s="45"/>
      <c r="F53" s="45"/>
      <c r="G53" s="46"/>
      <c r="H53" s="15"/>
      <c r="I53" s="4" t="str">
        <f t="shared" si="3"/>
        <v/>
      </c>
    </row>
    <row r="54" spans="1:9" x14ac:dyDescent="0.25">
      <c r="A54" s="16"/>
      <c r="B54" s="14"/>
      <c r="C54" s="14"/>
      <c r="D54" s="44"/>
      <c r="E54" s="45"/>
      <c r="F54" s="45"/>
      <c r="G54" s="46"/>
      <c r="H54" s="15"/>
      <c r="I54" s="4" t="str">
        <f t="shared" si="3"/>
        <v/>
      </c>
    </row>
    <row r="55" spans="1:9" x14ac:dyDescent="0.25">
      <c r="A55" s="16"/>
      <c r="B55" s="14"/>
      <c r="C55" s="14"/>
      <c r="D55" s="44"/>
      <c r="E55" s="45"/>
      <c r="F55" s="45"/>
      <c r="G55" s="46"/>
      <c r="H55" s="15"/>
      <c r="I55" s="4" t="str">
        <f t="shared" si="3"/>
        <v/>
      </c>
    </row>
    <row r="56" spans="1:9" x14ac:dyDescent="0.25">
      <c r="A56" s="16"/>
      <c r="B56" s="14"/>
      <c r="C56" s="14"/>
      <c r="D56" s="44"/>
      <c r="E56" s="45"/>
      <c r="F56" s="45"/>
      <c r="G56" s="46"/>
      <c r="H56" s="15"/>
      <c r="I56" s="4" t="str">
        <f t="shared" si="3"/>
        <v/>
      </c>
    </row>
    <row r="57" spans="1:9" x14ac:dyDescent="0.25">
      <c r="A57" s="16"/>
      <c r="B57" s="14"/>
      <c r="C57" s="14"/>
      <c r="D57" s="44"/>
      <c r="E57" s="45"/>
      <c r="F57" s="45"/>
      <c r="G57" s="46"/>
      <c r="H57" s="15"/>
      <c r="I57" s="4" t="str">
        <f t="shared" si="3"/>
        <v/>
      </c>
    </row>
    <row r="58" spans="1:9" x14ac:dyDescent="0.25">
      <c r="A58" s="17"/>
      <c r="B58" s="14"/>
      <c r="C58" s="14"/>
      <c r="D58" s="44"/>
      <c r="E58" s="45"/>
      <c r="F58" s="45"/>
      <c r="G58" s="46"/>
      <c r="H58" s="15"/>
      <c r="I58" s="4" t="str">
        <f t="shared" si="3"/>
        <v/>
      </c>
    </row>
    <row r="59" spans="1:9" x14ac:dyDescent="0.25">
      <c r="A59" s="11" t="s">
        <v>1</v>
      </c>
      <c r="B59" s="11" t="s">
        <v>59</v>
      </c>
      <c r="C59" s="11" t="s">
        <v>18</v>
      </c>
      <c r="D59" s="8" t="s">
        <v>65</v>
      </c>
      <c r="E59" s="10"/>
      <c r="F59" s="10"/>
      <c r="G59" s="10"/>
      <c r="H59" s="7">
        <f>SUM(H49:H58)</f>
        <v>0</v>
      </c>
      <c r="I59" s="40">
        <f>F9</f>
        <v>0</v>
      </c>
    </row>
    <row r="60" spans="1:9" x14ac:dyDescent="0.25">
      <c r="A60" s="11" t="s">
        <v>44</v>
      </c>
      <c r="B60" s="10"/>
      <c r="C60" s="10"/>
      <c r="D60" s="5"/>
      <c r="E60" s="10"/>
      <c r="F60" s="10"/>
      <c r="G60" s="10"/>
      <c r="H60" s="10"/>
      <c r="I60" s="10"/>
    </row>
    <row r="61" spans="1:9" x14ac:dyDescent="0.25">
      <c r="A61" s="13"/>
      <c r="B61" s="14"/>
      <c r="C61" s="14"/>
      <c r="D61" s="44"/>
      <c r="E61" s="45"/>
      <c r="F61" s="45"/>
      <c r="G61" s="46"/>
      <c r="H61" s="15"/>
      <c r="I61" s="4" t="str">
        <f t="shared" ref="I61:I70" si="4">IFERROR(IF(A61="","",(H61*$I$71/$H$71)*$A$9),"")</f>
        <v/>
      </c>
    </row>
    <row r="62" spans="1:9" x14ac:dyDescent="0.25">
      <c r="A62" s="16"/>
      <c r="B62" s="14"/>
      <c r="C62" s="14"/>
      <c r="D62" s="44"/>
      <c r="E62" s="45"/>
      <c r="F62" s="45"/>
      <c r="G62" s="46"/>
      <c r="H62" s="15"/>
      <c r="I62" s="4" t="str">
        <f t="shared" si="4"/>
        <v/>
      </c>
    </row>
    <row r="63" spans="1:9" x14ac:dyDescent="0.25">
      <c r="A63" s="16"/>
      <c r="B63" s="14"/>
      <c r="C63" s="14"/>
      <c r="D63" s="44"/>
      <c r="E63" s="45"/>
      <c r="F63" s="45"/>
      <c r="G63" s="46"/>
      <c r="H63" s="15"/>
      <c r="I63" s="4" t="str">
        <f t="shared" si="4"/>
        <v/>
      </c>
    </row>
    <row r="64" spans="1:9" x14ac:dyDescent="0.25">
      <c r="A64" s="16"/>
      <c r="B64" s="14"/>
      <c r="C64" s="14"/>
      <c r="D64" s="44"/>
      <c r="E64" s="45"/>
      <c r="F64" s="45"/>
      <c r="G64" s="46"/>
      <c r="H64" s="15"/>
      <c r="I64" s="4" t="str">
        <f t="shared" si="4"/>
        <v/>
      </c>
    </row>
    <row r="65" spans="1:9" x14ac:dyDescent="0.25">
      <c r="A65" s="16"/>
      <c r="B65" s="14"/>
      <c r="C65" s="14"/>
      <c r="D65" s="44"/>
      <c r="E65" s="45"/>
      <c r="F65" s="45"/>
      <c r="G65" s="46"/>
      <c r="H65" s="15"/>
      <c r="I65" s="4" t="str">
        <f t="shared" si="4"/>
        <v/>
      </c>
    </row>
    <row r="66" spans="1:9" x14ac:dyDescent="0.25">
      <c r="A66" s="16"/>
      <c r="B66" s="14"/>
      <c r="C66" s="14"/>
      <c r="D66" s="44"/>
      <c r="E66" s="45"/>
      <c r="F66" s="45"/>
      <c r="G66" s="46"/>
      <c r="H66" s="15"/>
      <c r="I66" s="4" t="str">
        <f t="shared" si="4"/>
        <v/>
      </c>
    </row>
    <row r="67" spans="1:9" x14ac:dyDescent="0.25">
      <c r="A67" s="16"/>
      <c r="B67" s="14"/>
      <c r="C67" s="14"/>
      <c r="D67" s="44"/>
      <c r="E67" s="45"/>
      <c r="F67" s="45"/>
      <c r="G67" s="46"/>
      <c r="H67" s="15"/>
      <c r="I67" s="4" t="str">
        <f t="shared" si="4"/>
        <v/>
      </c>
    </row>
    <row r="68" spans="1:9" x14ac:dyDescent="0.25">
      <c r="A68" s="16"/>
      <c r="B68" s="14"/>
      <c r="C68" s="14"/>
      <c r="D68" s="44"/>
      <c r="E68" s="45"/>
      <c r="F68" s="45"/>
      <c r="G68" s="46"/>
      <c r="H68" s="15"/>
      <c r="I68" s="4" t="str">
        <f t="shared" si="4"/>
        <v/>
      </c>
    </row>
    <row r="69" spans="1:9" x14ac:dyDescent="0.25">
      <c r="A69" s="16"/>
      <c r="B69" s="14"/>
      <c r="C69" s="14"/>
      <c r="D69" s="44"/>
      <c r="E69" s="45"/>
      <c r="F69" s="45"/>
      <c r="G69" s="46"/>
      <c r="H69" s="15"/>
      <c r="I69" s="4" t="str">
        <f t="shared" si="4"/>
        <v/>
      </c>
    </row>
    <row r="70" spans="1:9" x14ac:dyDescent="0.25">
      <c r="A70" s="17"/>
      <c r="B70" s="14"/>
      <c r="C70" s="14"/>
      <c r="D70" s="44"/>
      <c r="E70" s="45"/>
      <c r="F70" s="45"/>
      <c r="G70" s="46"/>
      <c r="H70" s="15"/>
      <c r="I70" s="4" t="str">
        <f t="shared" si="4"/>
        <v/>
      </c>
    </row>
    <row r="71" spans="1:9" x14ac:dyDescent="0.25">
      <c r="A71" s="11" t="s">
        <v>1</v>
      </c>
      <c r="B71" s="11" t="s">
        <v>59</v>
      </c>
      <c r="C71" s="11" t="s">
        <v>18</v>
      </c>
      <c r="D71" s="8" t="s">
        <v>65</v>
      </c>
      <c r="E71" s="10"/>
      <c r="F71" s="10"/>
      <c r="G71" s="10"/>
      <c r="H71" s="7">
        <f>SUM(H61:H70)</f>
        <v>0</v>
      </c>
      <c r="I71" s="38">
        <f>G9</f>
        <v>0</v>
      </c>
    </row>
    <row r="72" spans="1:9" x14ac:dyDescent="0.25">
      <c r="A72" s="11" t="s">
        <v>46</v>
      </c>
      <c r="B72" s="10"/>
      <c r="C72" s="10"/>
      <c r="D72" s="5"/>
      <c r="E72" s="10"/>
      <c r="F72" s="10"/>
      <c r="G72" s="10"/>
      <c r="H72" s="10"/>
      <c r="I72" s="10"/>
    </row>
    <row r="73" spans="1:9" x14ac:dyDescent="0.25">
      <c r="A73" s="13">
        <v>45658</v>
      </c>
      <c r="B73" s="14" t="s">
        <v>24</v>
      </c>
      <c r="C73" s="14"/>
      <c r="D73" s="44" t="s">
        <v>46</v>
      </c>
      <c r="E73" s="45"/>
      <c r="F73" s="45"/>
      <c r="G73" s="46"/>
      <c r="H73" s="15">
        <v>2</v>
      </c>
      <c r="I73" s="4">
        <f t="shared" ref="I73:I82" si="5">IFERROR(IF(A73="","",(H73*$I$83/$H$83)*$A$9),"")</f>
        <v>2222.2222222222222</v>
      </c>
    </row>
    <row r="74" spans="1:9" x14ac:dyDescent="0.25">
      <c r="A74" s="16"/>
      <c r="B74" s="14"/>
      <c r="C74" s="14"/>
      <c r="D74" s="44"/>
      <c r="E74" s="45"/>
      <c r="F74" s="45"/>
      <c r="G74" s="46"/>
      <c r="H74" s="15"/>
      <c r="I74" s="4" t="str">
        <f t="shared" si="5"/>
        <v/>
      </c>
    </row>
    <row r="75" spans="1:9" x14ac:dyDescent="0.25">
      <c r="A75" s="16"/>
      <c r="B75" s="14"/>
      <c r="C75" s="14"/>
      <c r="D75" s="44"/>
      <c r="E75" s="45"/>
      <c r="F75" s="45"/>
      <c r="G75" s="46"/>
      <c r="H75" s="15"/>
      <c r="I75" s="4" t="str">
        <f t="shared" si="5"/>
        <v/>
      </c>
    </row>
    <row r="76" spans="1:9" x14ac:dyDescent="0.25">
      <c r="A76" s="16"/>
      <c r="B76" s="14"/>
      <c r="C76" s="14"/>
      <c r="D76" s="44"/>
      <c r="E76" s="45"/>
      <c r="F76" s="45"/>
      <c r="G76" s="46"/>
      <c r="H76" s="15"/>
      <c r="I76" s="4" t="str">
        <f t="shared" si="5"/>
        <v/>
      </c>
    </row>
    <row r="77" spans="1:9" x14ac:dyDescent="0.25">
      <c r="A77" s="16"/>
      <c r="B77" s="14"/>
      <c r="C77" s="14"/>
      <c r="D77" s="44"/>
      <c r="E77" s="45"/>
      <c r="F77" s="45"/>
      <c r="G77" s="46"/>
      <c r="H77" s="15"/>
      <c r="I77" s="4" t="str">
        <f t="shared" si="5"/>
        <v/>
      </c>
    </row>
    <row r="78" spans="1:9" x14ac:dyDescent="0.25">
      <c r="A78" s="16"/>
      <c r="B78" s="14"/>
      <c r="C78" s="14"/>
      <c r="D78" s="44"/>
      <c r="E78" s="45"/>
      <c r="F78" s="45"/>
      <c r="G78" s="46"/>
      <c r="H78" s="15"/>
      <c r="I78" s="4" t="str">
        <f t="shared" si="5"/>
        <v/>
      </c>
    </row>
    <row r="79" spans="1:9" x14ac:dyDescent="0.25">
      <c r="A79" s="16"/>
      <c r="B79" s="14"/>
      <c r="C79" s="14"/>
      <c r="D79" s="44"/>
      <c r="E79" s="45"/>
      <c r="F79" s="45"/>
      <c r="G79" s="46"/>
      <c r="H79" s="15"/>
      <c r="I79" s="4" t="str">
        <f t="shared" si="5"/>
        <v/>
      </c>
    </row>
    <row r="80" spans="1:9" x14ac:dyDescent="0.25">
      <c r="A80" s="16"/>
      <c r="B80" s="14"/>
      <c r="C80" s="14"/>
      <c r="D80" s="44"/>
      <c r="E80" s="45"/>
      <c r="F80" s="45"/>
      <c r="G80" s="46"/>
      <c r="H80" s="15"/>
      <c r="I80" s="4" t="str">
        <f t="shared" si="5"/>
        <v/>
      </c>
    </row>
    <row r="81" spans="1:9" x14ac:dyDescent="0.25">
      <c r="A81" s="16"/>
      <c r="B81" s="14"/>
      <c r="C81" s="14"/>
      <c r="D81" s="44"/>
      <c r="E81" s="45"/>
      <c r="F81" s="45"/>
      <c r="G81" s="46"/>
      <c r="H81" s="15"/>
      <c r="I81" s="4" t="str">
        <f t="shared" si="5"/>
        <v/>
      </c>
    </row>
    <row r="82" spans="1:9" x14ac:dyDescent="0.25">
      <c r="A82" s="17"/>
      <c r="B82" s="14"/>
      <c r="C82" s="14"/>
      <c r="D82" s="44"/>
      <c r="E82" s="45"/>
      <c r="F82" s="45"/>
      <c r="G82" s="46"/>
      <c r="H82" s="15"/>
      <c r="I82" s="4" t="str">
        <f t="shared" si="5"/>
        <v/>
      </c>
    </row>
    <row r="83" spans="1:9" x14ac:dyDescent="0.25">
      <c r="A83" s="10"/>
      <c r="B83" s="10"/>
      <c r="C83" s="10"/>
      <c r="D83" s="5"/>
      <c r="E83" s="10"/>
      <c r="F83" s="10"/>
      <c r="G83" s="10"/>
      <c r="H83" s="7">
        <f>SUM(H73:H82)</f>
        <v>2</v>
      </c>
      <c r="I83" s="38">
        <f>H9</f>
        <v>0.22222222222222221</v>
      </c>
    </row>
    <row r="84" spans="1:9" x14ac:dyDescent="0.25">
      <c r="A84" s="6"/>
      <c r="D84" s="12"/>
    </row>
    <row r="85" spans="1:9" x14ac:dyDescent="0.25">
      <c r="A85" s="6"/>
      <c r="D85" s="12"/>
    </row>
    <row r="86" spans="1:9" ht="30.75" customHeight="1" thickBot="1" x14ac:dyDescent="0.3">
      <c r="A86" s="25" t="s">
        <v>69</v>
      </c>
      <c r="B86" s="25" t="s">
        <v>59</v>
      </c>
      <c r="C86" s="26" t="s">
        <v>60</v>
      </c>
      <c r="D86" s="27" t="s">
        <v>28</v>
      </c>
      <c r="E86" s="26" t="s">
        <v>61</v>
      </c>
      <c r="F86" s="26" t="s">
        <v>62</v>
      </c>
      <c r="G86" s="25" t="s">
        <v>44</v>
      </c>
      <c r="H86" s="25" t="s">
        <v>46</v>
      </c>
      <c r="I86" s="25" t="s">
        <v>63</v>
      </c>
    </row>
    <row r="87" spans="1:9" ht="16.5" customHeight="1" thickTop="1" thickBot="1" x14ac:dyDescent="0.3">
      <c r="A87" s="28"/>
      <c r="B87" s="32" t="s">
        <v>63</v>
      </c>
      <c r="C87" s="29">
        <f>+H23</f>
        <v>7</v>
      </c>
      <c r="D87" s="29">
        <f>+H35</f>
        <v>0</v>
      </c>
      <c r="E87" s="29">
        <f>+H47</f>
        <v>0</v>
      </c>
      <c r="F87" s="29">
        <f>+H59</f>
        <v>0</v>
      </c>
      <c r="G87" s="29">
        <f>+H71</f>
        <v>0</v>
      </c>
      <c r="H87" s="29">
        <f>+H83</f>
        <v>2</v>
      </c>
      <c r="I87" s="29">
        <f>SUM(C87:H87)</f>
        <v>9</v>
      </c>
    </row>
    <row r="88" spans="1:9" ht="16.5" customHeight="1" thickTop="1" thickBot="1" x14ac:dyDescent="0.3">
      <c r="A88" s="30"/>
      <c r="B88" s="25" t="s">
        <v>64</v>
      </c>
      <c r="C88" s="31">
        <f t="shared" ref="C88:I88" si="6">C9</f>
        <v>0.77777777777777779</v>
      </c>
      <c r="D88" s="31">
        <f t="shared" si="6"/>
        <v>0</v>
      </c>
      <c r="E88" s="31">
        <f t="shared" si="6"/>
        <v>0</v>
      </c>
      <c r="F88" s="31">
        <f t="shared" si="6"/>
        <v>0</v>
      </c>
      <c r="G88" s="31">
        <f t="shared" si="6"/>
        <v>0</v>
      </c>
      <c r="H88" s="31">
        <f t="shared" si="6"/>
        <v>0.22222222222222221</v>
      </c>
      <c r="I88" s="31">
        <f t="shared" si="6"/>
        <v>1</v>
      </c>
    </row>
    <row r="89" spans="1:9" ht="16.5" customHeight="1" thickTop="1" thickBot="1" x14ac:dyDescent="0.3">
      <c r="A89" s="30"/>
      <c r="B89" s="25"/>
      <c r="C89" s="33">
        <f t="shared" ref="C89:H89" si="7">IF(C87=0,"",+C88*$A$9)</f>
        <v>7777.7777777777783</v>
      </c>
      <c r="D89" s="33" t="str">
        <f t="shared" si="7"/>
        <v/>
      </c>
      <c r="E89" s="33" t="str">
        <f t="shared" si="7"/>
        <v/>
      </c>
      <c r="F89" s="33" t="str">
        <f t="shared" si="7"/>
        <v/>
      </c>
      <c r="G89" s="33" t="str">
        <f t="shared" si="7"/>
        <v/>
      </c>
      <c r="H89" s="33">
        <f t="shared" si="7"/>
        <v>2222.2222222222222</v>
      </c>
      <c r="I89" s="33">
        <f>SUM(C89:H89)</f>
        <v>10000</v>
      </c>
    </row>
    <row r="90" spans="1:9" ht="16.5" customHeight="1" thickTop="1" thickBot="1" x14ac:dyDescent="0.3">
      <c r="A90" s="34"/>
      <c r="B90" s="42"/>
      <c r="C90" s="42"/>
      <c r="D90" s="35"/>
      <c r="E90" s="42"/>
      <c r="F90" s="42"/>
      <c r="G90" s="42"/>
      <c r="H90" s="42"/>
      <c r="I90" s="42"/>
    </row>
    <row r="91" spans="1:9" ht="16.5" customHeight="1" thickTop="1" thickBot="1" x14ac:dyDescent="0.3">
      <c r="A91" s="32" t="s">
        <v>21</v>
      </c>
      <c r="B91" s="32" t="s">
        <v>63</v>
      </c>
      <c r="C91" s="29">
        <f>SUMIF($B$13:$B$22,"ALEXIS",H13:H22)</f>
        <v>0</v>
      </c>
      <c r="D91" s="29">
        <f>SUMIF($B$25:$B$34,"ALEXIS",H25:H34)</f>
        <v>0</v>
      </c>
      <c r="E91" s="29">
        <f>SUMIF($B$37:$B$46,"ALEXIS",H37:H46)</f>
        <v>0</v>
      </c>
      <c r="F91" s="29">
        <f>SUMIF($B$49:$B$58,"ALEXIS",H49:H58)</f>
        <v>0</v>
      </c>
      <c r="G91" s="29">
        <f>SUMIF($B$61:$B$70,"ALEXIS",H61:H70)</f>
        <v>0</v>
      </c>
      <c r="H91" s="29">
        <f>SUMIF($B$73:$B$82,"ALEXIS",H73:H82)</f>
        <v>0</v>
      </c>
      <c r="I91" s="29">
        <f>SUM(C91:H91)</f>
        <v>0</v>
      </c>
    </row>
    <row r="92" spans="1:9" ht="16.5" customHeight="1" thickTop="1" thickBot="1" x14ac:dyDescent="0.3">
      <c r="A92" s="30"/>
      <c r="B92" s="25" t="s">
        <v>64</v>
      </c>
      <c r="C92" s="31">
        <f>IF($C$87=0,"",(C91/C87))</f>
        <v>0</v>
      </c>
      <c r="D92" s="31" t="str">
        <f>IF($D$87=0,"",(D91/D87))</f>
        <v/>
      </c>
      <c r="E92" s="31" t="str">
        <f>IF($E$87=0,"",(E91/E87))</f>
        <v/>
      </c>
      <c r="F92" s="31" t="str">
        <f>IF($F$87=0,"",(F91/F87))</f>
        <v/>
      </c>
      <c r="G92" s="31" t="str">
        <f>IF($G$87=0,"",(G91/G87))</f>
        <v/>
      </c>
      <c r="H92" s="31">
        <f>IF($H$87=0,"",(H91/H87))</f>
        <v>0</v>
      </c>
      <c r="I92" s="31"/>
    </row>
    <row r="93" spans="1:9" ht="16.5" customHeight="1" thickTop="1" thickBot="1" x14ac:dyDescent="0.3">
      <c r="A93" s="30"/>
      <c r="B93" s="25"/>
      <c r="C93" s="33" t="str">
        <f t="shared" ref="C93:H93" si="8">IF(C91=0,"",+C92*$C$89)</f>
        <v/>
      </c>
      <c r="D93" s="33" t="str">
        <f t="shared" si="8"/>
        <v/>
      </c>
      <c r="E93" s="33" t="str">
        <f t="shared" si="8"/>
        <v/>
      </c>
      <c r="F93" s="33" t="str">
        <f t="shared" si="8"/>
        <v/>
      </c>
      <c r="G93" s="33" t="str">
        <f t="shared" si="8"/>
        <v/>
      </c>
      <c r="H93" s="33" t="str">
        <f t="shared" si="8"/>
        <v/>
      </c>
      <c r="I93" s="33">
        <f>SUM(C93:H93)</f>
        <v>0</v>
      </c>
    </row>
    <row r="94" spans="1:9" ht="16.5" customHeight="1" thickTop="1" thickBot="1" x14ac:dyDescent="0.3">
      <c r="A94" s="34"/>
      <c r="B94" s="42"/>
      <c r="C94" s="42"/>
      <c r="D94" s="35"/>
      <c r="E94" s="42"/>
      <c r="F94" s="42"/>
      <c r="G94" s="42"/>
      <c r="H94" s="42"/>
      <c r="I94" s="42"/>
    </row>
    <row r="95" spans="1:9" ht="16.5" customHeight="1" thickTop="1" thickBot="1" x14ac:dyDescent="0.3">
      <c r="A95" s="32" t="s">
        <v>24</v>
      </c>
      <c r="B95" s="32" t="s">
        <v>63</v>
      </c>
      <c r="C95" s="29">
        <f>SUMIF($B$13:$B$22,"KILLIAN",H13:H22)</f>
        <v>3</v>
      </c>
      <c r="D95" s="29">
        <f>SUMIF($B$25:$B$34,"KILLIAN",H25:H34)</f>
        <v>0</v>
      </c>
      <c r="E95" s="29">
        <f>SUMIF($B$37:$B$46,"KILLIAN",H37:H46)</f>
        <v>0</v>
      </c>
      <c r="F95" s="29">
        <f>SUMIF($B$49:$B$58,"KILLIAN",H49:H58)</f>
        <v>0</v>
      </c>
      <c r="G95" s="29">
        <f>SUMIF($B$61:$B$70,"KILLIAN",H61:H70)</f>
        <v>0</v>
      </c>
      <c r="H95" s="29">
        <f>SUMIF($B$73:$B$82,"KILLIAN",H73:H82)</f>
        <v>2</v>
      </c>
      <c r="I95" s="29">
        <f>SUM(C95:H95)</f>
        <v>5</v>
      </c>
    </row>
    <row r="96" spans="1:9" ht="16.5" customHeight="1" thickTop="1" thickBot="1" x14ac:dyDescent="0.3">
      <c r="A96" s="30"/>
      <c r="B96" s="25" t="s">
        <v>64</v>
      </c>
      <c r="C96" s="31">
        <f>IF($C$95=0,"",(C95/C$87))</f>
        <v>0.42857142857142855</v>
      </c>
      <c r="D96" s="31" t="str">
        <f>IF($D$95=0,"",(D95/D$87))</f>
        <v/>
      </c>
      <c r="E96" s="31" t="str">
        <f>IF($E$95=0,"",(E95/E$87))</f>
        <v/>
      </c>
      <c r="F96" s="31" t="str">
        <f>IF($F$95=0,"",(F95/F$87))</f>
        <v/>
      </c>
      <c r="G96" s="31" t="str">
        <f>IF($G$95=0,"",(G95/G$87))</f>
        <v/>
      </c>
      <c r="H96" s="31">
        <f>IF($H$95=0,"",(H95/H$87))</f>
        <v>1</v>
      </c>
      <c r="I96" s="31"/>
    </row>
    <row r="97" spans="1:10" ht="16.5" customHeight="1" thickTop="1" thickBot="1" x14ac:dyDescent="0.3">
      <c r="A97" s="30"/>
      <c r="B97" s="25"/>
      <c r="C97" s="33">
        <f t="shared" ref="C97:G97" si="9">IF(C95=0,"",+C96*$C$89)</f>
        <v>3333.3333333333335</v>
      </c>
      <c r="D97" s="33" t="str">
        <f t="shared" si="9"/>
        <v/>
      </c>
      <c r="E97" s="33" t="str">
        <f t="shared" si="9"/>
        <v/>
      </c>
      <c r="F97" s="33" t="str">
        <f t="shared" si="9"/>
        <v/>
      </c>
      <c r="G97" s="33" t="str">
        <f t="shared" si="9"/>
        <v/>
      </c>
      <c r="H97" s="33">
        <f>IF(H95=0,"",+H96*$C$89)</f>
        <v>7777.7777777777783</v>
      </c>
      <c r="I97" s="33">
        <f>SUM(C97:H97)</f>
        <v>11111.111111111111</v>
      </c>
      <c r="J97" s="18"/>
    </row>
    <row r="98" spans="1:10" ht="16.5" customHeight="1" thickTop="1" thickBot="1" x14ac:dyDescent="0.3">
      <c r="A98" s="34"/>
      <c r="B98" s="42"/>
      <c r="C98" s="42"/>
      <c r="D98" s="36"/>
      <c r="E98" s="42"/>
      <c r="F98" s="42"/>
      <c r="G98" s="42"/>
      <c r="H98" s="42"/>
      <c r="I98" s="42"/>
    </row>
    <row r="99" spans="1:10" ht="16.5" customHeight="1" thickTop="1" thickBot="1" x14ac:dyDescent="0.3">
      <c r="A99" s="32" t="s">
        <v>22</v>
      </c>
      <c r="B99" s="32" t="s">
        <v>63</v>
      </c>
      <c r="C99" s="29">
        <f>SUMIF($B$13:$B$22,"SHEILA",H17:H26)</f>
        <v>0</v>
      </c>
      <c r="D99" s="29">
        <f>SUMIF($B$25:$B$34,"SHEILA",H29:H38)</f>
        <v>0</v>
      </c>
      <c r="E99" s="29">
        <f>SUMIF($B$37:$B$46,"SHEILA",H41:H50)</f>
        <v>0</v>
      </c>
      <c r="F99" s="29">
        <f>SUMIF($B$49:$B$58,"SHEILA",H53:H62)</f>
        <v>0</v>
      </c>
      <c r="G99" s="29">
        <f>SUMIF($B$61:$B$70,"SHEILA",H65:H74)</f>
        <v>0</v>
      </c>
      <c r="H99" s="29">
        <f>SUMIF($B$73:$B$82,"SHEILA",H77:H86)</f>
        <v>0</v>
      </c>
      <c r="I99" s="29">
        <f>SUM(C99:H99)</f>
        <v>0</v>
      </c>
    </row>
    <row r="100" spans="1:10" ht="16.5" customHeight="1" thickTop="1" thickBot="1" x14ac:dyDescent="0.3">
      <c r="A100" s="30"/>
      <c r="B100" s="25" t="s">
        <v>64</v>
      </c>
      <c r="C100" s="31">
        <f>IF($C$95=0,"",(C99/C$87))</f>
        <v>0</v>
      </c>
      <c r="D100" s="31" t="str">
        <f>IF($D$95=0,"",(D99/D$87))</f>
        <v/>
      </c>
      <c r="E100" s="31" t="str">
        <f>IF($E$95=0,"",(E99/E$87))</f>
        <v/>
      </c>
      <c r="F100" s="31" t="str">
        <f>IF($F$95=0,"",(F99/F$87))</f>
        <v/>
      </c>
      <c r="G100" s="31" t="str">
        <f>IF($G$95=0,"",(G99/G$87))</f>
        <v/>
      </c>
      <c r="H100" s="31">
        <f>IF($H$95=0,"",(H99/H$87))</f>
        <v>0</v>
      </c>
      <c r="I100" s="31"/>
    </row>
    <row r="101" spans="1:10" ht="16.5" customHeight="1" thickTop="1" thickBot="1" x14ac:dyDescent="0.3">
      <c r="A101" s="30"/>
      <c r="B101" s="25"/>
      <c r="C101" s="33" t="str">
        <f t="shared" ref="C101:H101" si="10">IF(C99=0,"",+C100*$C$89)</f>
        <v/>
      </c>
      <c r="D101" s="33" t="str">
        <f t="shared" si="10"/>
        <v/>
      </c>
      <c r="E101" s="33" t="str">
        <f t="shared" si="10"/>
        <v/>
      </c>
      <c r="F101" s="33" t="str">
        <f t="shared" si="10"/>
        <v/>
      </c>
      <c r="G101" s="33" t="str">
        <f t="shared" si="10"/>
        <v/>
      </c>
      <c r="H101" s="33" t="str">
        <f t="shared" si="10"/>
        <v/>
      </c>
      <c r="I101" s="33">
        <f>SUM(C101:H101)</f>
        <v>0</v>
      </c>
    </row>
    <row r="102" spans="1:10" ht="16.5" customHeight="1" thickTop="1" thickBot="1" x14ac:dyDescent="0.3">
      <c r="A102" s="34"/>
      <c r="B102" s="42"/>
      <c r="C102" s="42"/>
      <c r="D102" s="36"/>
      <c r="E102" s="42"/>
      <c r="F102" s="42"/>
      <c r="G102" s="42"/>
      <c r="H102" s="42"/>
      <c r="I102" s="42"/>
    </row>
    <row r="103" spans="1:10" ht="16.5" customHeight="1" thickTop="1" thickBot="1" x14ac:dyDescent="0.3">
      <c r="A103" s="32" t="s">
        <v>25</v>
      </c>
      <c r="B103" s="32" t="s">
        <v>63</v>
      </c>
      <c r="C103" s="29">
        <f>SUMIF($B$13:$B$22,"LAVANYA",H21:H30)</f>
        <v>0</v>
      </c>
      <c r="D103" s="29">
        <f>SUMIF($B$25:$B$34,"LAVANYA",H33:H42)</f>
        <v>0</v>
      </c>
      <c r="E103" s="29">
        <f>SUMIF($B$37:$B$46,"LAVANYA",H45:H54)</f>
        <v>0</v>
      </c>
      <c r="F103" s="29">
        <f>SUMIF($B$49:$B$58,"LAVANYA",H57:H66)</f>
        <v>0</v>
      </c>
      <c r="G103" s="29">
        <f>SUMIF($B$61:$B$70,"LAVANYA",H69:H78)</f>
        <v>0</v>
      </c>
      <c r="H103" s="29">
        <f>SUMIF($B$73:$B$82,"LAVANYA",H81:H90)</f>
        <v>0</v>
      </c>
      <c r="I103" s="29">
        <f>SUM(C103:H103)</f>
        <v>0</v>
      </c>
    </row>
    <row r="104" spans="1:10" ht="16.5" customHeight="1" thickTop="1" thickBot="1" x14ac:dyDescent="0.3">
      <c r="A104" s="30"/>
      <c r="B104" s="25" t="s">
        <v>64</v>
      </c>
      <c r="C104" s="31">
        <f>IF($C$95=0,"",(C103/C$87))</f>
        <v>0</v>
      </c>
      <c r="D104" s="31" t="str">
        <f>IF($D$95=0,"",(D103/D$87))</f>
        <v/>
      </c>
      <c r="E104" s="31" t="str">
        <f>IF($E$95=0,"",(E103/E$87))</f>
        <v/>
      </c>
      <c r="F104" s="31" t="str">
        <f>IF($F$95=0,"",(F103/F$87))</f>
        <v/>
      </c>
      <c r="G104" s="31" t="str">
        <f>IF($G$95=0,"",(G103/G$87))</f>
        <v/>
      </c>
      <c r="H104" s="31">
        <f>IF($H$95=0,"",(H103/H$87))</f>
        <v>0</v>
      </c>
      <c r="I104" s="31"/>
    </row>
    <row r="105" spans="1:10" ht="16.5" customHeight="1" thickTop="1" thickBot="1" x14ac:dyDescent="0.3">
      <c r="A105" s="30"/>
      <c r="B105" s="25"/>
      <c r="C105" s="33" t="str">
        <f t="shared" ref="C105:H105" si="11">IF(C103=0,"",+C104*$C$89)</f>
        <v/>
      </c>
      <c r="D105" s="33" t="str">
        <f t="shared" si="11"/>
        <v/>
      </c>
      <c r="E105" s="33" t="str">
        <f t="shared" si="11"/>
        <v/>
      </c>
      <c r="F105" s="33" t="str">
        <f t="shared" si="11"/>
        <v/>
      </c>
      <c r="G105" s="33" t="str">
        <f t="shared" si="11"/>
        <v/>
      </c>
      <c r="H105" s="33" t="str">
        <f t="shared" si="11"/>
        <v/>
      </c>
      <c r="I105" s="33">
        <f>SUM(C105:H105)</f>
        <v>0</v>
      </c>
    </row>
    <row r="106" spans="1:10" ht="15.75" customHeight="1" thickTop="1" x14ac:dyDescent="0.25">
      <c r="A106" s="6"/>
      <c r="D106" s="12"/>
    </row>
    <row r="107" spans="1:10" x14ac:dyDescent="0.25">
      <c r="A107" s="6"/>
      <c r="D107" s="12"/>
    </row>
    <row r="108" spans="1:10" x14ac:dyDescent="0.25">
      <c r="A108" s="6"/>
      <c r="D108" s="12"/>
    </row>
    <row r="109" spans="1:10" x14ac:dyDescent="0.25">
      <c r="A109" s="6"/>
      <c r="D109" s="12"/>
    </row>
    <row r="110" spans="1:10" x14ac:dyDescent="0.25">
      <c r="A110" s="6"/>
      <c r="D110" s="12"/>
    </row>
    <row r="111" spans="1:10" x14ac:dyDescent="0.25">
      <c r="A111" s="6"/>
      <c r="D111" s="12"/>
    </row>
    <row r="112" spans="1:10" x14ac:dyDescent="0.25">
      <c r="A112" s="6"/>
      <c r="D112" s="12"/>
    </row>
    <row r="113" spans="1:4" x14ac:dyDescent="0.25">
      <c r="A113" s="6"/>
      <c r="D113" s="12"/>
    </row>
    <row r="114" spans="1:4" x14ac:dyDescent="0.25">
      <c r="A114" s="6"/>
      <c r="D114" s="12"/>
    </row>
    <row r="115" spans="1:4" x14ac:dyDescent="0.25">
      <c r="A115" s="6"/>
      <c r="D115" s="12"/>
    </row>
    <row r="116" spans="1:4" x14ac:dyDescent="0.25">
      <c r="A116" s="6"/>
      <c r="D116" s="12"/>
    </row>
    <row r="117" spans="1:4" x14ac:dyDescent="0.25">
      <c r="A117" s="6"/>
      <c r="D117" s="12"/>
    </row>
    <row r="118" spans="1:4" x14ac:dyDescent="0.25">
      <c r="A118" s="6"/>
      <c r="D118" s="12"/>
    </row>
    <row r="119" spans="1:4" x14ac:dyDescent="0.25">
      <c r="A119" s="6"/>
      <c r="D119" s="12"/>
    </row>
    <row r="120" spans="1:4" x14ac:dyDescent="0.25">
      <c r="A120" s="6"/>
      <c r="D120" s="12"/>
    </row>
    <row r="121" spans="1:4" x14ac:dyDescent="0.25">
      <c r="A121" s="6"/>
      <c r="D121" s="12"/>
    </row>
    <row r="122" spans="1:4" x14ac:dyDescent="0.25">
      <c r="A122" s="6"/>
      <c r="D122" s="12"/>
    </row>
    <row r="123" spans="1:4" x14ac:dyDescent="0.25">
      <c r="A123" s="6"/>
      <c r="D123" s="12"/>
    </row>
    <row r="124" spans="1:4" x14ac:dyDescent="0.25">
      <c r="A124" s="6"/>
      <c r="D124" s="12"/>
    </row>
    <row r="125" spans="1:4" x14ac:dyDescent="0.25">
      <c r="A125" s="6"/>
      <c r="D125" s="12"/>
    </row>
    <row r="126" spans="1:4" x14ac:dyDescent="0.25">
      <c r="A126" s="6"/>
      <c r="D126" s="12"/>
    </row>
    <row r="127" spans="1:4" x14ac:dyDescent="0.25">
      <c r="A127" s="6"/>
      <c r="D127" s="12"/>
    </row>
    <row r="128" spans="1:4" x14ac:dyDescent="0.25">
      <c r="A128" s="6"/>
      <c r="D128" s="12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J132"/>
  <sheetViews>
    <sheetView topLeftCell="A7" zoomScale="115" zoomScaleNormal="115" workbookViewId="0">
      <selection activeCell="D30" sqref="D30:G30"/>
    </sheetView>
  </sheetViews>
  <sheetFormatPr baseColWidth="10"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9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2" t="s">
        <v>52</v>
      </c>
      <c r="B1" s="19" t="s">
        <v>14</v>
      </c>
      <c r="C1" s="20"/>
      <c r="D1" s="21"/>
      <c r="E1" s="42" t="s">
        <v>53</v>
      </c>
      <c r="F1" s="22"/>
      <c r="G1" s="20"/>
      <c r="H1" s="20"/>
      <c r="I1" s="23"/>
    </row>
    <row r="2" spans="1:9" ht="15.75" customHeight="1" thickBot="1" x14ac:dyDescent="0.3">
      <c r="A2" s="42"/>
      <c r="B2" s="42"/>
      <c r="C2" s="42"/>
      <c r="D2" s="24"/>
      <c r="E2" s="42"/>
      <c r="F2" s="42"/>
      <c r="G2" s="42"/>
      <c r="H2" s="42"/>
      <c r="I2" s="42"/>
    </row>
    <row r="3" spans="1:9" ht="22.5" customHeight="1" thickBot="1" x14ac:dyDescent="0.3">
      <c r="A3" s="24" t="s">
        <v>54</v>
      </c>
      <c r="B3" s="42"/>
      <c r="C3" s="22"/>
      <c r="D3" s="21"/>
      <c r="E3" s="42" t="s">
        <v>55</v>
      </c>
      <c r="F3" s="22"/>
      <c r="G3" s="20"/>
      <c r="H3" s="20"/>
      <c r="I3" s="23"/>
    </row>
    <row r="4" spans="1:9" ht="22.5" customHeight="1" thickBot="1" x14ac:dyDescent="0.3">
      <c r="A4" s="24"/>
      <c r="B4" s="42"/>
      <c r="C4" s="43" t="s">
        <v>56</v>
      </c>
      <c r="D4" s="43" t="s">
        <v>57</v>
      </c>
      <c r="E4" s="42"/>
      <c r="F4" s="41"/>
      <c r="G4" s="42"/>
      <c r="H4" s="42"/>
      <c r="I4" s="42"/>
    </row>
    <row r="5" spans="1:9" ht="22.5" customHeight="1" thickBot="1" x14ac:dyDescent="0.3">
      <c r="A5" s="24" t="s">
        <v>58</v>
      </c>
      <c r="B5" s="42"/>
      <c r="C5" s="22"/>
      <c r="D5" s="21"/>
      <c r="E5" s="42"/>
      <c r="F5" s="41"/>
      <c r="G5" s="42"/>
      <c r="H5" s="42"/>
      <c r="I5" s="42"/>
    </row>
    <row r="6" spans="1:9" x14ac:dyDescent="0.25">
      <c r="A6" s="42"/>
      <c r="B6" s="42"/>
      <c r="C6" s="42"/>
      <c r="D6" s="24"/>
      <c r="E6" s="42"/>
      <c r="F6" s="42"/>
      <c r="G6" s="42"/>
      <c r="H6" s="42"/>
      <c r="I6" s="42"/>
    </row>
    <row r="7" spans="1:9" ht="30.75" customHeight="1" thickBot="1" x14ac:dyDescent="0.3">
      <c r="A7" s="25"/>
      <c r="B7" s="25" t="s">
        <v>59</v>
      </c>
      <c r="C7" s="26" t="s">
        <v>60</v>
      </c>
      <c r="D7" s="27" t="s">
        <v>28</v>
      </c>
      <c r="E7" s="26" t="s">
        <v>61</v>
      </c>
      <c r="F7" s="26" t="s">
        <v>62</v>
      </c>
      <c r="G7" s="25" t="s">
        <v>44</v>
      </c>
      <c r="H7" s="25" t="s">
        <v>46</v>
      </c>
      <c r="I7" s="25" t="s">
        <v>63</v>
      </c>
    </row>
    <row r="8" spans="1:9" ht="16.5" customHeight="1" thickTop="1" thickBot="1" x14ac:dyDescent="0.3">
      <c r="A8" s="28"/>
      <c r="B8" s="28"/>
      <c r="C8" s="29">
        <f>+H23</f>
        <v>1</v>
      </c>
      <c r="D8" s="29">
        <f>+H35</f>
        <v>2</v>
      </c>
      <c r="E8" s="29">
        <f>+H47</f>
        <v>0</v>
      </c>
      <c r="F8" s="29">
        <f>+H59</f>
        <v>0</v>
      </c>
      <c r="G8" s="29">
        <f>+H71</f>
        <v>0</v>
      </c>
      <c r="H8" s="29">
        <f>+H83</f>
        <v>0</v>
      </c>
      <c r="I8" s="29">
        <f>SUM(C8:H8)</f>
        <v>3</v>
      </c>
    </row>
    <row r="9" spans="1:9" ht="16.5" customHeight="1" thickTop="1" thickBot="1" x14ac:dyDescent="0.3">
      <c r="A9" s="30"/>
      <c r="B9" s="25" t="s">
        <v>64</v>
      </c>
      <c r="C9" s="31">
        <f>IF($H$8&gt;0,(C8*$I$9)/$I$8,5%)</f>
        <v>0.05</v>
      </c>
      <c r="D9" s="31">
        <f>IF($H$8&gt;0,(D8*$I$9)/$I$8,15%)</f>
        <v>0.15</v>
      </c>
      <c r="E9" s="31">
        <f>IF($H$8&gt;0,(E8*$I$9)/$I$8,15%)</f>
        <v>0.15</v>
      </c>
      <c r="F9" s="31">
        <f>IF($H$8&gt;0,(F8*$I$9)/$I$8,15%)</f>
        <v>0.15</v>
      </c>
      <c r="G9" s="31">
        <f>IF($H$8&gt;0,(G8*$I$9)/$I$8,25%)</f>
        <v>0.25</v>
      </c>
      <c r="H9" s="31">
        <f>IF($H$8&gt;0,(H8*$I$9)/$I$8,15%)</f>
        <v>0.15</v>
      </c>
      <c r="I9" s="31">
        <v>1</v>
      </c>
    </row>
    <row r="10" spans="1:9" ht="15.75" customHeight="1" thickTop="1" x14ac:dyDescent="0.25">
      <c r="A10" s="42"/>
      <c r="B10" s="42"/>
      <c r="C10" s="42"/>
      <c r="D10" s="24"/>
      <c r="E10" s="42"/>
      <c r="F10" s="42"/>
      <c r="G10" s="42"/>
      <c r="H10" s="42"/>
      <c r="I10" s="42"/>
    </row>
    <row r="11" spans="1:9" x14ac:dyDescent="0.25">
      <c r="A11" s="25" t="s">
        <v>1</v>
      </c>
      <c r="B11" s="25" t="s">
        <v>59</v>
      </c>
      <c r="C11" s="25" t="s">
        <v>18</v>
      </c>
      <c r="D11" s="27" t="s">
        <v>65</v>
      </c>
      <c r="E11" s="42"/>
      <c r="F11" s="42"/>
      <c r="G11" s="42"/>
      <c r="H11" s="25" t="s">
        <v>66</v>
      </c>
      <c r="I11" s="42"/>
    </row>
    <row r="12" spans="1:9" x14ac:dyDescent="0.25">
      <c r="A12" s="8" t="s">
        <v>19</v>
      </c>
      <c r="B12" s="10"/>
      <c r="C12" s="10"/>
      <c r="D12" s="5"/>
      <c r="E12" s="10"/>
      <c r="F12" s="10"/>
      <c r="G12" s="10"/>
      <c r="H12" s="10"/>
      <c r="I12" s="10"/>
    </row>
    <row r="13" spans="1:9" x14ac:dyDescent="0.25">
      <c r="A13" s="13">
        <v>45658</v>
      </c>
      <c r="B13" s="14" t="s">
        <v>24</v>
      </c>
      <c r="C13" s="14"/>
      <c r="D13" s="44" t="s">
        <v>23</v>
      </c>
      <c r="E13" s="45"/>
      <c r="F13" s="45"/>
      <c r="G13" s="46"/>
      <c r="H13" s="15">
        <v>1</v>
      </c>
      <c r="I13" s="4">
        <f t="shared" ref="I13:I22" si="0">IFERROR(IF(A13="","",(H13*$I$23/$H$23)*$A$9),"")</f>
        <v>0</v>
      </c>
    </row>
    <row r="14" spans="1:9" x14ac:dyDescent="0.25">
      <c r="A14" s="16"/>
      <c r="B14" s="14"/>
      <c r="C14" s="14"/>
      <c r="D14" s="44"/>
      <c r="E14" s="45"/>
      <c r="F14" s="45"/>
      <c r="G14" s="46"/>
      <c r="H14" s="15"/>
      <c r="I14" s="4" t="str">
        <f t="shared" si="0"/>
        <v/>
      </c>
    </row>
    <row r="15" spans="1:9" x14ac:dyDescent="0.25">
      <c r="A15" s="16"/>
      <c r="B15" s="14"/>
      <c r="C15" s="14"/>
      <c r="D15" s="44"/>
      <c r="E15" s="45"/>
      <c r="F15" s="45"/>
      <c r="G15" s="46"/>
      <c r="H15" s="15"/>
      <c r="I15" s="4" t="str">
        <f t="shared" si="0"/>
        <v/>
      </c>
    </row>
    <row r="16" spans="1:9" x14ac:dyDescent="0.25">
      <c r="A16" s="16"/>
      <c r="B16" s="14"/>
      <c r="C16" s="14"/>
      <c r="D16" s="44"/>
      <c r="E16" s="45"/>
      <c r="F16" s="45"/>
      <c r="G16" s="46"/>
      <c r="H16" s="15"/>
      <c r="I16" s="4" t="str">
        <f t="shared" si="0"/>
        <v/>
      </c>
    </row>
    <row r="17" spans="1:9" x14ac:dyDescent="0.25">
      <c r="A17" s="16"/>
      <c r="B17" s="14"/>
      <c r="C17" s="14"/>
      <c r="D17" s="44"/>
      <c r="E17" s="45"/>
      <c r="F17" s="45"/>
      <c r="G17" s="46"/>
      <c r="H17" s="15"/>
      <c r="I17" s="4" t="str">
        <f t="shared" si="0"/>
        <v/>
      </c>
    </row>
    <row r="18" spans="1:9" x14ac:dyDescent="0.25">
      <c r="A18" s="16"/>
      <c r="B18" s="14"/>
      <c r="C18" s="14"/>
      <c r="D18" s="44"/>
      <c r="E18" s="45"/>
      <c r="F18" s="45"/>
      <c r="G18" s="46"/>
      <c r="H18" s="15"/>
      <c r="I18" s="4" t="str">
        <f t="shared" si="0"/>
        <v/>
      </c>
    </row>
    <row r="19" spans="1:9" x14ac:dyDescent="0.25">
      <c r="A19" s="16"/>
      <c r="B19" s="14"/>
      <c r="C19" s="14"/>
      <c r="D19" s="44"/>
      <c r="E19" s="45"/>
      <c r="F19" s="45"/>
      <c r="G19" s="46"/>
      <c r="H19" s="15"/>
      <c r="I19" s="4" t="str">
        <f t="shared" si="0"/>
        <v/>
      </c>
    </row>
    <row r="20" spans="1:9" x14ac:dyDescent="0.25">
      <c r="A20" s="16"/>
      <c r="B20" s="14"/>
      <c r="C20" s="14"/>
      <c r="D20" s="44"/>
      <c r="E20" s="45"/>
      <c r="F20" s="45"/>
      <c r="G20" s="46"/>
      <c r="H20" s="15"/>
      <c r="I20" s="4" t="str">
        <f t="shared" si="0"/>
        <v/>
      </c>
    </row>
    <row r="21" spans="1:9" x14ac:dyDescent="0.25">
      <c r="A21" s="16"/>
      <c r="B21" s="14"/>
      <c r="C21" s="14"/>
      <c r="D21" s="44"/>
      <c r="E21" s="45"/>
      <c r="F21" s="45"/>
      <c r="G21" s="46"/>
      <c r="H21" s="15"/>
      <c r="I21" s="4" t="str">
        <f t="shared" si="0"/>
        <v/>
      </c>
    </row>
    <row r="22" spans="1:9" x14ac:dyDescent="0.25">
      <c r="A22" s="17"/>
      <c r="B22" s="14"/>
      <c r="C22" s="14"/>
      <c r="D22" s="44"/>
      <c r="E22" s="45"/>
      <c r="F22" s="45"/>
      <c r="G22" s="46"/>
      <c r="H22" s="15"/>
      <c r="I22" s="4" t="str">
        <f t="shared" si="0"/>
        <v/>
      </c>
    </row>
    <row r="23" spans="1:9" x14ac:dyDescent="0.25">
      <c r="A23" s="11" t="s">
        <v>1</v>
      </c>
      <c r="B23" s="11" t="s">
        <v>59</v>
      </c>
      <c r="C23" s="11" t="s">
        <v>18</v>
      </c>
      <c r="D23" s="8" t="s">
        <v>65</v>
      </c>
      <c r="E23" s="10"/>
      <c r="F23" s="10"/>
      <c r="G23" s="10"/>
      <c r="H23" s="7">
        <f>SUM(H13:H22)</f>
        <v>1</v>
      </c>
      <c r="I23" s="39">
        <f>C9</f>
        <v>0.05</v>
      </c>
    </row>
    <row r="24" spans="1:9" x14ac:dyDescent="0.25">
      <c r="A24" s="8" t="s">
        <v>28</v>
      </c>
      <c r="B24" s="10"/>
      <c r="C24" s="10"/>
      <c r="D24" s="5"/>
      <c r="E24" s="10"/>
      <c r="F24" s="10"/>
      <c r="G24" s="10"/>
      <c r="H24" s="10"/>
      <c r="I24" s="10"/>
    </row>
    <row r="25" spans="1:9" x14ac:dyDescent="0.25">
      <c r="A25" s="13">
        <v>45689</v>
      </c>
      <c r="B25" s="14" t="s">
        <v>24</v>
      </c>
      <c r="C25" s="14"/>
      <c r="D25" s="44" t="s">
        <v>31</v>
      </c>
      <c r="E25" s="45"/>
      <c r="F25" s="45"/>
      <c r="G25" s="46"/>
      <c r="H25" s="15">
        <v>2</v>
      </c>
      <c r="I25" s="4">
        <f t="shared" ref="I25:I34" si="1">IFERROR(IF(A25="","",(H25*$I$35/$H$35)*$A$9),"")</f>
        <v>0</v>
      </c>
    </row>
    <row r="26" spans="1:9" x14ac:dyDescent="0.25">
      <c r="A26" s="16"/>
      <c r="B26" s="14"/>
      <c r="C26" s="14"/>
      <c r="D26" s="44"/>
      <c r="E26" s="45"/>
      <c r="F26" s="45"/>
      <c r="G26" s="46"/>
      <c r="H26" s="15"/>
      <c r="I26" s="4" t="str">
        <f t="shared" si="1"/>
        <v/>
      </c>
    </row>
    <row r="27" spans="1:9" x14ac:dyDescent="0.25">
      <c r="A27" s="16"/>
      <c r="B27" s="14"/>
      <c r="C27" s="14"/>
      <c r="D27" s="44"/>
      <c r="E27" s="45"/>
      <c r="F27" s="45"/>
      <c r="G27" s="46"/>
      <c r="H27" s="15"/>
      <c r="I27" s="4" t="str">
        <f t="shared" si="1"/>
        <v/>
      </c>
    </row>
    <row r="28" spans="1:9" x14ac:dyDescent="0.25">
      <c r="A28" s="16"/>
      <c r="B28" s="14"/>
      <c r="C28" s="14"/>
      <c r="D28" s="44"/>
      <c r="E28" s="45"/>
      <c r="F28" s="45"/>
      <c r="G28" s="46"/>
      <c r="H28" s="15"/>
      <c r="I28" s="4" t="str">
        <f t="shared" si="1"/>
        <v/>
      </c>
    </row>
    <row r="29" spans="1:9" x14ac:dyDescent="0.25">
      <c r="A29" s="16"/>
      <c r="B29" s="14"/>
      <c r="C29" s="14"/>
      <c r="D29" s="44"/>
      <c r="E29" s="45"/>
      <c r="F29" s="45"/>
      <c r="G29" s="46"/>
      <c r="H29" s="15"/>
      <c r="I29" s="4" t="str">
        <f t="shared" si="1"/>
        <v/>
      </c>
    </row>
    <row r="30" spans="1:9" x14ac:dyDescent="0.25">
      <c r="A30" s="16"/>
      <c r="B30" s="14"/>
      <c r="C30" s="14"/>
      <c r="D30" s="44"/>
      <c r="E30" s="45"/>
      <c r="F30" s="45"/>
      <c r="G30" s="46"/>
      <c r="H30" s="15"/>
      <c r="I30" s="4" t="str">
        <f t="shared" si="1"/>
        <v/>
      </c>
    </row>
    <row r="31" spans="1:9" x14ac:dyDescent="0.25">
      <c r="A31" s="16"/>
      <c r="B31" s="14"/>
      <c r="C31" s="14"/>
      <c r="D31" s="44"/>
      <c r="E31" s="45"/>
      <c r="F31" s="45"/>
      <c r="G31" s="46"/>
      <c r="H31" s="15"/>
      <c r="I31" s="4" t="str">
        <f t="shared" si="1"/>
        <v/>
      </c>
    </row>
    <row r="32" spans="1:9" x14ac:dyDescent="0.25">
      <c r="A32" s="16"/>
      <c r="B32" s="14"/>
      <c r="C32" s="14"/>
      <c r="D32" s="44"/>
      <c r="E32" s="45"/>
      <c r="F32" s="45"/>
      <c r="G32" s="46"/>
      <c r="H32" s="15"/>
      <c r="I32" s="4" t="str">
        <f t="shared" si="1"/>
        <v/>
      </c>
    </row>
    <row r="33" spans="1:9" x14ac:dyDescent="0.25">
      <c r="A33" s="16"/>
      <c r="B33" s="14"/>
      <c r="C33" s="14"/>
      <c r="D33" s="44"/>
      <c r="E33" s="45"/>
      <c r="F33" s="45"/>
      <c r="G33" s="46"/>
      <c r="H33" s="15"/>
      <c r="I33" s="4" t="str">
        <f t="shared" si="1"/>
        <v/>
      </c>
    </row>
    <row r="34" spans="1:9" x14ac:dyDescent="0.25">
      <c r="A34" s="17"/>
      <c r="B34" s="14"/>
      <c r="C34" s="14"/>
      <c r="D34" s="44"/>
      <c r="E34" s="45"/>
      <c r="F34" s="45"/>
      <c r="G34" s="46"/>
      <c r="H34" s="15"/>
      <c r="I34" s="4" t="str">
        <f t="shared" si="1"/>
        <v/>
      </c>
    </row>
    <row r="35" spans="1:9" x14ac:dyDescent="0.25">
      <c r="A35" s="11" t="s">
        <v>1</v>
      </c>
      <c r="B35" s="11" t="s">
        <v>59</v>
      </c>
      <c r="C35" s="11" t="s">
        <v>18</v>
      </c>
      <c r="D35" s="8" t="s">
        <v>65</v>
      </c>
      <c r="E35" s="10"/>
      <c r="F35" s="10"/>
      <c r="G35" s="10"/>
      <c r="H35" s="7">
        <f>SUM(H25:H34)</f>
        <v>2</v>
      </c>
      <c r="I35" s="38">
        <f>D9</f>
        <v>0.15</v>
      </c>
    </row>
    <row r="36" spans="1:9" x14ac:dyDescent="0.25">
      <c r="A36" s="8" t="s">
        <v>67</v>
      </c>
      <c r="B36" s="10"/>
      <c r="C36" s="10"/>
      <c r="D36" s="5"/>
      <c r="E36" s="10"/>
      <c r="F36" s="10"/>
      <c r="G36" s="10"/>
      <c r="H36" s="10"/>
      <c r="I36" s="10"/>
    </row>
    <row r="37" spans="1:9" x14ac:dyDescent="0.25">
      <c r="A37" s="13"/>
      <c r="B37" s="14"/>
      <c r="C37" s="14"/>
      <c r="D37" s="44"/>
      <c r="E37" s="45"/>
      <c r="F37" s="45"/>
      <c r="G37" s="46"/>
      <c r="H37" s="15"/>
      <c r="I37" s="4" t="str">
        <f t="shared" ref="I37:I46" si="2">IFERROR(IF(A37="","",(H37*$I$47/$H$47)*$A$9),"")</f>
        <v/>
      </c>
    </row>
    <row r="38" spans="1:9" x14ac:dyDescent="0.25">
      <c r="A38" s="16"/>
      <c r="B38" s="14"/>
      <c r="C38" s="14"/>
      <c r="D38" s="44"/>
      <c r="E38" s="45"/>
      <c r="F38" s="45"/>
      <c r="G38" s="46"/>
      <c r="H38" s="15"/>
      <c r="I38" s="4" t="str">
        <f t="shared" si="2"/>
        <v/>
      </c>
    </row>
    <row r="39" spans="1:9" x14ac:dyDescent="0.25">
      <c r="A39" s="16"/>
      <c r="B39" s="14"/>
      <c r="C39" s="14"/>
      <c r="D39" s="44"/>
      <c r="E39" s="45"/>
      <c r="F39" s="45"/>
      <c r="G39" s="46"/>
      <c r="H39" s="15"/>
      <c r="I39" s="4" t="str">
        <f t="shared" si="2"/>
        <v/>
      </c>
    </row>
    <row r="40" spans="1:9" x14ac:dyDescent="0.25">
      <c r="A40" s="16"/>
      <c r="B40" s="14"/>
      <c r="C40" s="14"/>
      <c r="D40" s="44"/>
      <c r="E40" s="45"/>
      <c r="F40" s="45"/>
      <c r="G40" s="46"/>
      <c r="H40" s="15"/>
      <c r="I40" s="4" t="str">
        <f t="shared" si="2"/>
        <v/>
      </c>
    </row>
    <row r="41" spans="1:9" x14ac:dyDescent="0.25">
      <c r="A41" s="16"/>
      <c r="B41" s="14"/>
      <c r="C41" s="14"/>
      <c r="D41" s="44"/>
      <c r="E41" s="45"/>
      <c r="F41" s="45"/>
      <c r="G41" s="46"/>
      <c r="H41" s="15"/>
      <c r="I41" s="4" t="str">
        <f t="shared" si="2"/>
        <v/>
      </c>
    </row>
    <row r="42" spans="1:9" x14ac:dyDescent="0.25">
      <c r="A42" s="16"/>
      <c r="B42" s="14"/>
      <c r="C42" s="14"/>
      <c r="D42" s="44"/>
      <c r="E42" s="45"/>
      <c r="F42" s="45"/>
      <c r="G42" s="46"/>
      <c r="H42" s="15"/>
      <c r="I42" s="4" t="str">
        <f t="shared" si="2"/>
        <v/>
      </c>
    </row>
    <row r="43" spans="1:9" x14ac:dyDescent="0.25">
      <c r="A43" s="16"/>
      <c r="B43" s="14"/>
      <c r="C43" s="14"/>
      <c r="D43" s="44"/>
      <c r="E43" s="45"/>
      <c r="F43" s="45"/>
      <c r="G43" s="46"/>
      <c r="H43" s="15"/>
      <c r="I43" s="4" t="str">
        <f t="shared" si="2"/>
        <v/>
      </c>
    </row>
    <row r="44" spans="1:9" x14ac:dyDescent="0.25">
      <c r="A44" s="16"/>
      <c r="B44" s="14"/>
      <c r="C44" s="14"/>
      <c r="D44" s="44"/>
      <c r="E44" s="45"/>
      <c r="F44" s="45"/>
      <c r="G44" s="46"/>
      <c r="H44" s="15"/>
      <c r="I44" s="4" t="str">
        <f t="shared" si="2"/>
        <v/>
      </c>
    </row>
    <row r="45" spans="1:9" x14ac:dyDescent="0.25">
      <c r="A45" s="16"/>
      <c r="B45" s="14"/>
      <c r="C45" s="14"/>
      <c r="D45" s="44"/>
      <c r="E45" s="45"/>
      <c r="F45" s="45"/>
      <c r="G45" s="46"/>
      <c r="H45" s="15"/>
      <c r="I45" s="4" t="str">
        <f t="shared" si="2"/>
        <v/>
      </c>
    </row>
    <row r="46" spans="1:9" x14ac:dyDescent="0.25">
      <c r="A46" s="17"/>
      <c r="B46" s="14"/>
      <c r="C46" s="14"/>
      <c r="D46" s="44"/>
      <c r="E46" s="45"/>
      <c r="F46" s="45"/>
      <c r="G46" s="46"/>
      <c r="H46" s="15"/>
      <c r="I46" s="4" t="str">
        <f t="shared" si="2"/>
        <v/>
      </c>
    </row>
    <row r="47" spans="1:9" x14ac:dyDescent="0.25">
      <c r="A47" s="11" t="s">
        <v>1</v>
      </c>
      <c r="B47" s="11" t="s">
        <v>59</v>
      </c>
      <c r="C47" s="11" t="s">
        <v>18</v>
      </c>
      <c r="D47" s="8" t="s">
        <v>65</v>
      </c>
      <c r="E47" s="10"/>
      <c r="F47" s="10"/>
      <c r="G47" s="10"/>
      <c r="H47" s="7">
        <f>SUM(H37:H46)</f>
        <v>0</v>
      </c>
      <c r="I47" s="40">
        <f>E9</f>
        <v>0.15</v>
      </c>
    </row>
    <row r="48" spans="1:9" x14ac:dyDescent="0.25">
      <c r="A48" s="8" t="s">
        <v>68</v>
      </c>
      <c r="B48" s="10"/>
      <c r="C48" s="10"/>
      <c r="D48" s="5"/>
      <c r="E48" s="10"/>
      <c r="F48" s="10"/>
      <c r="G48" s="10"/>
      <c r="H48" s="10"/>
      <c r="I48" s="38"/>
    </row>
    <row r="49" spans="1:9" x14ac:dyDescent="0.25">
      <c r="A49" s="13"/>
      <c r="B49" s="14"/>
      <c r="C49" s="14"/>
      <c r="D49" s="44"/>
      <c r="E49" s="45"/>
      <c r="F49" s="45"/>
      <c r="G49" s="46"/>
      <c r="H49" s="15"/>
      <c r="I49" s="4" t="str">
        <f t="shared" ref="I49:I58" si="3">IFERROR(IF(A49="","",(H49*$I$59/$H$59)*$A$9),"")</f>
        <v/>
      </c>
    </row>
    <row r="50" spans="1:9" x14ac:dyDescent="0.25">
      <c r="A50" s="16"/>
      <c r="B50" s="14"/>
      <c r="C50" s="14"/>
      <c r="D50" s="44"/>
      <c r="E50" s="45"/>
      <c r="F50" s="45"/>
      <c r="G50" s="46"/>
      <c r="H50" s="15"/>
      <c r="I50" s="4" t="str">
        <f t="shared" si="3"/>
        <v/>
      </c>
    </row>
    <row r="51" spans="1:9" x14ac:dyDescent="0.25">
      <c r="A51" s="16"/>
      <c r="B51" s="14"/>
      <c r="C51" s="14"/>
      <c r="D51" s="44"/>
      <c r="E51" s="45"/>
      <c r="F51" s="45"/>
      <c r="G51" s="46"/>
      <c r="H51" s="15"/>
      <c r="I51" s="4" t="str">
        <f t="shared" si="3"/>
        <v/>
      </c>
    </row>
    <row r="52" spans="1:9" x14ac:dyDescent="0.25">
      <c r="A52" s="16"/>
      <c r="B52" s="14"/>
      <c r="C52" s="14"/>
      <c r="D52" s="44"/>
      <c r="E52" s="45"/>
      <c r="F52" s="45"/>
      <c r="G52" s="46"/>
      <c r="H52" s="15"/>
      <c r="I52" s="4" t="str">
        <f t="shared" si="3"/>
        <v/>
      </c>
    </row>
    <row r="53" spans="1:9" x14ac:dyDescent="0.25">
      <c r="A53" s="16"/>
      <c r="B53" s="14"/>
      <c r="C53" s="14"/>
      <c r="D53" s="44"/>
      <c r="E53" s="45"/>
      <c r="F53" s="45"/>
      <c r="G53" s="46"/>
      <c r="H53" s="15"/>
      <c r="I53" s="4" t="str">
        <f t="shared" si="3"/>
        <v/>
      </c>
    </row>
    <row r="54" spans="1:9" x14ac:dyDescent="0.25">
      <c r="A54" s="16"/>
      <c r="B54" s="14"/>
      <c r="C54" s="14"/>
      <c r="D54" s="44"/>
      <c r="E54" s="45"/>
      <c r="F54" s="45"/>
      <c r="G54" s="46"/>
      <c r="H54" s="15"/>
      <c r="I54" s="4" t="str">
        <f t="shared" si="3"/>
        <v/>
      </c>
    </row>
    <row r="55" spans="1:9" x14ac:dyDescent="0.25">
      <c r="A55" s="16"/>
      <c r="B55" s="14"/>
      <c r="C55" s="14"/>
      <c r="D55" s="44"/>
      <c r="E55" s="45"/>
      <c r="F55" s="45"/>
      <c r="G55" s="46"/>
      <c r="H55" s="15"/>
      <c r="I55" s="4" t="str">
        <f t="shared" si="3"/>
        <v/>
      </c>
    </row>
    <row r="56" spans="1:9" x14ac:dyDescent="0.25">
      <c r="A56" s="16"/>
      <c r="B56" s="14"/>
      <c r="C56" s="14"/>
      <c r="D56" s="44"/>
      <c r="E56" s="45"/>
      <c r="F56" s="45"/>
      <c r="G56" s="46"/>
      <c r="H56" s="15"/>
      <c r="I56" s="4" t="str">
        <f t="shared" si="3"/>
        <v/>
      </c>
    </row>
    <row r="57" spans="1:9" x14ac:dyDescent="0.25">
      <c r="A57" s="16"/>
      <c r="B57" s="14"/>
      <c r="C57" s="14"/>
      <c r="D57" s="44"/>
      <c r="E57" s="45"/>
      <c r="F57" s="45"/>
      <c r="G57" s="46"/>
      <c r="H57" s="15"/>
      <c r="I57" s="4" t="str">
        <f t="shared" si="3"/>
        <v/>
      </c>
    </row>
    <row r="58" spans="1:9" x14ac:dyDescent="0.25">
      <c r="A58" s="17"/>
      <c r="B58" s="14"/>
      <c r="C58" s="14"/>
      <c r="D58" s="44"/>
      <c r="E58" s="45"/>
      <c r="F58" s="45"/>
      <c r="G58" s="46"/>
      <c r="H58" s="15"/>
      <c r="I58" s="4" t="str">
        <f t="shared" si="3"/>
        <v/>
      </c>
    </row>
    <row r="59" spans="1:9" x14ac:dyDescent="0.25">
      <c r="A59" s="11" t="s">
        <v>1</v>
      </c>
      <c r="B59" s="11" t="s">
        <v>59</v>
      </c>
      <c r="C59" s="11" t="s">
        <v>18</v>
      </c>
      <c r="D59" s="8" t="s">
        <v>65</v>
      </c>
      <c r="E59" s="10"/>
      <c r="F59" s="10"/>
      <c r="G59" s="10"/>
      <c r="H59" s="7">
        <f>SUM(H49:H58)</f>
        <v>0</v>
      </c>
      <c r="I59" s="40">
        <f>F9</f>
        <v>0.15</v>
      </c>
    </row>
    <row r="60" spans="1:9" x14ac:dyDescent="0.25">
      <c r="A60" s="11" t="s">
        <v>44</v>
      </c>
      <c r="B60" s="10"/>
      <c r="C60" s="10"/>
      <c r="D60" s="5"/>
      <c r="E60" s="10"/>
      <c r="F60" s="10"/>
      <c r="G60" s="10"/>
      <c r="H60" s="10"/>
      <c r="I60" s="10"/>
    </row>
    <row r="61" spans="1:9" x14ac:dyDescent="0.25">
      <c r="A61" s="13"/>
      <c r="B61" s="14"/>
      <c r="C61" s="14"/>
      <c r="D61" s="44"/>
      <c r="E61" s="45"/>
      <c r="F61" s="45"/>
      <c r="G61" s="46"/>
      <c r="H61" s="15"/>
      <c r="I61" s="4" t="str">
        <f t="shared" ref="I61:I70" si="4">IFERROR(IF(A61="","",(H61*$I$71/$H$71)*$A$9),"")</f>
        <v/>
      </c>
    </row>
    <row r="62" spans="1:9" x14ac:dyDescent="0.25">
      <c r="A62" s="16"/>
      <c r="B62" s="14"/>
      <c r="C62" s="14"/>
      <c r="D62" s="44"/>
      <c r="E62" s="45"/>
      <c r="F62" s="45"/>
      <c r="G62" s="46"/>
      <c r="H62" s="15"/>
      <c r="I62" s="4" t="str">
        <f t="shared" si="4"/>
        <v/>
      </c>
    </row>
    <row r="63" spans="1:9" x14ac:dyDescent="0.25">
      <c r="A63" s="16"/>
      <c r="B63" s="14"/>
      <c r="C63" s="14"/>
      <c r="D63" s="44"/>
      <c r="E63" s="45"/>
      <c r="F63" s="45"/>
      <c r="G63" s="46"/>
      <c r="H63" s="15"/>
      <c r="I63" s="4" t="str">
        <f t="shared" si="4"/>
        <v/>
      </c>
    </row>
    <row r="64" spans="1:9" x14ac:dyDescent="0.25">
      <c r="A64" s="16"/>
      <c r="B64" s="14"/>
      <c r="C64" s="14"/>
      <c r="D64" s="44"/>
      <c r="E64" s="45"/>
      <c r="F64" s="45"/>
      <c r="G64" s="46"/>
      <c r="H64" s="15"/>
      <c r="I64" s="4" t="str">
        <f t="shared" si="4"/>
        <v/>
      </c>
    </row>
    <row r="65" spans="1:9" x14ac:dyDescent="0.25">
      <c r="A65" s="16"/>
      <c r="B65" s="14"/>
      <c r="C65" s="14"/>
      <c r="D65" s="44"/>
      <c r="E65" s="45"/>
      <c r="F65" s="45"/>
      <c r="G65" s="46"/>
      <c r="H65" s="15"/>
      <c r="I65" s="4" t="str">
        <f t="shared" si="4"/>
        <v/>
      </c>
    </row>
    <row r="66" spans="1:9" x14ac:dyDescent="0.25">
      <c r="A66" s="16"/>
      <c r="B66" s="14"/>
      <c r="C66" s="14"/>
      <c r="D66" s="44"/>
      <c r="E66" s="45"/>
      <c r="F66" s="45"/>
      <c r="G66" s="46"/>
      <c r="H66" s="15"/>
      <c r="I66" s="4" t="str">
        <f t="shared" si="4"/>
        <v/>
      </c>
    </row>
    <row r="67" spans="1:9" x14ac:dyDescent="0.25">
      <c r="A67" s="16"/>
      <c r="B67" s="14"/>
      <c r="C67" s="14"/>
      <c r="D67" s="44"/>
      <c r="E67" s="45"/>
      <c r="F67" s="45"/>
      <c r="G67" s="46"/>
      <c r="H67" s="15"/>
      <c r="I67" s="4" t="str">
        <f t="shared" si="4"/>
        <v/>
      </c>
    </row>
    <row r="68" spans="1:9" x14ac:dyDescent="0.25">
      <c r="A68" s="16"/>
      <c r="B68" s="14"/>
      <c r="C68" s="14"/>
      <c r="D68" s="44"/>
      <c r="E68" s="45"/>
      <c r="F68" s="45"/>
      <c r="G68" s="46"/>
      <c r="H68" s="15"/>
      <c r="I68" s="4" t="str">
        <f t="shared" si="4"/>
        <v/>
      </c>
    </row>
    <row r="69" spans="1:9" x14ac:dyDescent="0.25">
      <c r="A69" s="16"/>
      <c r="B69" s="14"/>
      <c r="C69" s="14"/>
      <c r="D69" s="44"/>
      <c r="E69" s="45"/>
      <c r="F69" s="45"/>
      <c r="G69" s="46"/>
      <c r="H69" s="15"/>
      <c r="I69" s="4" t="str">
        <f t="shared" si="4"/>
        <v/>
      </c>
    </row>
    <row r="70" spans="1:9" x14ac:dyDescent="0.25">
      <c r="A70" s="17"/>
      <c r="B70" s="14"/>
      <c r="C70" s="14"/>
      <c r="D70" s="44"/>
      <c r="E70" s="45"/>
      <c r="F70" s="45"/>
      <c r="G70" s="46"/>
      <c r="H70" s="15"/>
      <c r="I70" s="4" t="str">
        <f t="shared" si="4"/>
        <v/>
      </c>
    </row>
    <row r="71" spans="1:9" x14ac:dyDescent="0.25">
      <c r="A71" s="11" t="s">
        <v>1</v>
      </c>
      <c r="B71" s="11" t="s">
        <v>59</v>
      </c>
      <c r="C71" s="11" t="s">
        <v>18</v>
      </c>
      <c r="D71" s="8" t="s">
        <v>65</v>
      </c>
      <c r="E71" s="10"/>
      <c r="F71" s="10"/>
      <c r="G71" s="10"/>
      <c r="H71" s="7">
        <f>SUM(H61:H70)</f>
        <v>0</v>
      </c>
      <c r="I71" s="38">
        <f>G9</f>
        <v>0.25</v>
      </c>
    </row>
    <row r="72" spans="1:9" x14ac:dyDescent="0.25">
      <c r="A72" s="11" t="s">
        <v>46</v>
      </c>
      <c r="B72" s="10"/>
      <c r="C72" s="10"/>
      <c r="D72" s="5"/>
      <c r="E72" s="10"/>
      <c r="F72" s="10"/>
      <c r="G72" s="10"/>
      <c r="H72" s="10"/>
      <c r="I72" s="10"/>
    </row>
    <row r="73" spans="1:9" x14ac:dyDescent="0.25">
      <c r="A73" s="13"/>
      <c r="B73" s="14"/>
      <c r="C73" s="14"/>
      <c r="D73" s="44"/>
      <c r="E73" s="45"/>
      <c r="F73" s="45"/>
      <c r="G73" s="46"/>
      <c r="H73" s="15"/>
      <c r="I73" s="4" t="str">
        <f t="shared" ref="I73:I82" si="5">IFERROR(IF(A73="","",(H73*$I$83/$H$83)*$A$9),"")</f>
        <v/>
      </c>
    </row>
    <row r="74" spans="1:9" x14ac:dyDescent="0.25">
      <c r="A74" s="16"/>
      <c r="B74" s="14"/>
      <c r="C74" s="14"/>
      <c r="D74" s="44"/>
      <c r="E74" s="45"/>
      <c r="F74" s="45"/>
      <c r="G74" s="46"/>
      <c r="H74" s="15"/>
      <c r="I74" s="4" t="str">
        <f t="shared" si="5"/>
        <v/>
      </c>
    </row>
    <row r="75" spans="1:9" x14ac:dyDescent="0.25">
      <c r="A75" s="16"/>
      <c r="B75" s="14"/>
      <c r="C75" s="14"/>
      <c r="D75" s="44"/>
      <c r="E75" s="45"/>
      <c r="F75" s="45"/>
      <c r="G75" s="46"/>
      <c r="H75" s="15"/>
      <c r="I75" s="4" t="str">
        <f t="shared" si="5"/>
        <v/>
      </c>
    </row>
    <row r="76" spans="1:9" x14ac:dyDescent="0.25">
      <c r="A76" s="16"/>
      <c r="B76" s="14"/>
      <c r="C76" s="14"/>
      <c r="D76" s="44"/>
      <c r="E76" s="45"/>
      <c r="F76" s="45"/>
      <c r="G76" s="46"/>
      <c r="H76" s="15"/>
      <c r="I76" s="4" t="str">
        <f t="shared" si="5"/>
        <v/>
      </c>
    </row>
    <row r="77" spans="1:9" x14ac:dyDescent="0.25">
      <c r="A77" s="16"/>
      <c r="B77" s="14"/>
      <c r="C77" s="14"/>
      <c r="D77" s="44"/>
      <c r="E77" s="45"/>
      <c r="F77" s="45"/>
      <c r="G77" s="46"/>
      <c r="H77" s="15"/>
      <c r="I77" s="4" t="str">
        <f t="shared" si="5"/>
        <v/>
      </c>
    </row>
    <row r="78" spans="1:9" x14ac:dyDescent="0.25">
      <c r="A78" s="16"/>
      <c r="B78" s="14"/>
      <c r="C78" s="14"/>
      <c r="D78" s="44"/>
      <c r="E78" s="45"/>
      <c r="F78" s="45"/>
      <c r="G78" s="46"/>
      <c r="H78" s="15"/>
      <c r="I78" s="4" t="str">
        <f t="shared" si="5"/>
        <v/>
      </c>
    </row>
    <row r="79" spans="1:9" x14ac:dyDescent="0.25">
      <c r="A79" s="16"/>
      <c r="B79" s="14"/>
      <c r="C79" s="14"/>
      <c r="D79" s="44"/>
      <c r="E79" s="45"/>
      <c r="F79" s="45"/>
      <c r="G79" s="46"/>
      <c r="H79" s="15"/>
      <c r="I79" s="4" t="str">
        <f t="shared" si="5"/>
        <v/>
      </c>
    </row>
    <row r="80" spans="1:9" x14ac:dyDescent="0.25">
      <c r="A80" s="16"/>
      <c r="B80" s="14"/>
      <c r="C80" s="14"/>
      <c r="D80" s="44"/>
      <c r="E80" s="45"/>
      <c r="F80" s="45"/>
      <c r="G80" s="46"/>
      <c r="H80" s="15"/>
      <c r="I80" s="4" t="str">
        <f t="shared" si="5"/>
        <v/>
      </c>
    </row>
    <row r="81" spans="1:9" x14ac:dyDescent="0.25">
      <c r="A81" s="16"/>
      <c r="B81" s="14"/>
      <c r="C81" s="14"/>
      <c r="D81" s="44"/>
      <c r="E81" s="45"/>
      <c r="F81" s="45"/>
      <c r="G81" s="46"/>
      <c r="H81" s="15"/>
      <c r="I81" s="4" t="str">
        <f t="shared" si="5"/>
        <v/>
      </c>
    </row>
    <row r="82" spans="1:9" x14ac:dyDescent="0.25">
      <c r="A82" s="17"/>
      <c r="B82" s="14"/>
      <c r="C82" s="14"/>
      <c r="D82" s="44"/>
      <c r="E82" s="45"/>
      <c r="F82" s="45"/>
      <c r="G82" s="46"/>
      <c r="H82" s="15"/>
      <c r="I82" s="4" t="str">
        <f t="shared" si="5"/>
        <v/>
      </c>
    </row>
    <row r="83" spans="1:9" x14ac:dyDescent="0.25">
      <c r="A83" s="10"/>
      <c r="B83" s="10"/>
      <c r="C83" s="10"/>
      <c r="D83" s="5"/>
      <c r="E83" s="10"/>
      <c r="F83" s="10"/>
      <c r="G83" s="10"/>
      <c r="H83" s="7">
        <f>SUM(H73:H82)</f>
        <v>0</v>
      </c>
      <c r="I83" s="38">
        <f>H9</f>
        <v>0.15</v>
      </c>
    </row>
    <row r="84" spans="1:9" x14ac:dyDescent="0.25">
      <c r="A84" s="6"/>
      <c r="D84" s="12"/>
    </row>
    <row r="85" spans="1:9" x14ac:dyDescent="0.25">
      <c r="A85" s="6"/>
      <c r="D85" s="12"/>
    </row>
    <row r="86" spans="1:9" ht="30.75" customHeight="1" thickBot="1" x14ac:dyDescent="0.3">
      <c r="A86" s="25" t="s">
        <v>69</v>
      </c>
      <c r="B86" s="25" t="s">
        <v>59</v>
      </c>
      <c r="C86" s="26" t="s">
        <v>60</v>
      </c>
      <c r="D86" s="27" t="s">
        <v>28</v>
      </c>
      <c r="E86" s="26" t="s">
        <v>61</v>
      </c>
      <c r="F86" s="26" t="s">
        <v>62</v>
      </c>
      <c r="G86" s="25" t="s">
        <v>44</v>
      </c>
      <c r="H86" s="25" t="s">
        <v>46</v>
      </c>
      <c r="I86" s="25" t="s">
        <v>63</v>
      </c>
    </row>
    <row r="87" spans="1:9" ht="16.5" customHeight="1" thickTop="1" thickBot="1" x14ac:dyDescent="0.3">
      <c r="A87" s="28"/>
      <c r="B87" s="32" t="s">
        <v>63</v>
      </c>
      <c r="C87" s="29">
        <f>+H23</f>
        <v>1</v>
      </c>
      <c r="D87" s="29">
        <f>+H35</f>
        <v>2</v>
      </c>
      <c r="E87" s="29">
        <f>+H47</f>
        <v>0</v>
      </c>
      <c r="F87" s="29">
        <f>+H59</f>
        <v>0</v>
      </c>
      <c r="G87" s="29">
        <f>+H71</f>
        <v>0</v>
      </c>
      <c r="H87" s="29">
        <f>+H83</f>
        <v>0</v>
      </c>
      <c r="I87" s="29">
        <f>SUM(C87:H87)</f>
        <v>3</v>
      </c>
    </row>
    <row r="88" spans="1:9" ht="16.5" customHeight="1" thickTop="1" thickBot="1" x14ac:dyDescent="0.3">
      <c r="A88" s="30"/>
      <c r="B88" s="25" t="s">
        <v>64</v>
      </c>
      <c r="C88" s="31">
        <f t="shared" ref="C88:I88" si="6">C9</f>
        <v>0.05</v>
      </c>
      <c r="D88" s="31">
        <f t="shared" si="6"/>
        <v>0.15</v>
      </c>
      <c r="E88" s="31">
        <f t="shared" si="6"/>
        <v>0.15</v>
      </c>
      <c r="F88" s="31">
        <f t="shared" si="6"/>
        <v>0.15</v>
      </c>
      <c r="G88" s="31">
        <f t="shared" si="6"/>
        <v>0.25</v>
      </c>
      <c r="H88" s="31">
        <f t="shared" si="6"/>
        <v>0.15</v>
      </c>
      <c r="I88" s="31">
        <f t="shared" si="6"/>
        <v>1</v>
      </c>
    </row>
    <row r="89" spans="1:9" ht="16.5" customHeight="1" thickTop="1" thickBot="1" x14ac:dyDescent="0.3">
      <c r="A89" s="30"/>
      <c r="B89" s="25"/>
      <c r="C89" s="33">
        <f t="shared" ref="C89:H89" si="7">IF(C87=0,"",+C88*$A$9)</f>
        <v>0</v>
      </c>
      <c r="D89" s="33">
        <f t="shared" si="7"/>
        <v>0</v>
      </c>
      <c r="E89" s="33" t="str">
        <f t="shared" si="7"/>
        <v/>
      </c>
      <c r="F89" s="33" t="str">
        <f t="shared" si="7"/>
        <v/>
      </c>
      <c r="G89" s="33" t="str">
        <f t="shared" si="7"/>
        <v/>
      </c>
      <c r="H89" s="33" t="str">
        <f t="shared" si="7"/>
        <v/>
      </c>
      <c r="I89" s="33">
        <f>SUM(C89:H89)</f>
        <v>0</v>
      </c>
    </row>
    <row r="90" spans="1:9" ht="16.5" customHeight="1" thickTop="1" thickBot="1" x14ac:dyDescent="0.3">
      <c r="A90" s="34"/>
      <c r="B90" s="42"/>
      <c r="C90" s="42"/>
      <c r="D90" s="35"/>
      <c r="E90" s="42"/>
      <c r="F90" s="42"/>
      <c r="G90" s="42"/>
      <c r="H90" s="42"/>
      <c r="I90" s="42"/>
    </row>
    <row r="91" spans="1:9" ht="16.5" customHeight="1" thickTop="1" thickBot="1" x14ac:dyDescent="0.3">
      <c r="A91" s="32" t="s">
        <v>21</v>
      </c>
      <c r="B91" s="32" t="s">
        <v>63</v>
      </c>
      <c r="C91" s="29">
        <f>SUMIF($B$13:$B$22,"ALEXIS",H13:H22)</f>
        <v>0</v>
      </c>
      <c r="D91" s="29">
        <f>SUMIF($B$25:$B$34,"ALEXIS",H25:H34)</f>
        <v>0</v>
      </c>
      <c r="E91" s="29">
        <f>SUMIF($B$37:$B$46,"ALEXIS",H37:H46)</f>
        <v>0</v>
      </c>
      <c r="F91" s="29">
        <f>SUMIF($B$49:$B$58,"ALEXIS",H49:H58)</f>
        <v>0</v>
      </c>
      <c r="G91" s="29">
        <f>SUMIF($B$61:$B$70,"ALEXIS",H61:H70)</f>
        <v>0</v>
      </c>
      <c r="H91" s="29">
        <f>SUMIF($B$73:$B$82,"ALEXIS",H73:H82)</f>
        <v>0</v>
      </c>
      <c r="I91" s="29">
        <f>SUM(C91:H91)</f>
        <v>0</v>
      </c>
    </row>
    <row r="92" spans="1:9" ht="16.5" customHeight="1" thickTop="1" thickBot="1" x14ac:dyDescent="0.3">
      <c r="A92" s="30"/>
      <c r="B92" s="25" t="s">
        <v>64</v>
      </c>
      <c r="C92" s="31">
        <f>IF($C$87=0,"",(C91/C87))</f>
        <v>0</v>
      </c>
      <c r="D92" s="31">
        <f>IF($D$87=0,"",(D91/D87))</f>
        <v>0</v>
      </c>
      <c r="E92" s="31" t="str">
        <f>IF($E$87=0,"",(E91/E87))</f>
        <v/>
      </c>
      <c r="F92" s="31" t="str">
        <f>IF($F$87=0,"",(F91/F87))</f>
        <v/>
      </c>
      <c r="G92" s="31" t="str">
        <f>IF($G$87=0,"",(G91/G87))</f>
        <v/>
      </c>
      <c r="H92" s="31" t="str">
        <f>IF($H$87=0,"",(H91/H87))</f>
        <v/>
      </c>
      <c r="I92" s="31"/>
    </row>
    <row r="93" spans="1:9" ht="16.5" customHeight="1" thickTop="1" thickBot="1" x14ac:dyDescent="0.3">
      <c r="A93" s="30"/>
      <c r="B93" s="25"/>
      <c r="C93" s="33" t="str">
        <f t="shared" ref="C93:H93" si="8">IF(C91=0,"",+C92*$C$89)</f>
        <v/>
      </c>
      <c r="D93" s="33" t="str">
        <f t="shared" si="8"/>
        <v/>
      </c>
      <c r="E93" s="33" t="str">
        <f t="shared" si="8"/>
        <v/>
      </c>
      <c r="F93" s="33" t="str">
        <f t="shared" si="8"/>
        <v/>
      </c>
      <c r="G93" s="33" t="str">
        <f t="shared" si="8"/>
        <v/>
      </c>
      <c r="H93" s="33" t="str">
        <f t="shared" si="8"/>
        <v/>
      </c>
      <c r="I93" s="33">
        <f>SUM(C93:H93)</f>
        <v>0</v>
      </c>
    </row>
    <row r="94" spans="1:9" ht="16.5" customHeight="1" thickTop="1" thickBot="1" x14ac:dyDescent="0.3">
      <c r="A94" s="34"/>
      <c r="B94" s="42"/>
      <c r="C94" s="42"/>
      <c r="D94" s="35"/>
      <c r="E94" s="42"/>
      <c r="F94" s="42"/>
      <c r="G94" s="42"/>
      <c r="H94" s="42"/>
      <c r="I94" s="42"/>
    </row>
    <row r="95" spans="1:9" ht="16.5" customHeight="1" thickTop="1" thickBot="1" x14ac:dyDescent="0.3">
      <c r="A95" s="32" t="s">
        <v>24</v>
      </c>
      <c r="B95" s="32" t="s">
        <v>63</v>
      </c>
      <c r="C95" s="29">
        <f>SUMIF($B$13:$B$22,"KILLIAN",H13:H22)</f>
        <v>1</v>
      </c>
      <c r="D95" s="29">
        <f>SUMIF($B$25:$B$34,"KILLIAN",H25:H34)</f>
        <v>2</v>
      </c>
      <c r="E95" s="29">
        <f>SUMIF($B$37:$B$46,"KILLIAN",H37:H46)</f>
        <v>0</v>
      </c>
      <c r="F95" s="29">
        <f>SUMIF($B$49:$B$58,"KILLIAN",H49:H58)</f>
        <v>0</v>
      </c>
      <c r="G95" s="29">
        <f>SUMIF($B$61:$B$70,"KILLIAN",H61:H70)</f>
        <v>0</v>
      </c>
      <c r="H95" s="29">
        <f>SUMIF($B$73:$B$82,"KILLIAN",H73:H82)</f>
        <v>0</v>
      </c>
      <c r="I95" s="29">
        <f>SUM(C95:H95)</f>
        <v>3</v>
      </c>
    </row>
    <row r="96" spans="1:9" ht="16.5" customHeight="1" thickTop="1" thickBot="1" x14ac:dyDescent="0.3">
      <c r="A96" s="30"/>
      <c r="B96" s="25" t="s">
        <v>64</v>
      </c>
      <c r="C96" s="31">
        <f>IF($C$95=0,"",(C95/C$87))</f>
        <v>1</v>
      </c>
      <c r="D96" s="31">
        <f>IF($D$95=0,"",(D95/D$87))</f>
        <v>1</v>
      </c>
      <c r="E96" s="31" t="str">
        <f>IF($E$95=0,"",(E95/E$87))</f>
        <v/>
      </c>
      <c r="F96" s="31" t="str">
        <f>IF($F$95=0,"",(F95/F$87))</f>
        <v/>
      </c>
      <c r="G96" s="31" t="str">
        <f>IF($G$95=0,"",(G95/G$87))</f>
        <v/>
      </c>
      <c r="H96" s="31" t="str">
        <f>IF($H$95=0,"",(H95/H$87))</f>
        <v/>
      </c>
      <c r="I96" s="31"/>
    </row>
    <row r="97" spans="1:10" ht="16.5" customHeight="1" thickTop="1" thickBot="1" x14ac:dyDescent="0.3">
      <c r="A97" s="30"/>
      <c r="B97" s="25"/>
      <c r="C97" s="33">
        <f t="shared" ref="C97:H97" si="9">IF(C95=0,"",+C96*$C$89)</f>
        <v>0</v>
      </c>
      <c r="D97" s="33">
        <f t="shared" si="9"/>
        <v>0</v>
      </c>
      <c r="E97" s="33" t="str">
        <f t="shared" si="9"/>
        <v/>
      </c>
      <c r="F97" s="33" t="str">
        <f t="shared" si="9"/>
        <v/>
      </c>
      <c r="G97" s="33" t="str">
        <f t="shared" si="9"/>
        <v/>
      </c>
      <c r="H97" s="33" t="str">
        <f t="shared" si="9"/>
        <v/>
      </c>
      <c r="I97" s="33">
        <f>SUM(C97:H97)</f>
        <v>0</v>
      </c>
      <c r="J97" s="18"/>
    </row>
    <row r="98" spans="1:10" ht="16.5" customHeight="1" thickTop="1" thickBot="1" x14ac:dyDescent="0.3">
      <c r="A98" s="34"/>
      <c r="B98" s="42"/>
      <c r="C98" s="42"/>
      <c r="D98" s="36"/>
      <c r="E98" s="42"/>
      <c r="F98" s="42"/>
      <c r="G98" s="42"/>
      <c r="H98" s="42"/>
      <c r="I98" s="42"/>
    </row>
    <row r="99" spans="1:10" ht="16.5" customHeight="1" thickTop="1" thickBot="1" x14ac:dyDescent="0.3">
      <c r="A99" s="32" t="s">
        <v>22</v>
      </c>
      <c r="B99" s="32" t="s">
        <v>63</v>
      </c>
      <c r="C99" s="29">
        <f>SUMIF($B$13:$B$22,"SHEILA",H17:H26)</f>
        <v>0</v>
      </c>
      <c r="D99" s="29">
        <f>SUMIF($B$25:$B$34,"SHEILA",H29:H38)</f>
        <v>0</v>
      </c>
      <c r="E99" s="29">
        <f>SUMIF($B$37:$B$46,"SHEILA",H41:H50)</f>
        <v>0</v>
      </c>
      <c r="F99" s="29">
        <f>SUMIF($B$49:$B$58,"SHEILA",H53:H62)</f>
        <v>0</v>
      </c>
      <c r="G99" s="29">
        <f>SUMIF($B$61:$B$70,"SHEILA",H65:H74)</f>
        <v>0</v>
      </c>
      <c r="H99" s="29">
        <f>SUMIF($B$73:$B$82,"SHEILA",H77:H86)</f>
        <v>0</v>
      </c>
      <c r="I99" s="29">
        <f>SUM(C99:H99)</f>
        <v>0</v>
      </c>
    </row>
    <row r="100" spans="1:10" ht="16.5" customHeight="1" thickTop="1" thickBot="1" x14ac:dyDescent="0.3">
      <c r="A100" s="30"/>
      <c r="B100" s="25" t="s">
        <v>64</v>
      </c>
      <c r="C100" s="31">
        <f>IF($C$95=0,"",(C99/C$87))</f>
        <v>0</v>
      </c>
      <c r="D100" s="31">
        <f>IF($D$95=0,"",(D99/D$87))</f>
        <v>0</v>
      </c>
      <c r="E100" s="31" t="str">
        <f>IF($E$95=0,"",(E99/E$87))</f>
        <v/>
      </c>
      <c r="F100" s="31" t="str">
        <f>IF($F$95=0,"",(F99/F$87))</f>
        <v/>
      </c>
      <c r="G100" s="31" t="str">
        <f>IF($G$95=0,"",(G99/G$87))</f>
        <v/>
      </c>
      <c r="H100" s="31" t="str">
        <f>IF($H$95=0,"",(H99/H$87))</f>
        <v/>
      </c>
      <c r="I100" s="31"/>
    </row>
    <row r="101" spans="1:10" ht="16.5" customHeight="1" thickTop="1" thickBot="1" x14ac:dyDescent="0.3">
      <c r="A101" s="30"/>
      <c r="B101" s="25"/>
      <c r="C101" s="33" t="str">
        <f t="shared" ref="C101:H101" si="10">IF(C99=0,"",+C100*$C$89)</f>
        <v/>
      </c>
      <c r="D101" s="33" t="str">
        <f t="shared" si="10"/>
        <v/>
      </c>
      <c r="E101" s="33" t="str">
        <f t="shared" si="10"/>
        <v/>
      </c>
      <c r="F101" s="33" t="str">
        <f t="shared" si="10"/>
        <v/>
      </c>
      <c r="G101" s="33" t="str">
        <f t="shared" si="10"/>
        <v/>
      </c>
      <c r="H101" s="33" t="str">
        <f t="shared" si="10"/>
        <v/>
      </c>
      <c r="I101" s="33">
        <f>SUM(C101:H101)</f>
        <v>0</v>
      </c>
    </row>
    <row r="102" spans="1:10" ht="16.5" customHeight="1" thickTop="1" thickBot="1" x14ac:dyDescent="0.3">
      <c r="A102" s="34"/>
      <c r="B102" s="42"/>
      <c r="C102" s="42"/>
      <c r="D102" s="36"/>
      <c r="E102" s="42"/>
      <c r="F102" s="42"/>
      <c r="G102" s="42"/>
      <c r="H102" s="42"/>
      <c r="I102" s="42"/>
    </row>
    <row r="103" spans="1:10" ht="16.5" customHeight="1" thickTop="1" thickBot="1" x14ac:dyDescent="0.3">
      <c r="A103" s="32" t="s">
        <v>25</v>
      </c>
      <c r="B103" s="32" t="s">
        <v>63</v>
      </c>
      <c r="C103" s="29">
        <f>SUMIF($B$13:$B$22,"LAVANYA",H21:H30)</f>
        <v>0</v>
      </c>
      <c r="D103" s="29">
        <f>SUMIF($B$25:$B$34,"LAVANYA",H33:H42)</f>
        <v>0</v>
      </c>
      <c r="E103" s="29">
        <f>SUMIF($B$37:$B$46,"LAVANYA",H45:H54)</f>
        <v>0</v>
      </c>
      <c r="F103" s="29">
        <f>SUMIF($B$49:$B$58,"LAVANYA",H57:H66)</f>
        <v>0</v>
      </c>
      <c r="G103" s="29">
        <f>SUMIF($B$61:$B$70,"LAVANYA",H69:H78)</f>
        <v>0</v>
      </c>
      <c r="H103" s="29">
        <f>SUMIF($B$73:$B$82,"LAVANYA",H81:H90)</f>
        <v>0</v>
      </c>
      <c r="I103" s="29">
        <f>SUM(C103:H103)</f>
        <v>0</v>
      </c>
    </row>
    <row r="104" spans="1:10" ht="16.5" customHeight="1" thickTop="1" thickBot="1" x14ac:dyDescent="0.3">
      <c r="A104" s="30"/>
      <c r="B104" s="25" t="s">
        <v>64</v>
      </c>
      <c r="C104" s="31">
        <f>IF($C$95=0,"",(C103/C$87))</f>
        <v>0</v>
      </c>
      <c r="D104" s="31">
        <f>IF($D$95=0,"",(D103/D$87))</f>
        <v>0</v>
      </c>
      <c r="E104" s="31" t="str">
        <f>IF($E$95=0,"",(E103/E$87))</f>
        <v/>
      </c>
      <c r="F104" s="31" t="str">
        <f>IF($F$95=0,"",(F103/F$87))</f>
        <v/>
      </c>
      <c r="G104" s="31" t="str">
        <f>IF($G$95=0,"",(G103/G$87))</f>
        <v/>
      </c>
      <c r="H104" s="31" t="str">
        <f>IF($H$95=0,"",(H103/H$87))</f>
        <v/>
      </c>
      <c r="I104" s="31"/>
    </row>
    <row r="105" spans="1:10" ht="16.5" customHeight="1" thickTop="1" thickBot="1" x14ac:dyDescent="0.3">
      <c r="A105" s="30"/>
      <c r="B105" s="25"/>
      <c r="C105" s="33" t="str">
        <f t="shared" ref="C105:H105" si="11">IF(C103=0,"",+C104*$C$89)</f>
        <v/>
      </c>
      <c r="D105" s="33" t="str">
        <f t="shared" si="11"/>
        <v/>
      </c>
      <c r="E105" s="33" t="str">
        <f t="shared" si="11"/>
        <v/>
      </c>
      <c r="F105" s="33" t="str">
        <f t="shared" si="11"/>
        <v/>
      </c>
      <c r="G105" s="33" t="str">
        <f t="shared" si="11"/>
        <v/>
      </c>
      <c r="H105" s="33" t="str">
        <f t="shared" si="11"/>
        <v/>
      </c>
      <c r="I105" s="33">
        <f>SUM(C105:H105)</f>
        <v>0</v>
      </c>
    </row>
    <row r="106" spans="1:10" ht="15.75" customHeight="1" thickTop="1" x14ac:dyDescent="0.25">
      <c r="A106" s="6"/>
      <c r="D106" s="12"/>
    </row>
    <row r="107" spans="1:10" x14ac:dyDescent="0.25">
      <c r="A107" s="6"/>
      <c r="D107" s="12"/>
    </row>
    <row r="108" spans="1:10" x14ac:dyDescent="0.25">
      <c r="A108" s="6"/>
      <c r="D108" s="12"/>
    </row>
    <row r="109" spans="1:10" x14ac:dyDescent="0.25">
      <c r="A109" s="6"/>
      <c r="D109" s="12"/>
    </row>
    <row r="110" spans="1:10" x14ac:dyDescent="0.25">
      <c r="A110" s="6"/>
      <c r="D110" s="12"/>
    </row>
    <row r="111" spans="1:10" x14ac:dyDescent="0.25">
      <c r="A111" s="6"/>
      <c r="D111" s="12"/>
    </row>
    <row r="112" spans="1:10" x14ac:dyDescent="0.25">
      <c r="A112" s="6"/>
      <c r="D112" s="12"/>
    </row>
    <row r="113" spans="1:4" x14ac:dyDescent="0.25">
      <c r="A113" s="6"/>
      <c r="D113" s="12"/>
    </row>
    <row r="114" spans="1:4" x14ac:dyDescent="0.25">
      <c r="A114" s="6"/>
      <c r="D114" s="12"/>
    </row>
    <row r="115" spans="1:4" x14ac:dyDescent="0.25">
      <c r="A115" s="6"/>
      <c r="D115" s="12"/>
    </row>
    <row r="116" spans="1:4" x14ac:dyDescent="0.25">
      <c r="A116" s="6"/>
      <c r="D116" s="12"/>
    </row>
    <row r="117" spans="1:4" x14ac:dyDescent="0.25">
      <c r="A117" s="6"/>
      <c r="D117" s="12"/>
    </row>
    <row r="118" spans="1:4" x14ac:dyDescent="0.25">
      <c r="A118" s="6"/>
      <c r="D118" s="12"/>
    </row>
    <row r="119" spans="1:4" x14ac:dyDescent="0.25">
      <c r="A119" s="6"/>
      <c r="D119" s="12"/>
    </row>
    <row r="120" spans="1:4" x14ac:dyDescent="0.25">
      <c r="A120" s="6"/>
      <c r="D120" s="12"/>
    </row>
    <row r="121" spans="1:4" x14ac:dyDescent="0.25">
      <c r="A121" s="6"/>
      <c r="D121" s="12"/>
    </row>
    <row r="122" spans="1:4" x14ac:dyDescent="0.25">
      <c r="A122" s="6"/>
      <c r="D122" s="12"/>
    </row>
    <row r="123" spans="1:4" x14ac:dyDescent="0.25">
      <c r="A123" s="6"/>
      <c r="D123" s="12"/>
    </row>
    <row r="124" spans="1:4" x14ac:dyDescent="0.25">
      <c r="A124" s="6"/>
      <c r="D124" s="12"/>
    </row>
    <row r="125" spans="1:4" x14ac:dyDescent="0.25">
      <c r="A125" s="6"/>
      <c r="D125" s="12"/>
    </row>
    <row r="126" spans="1:4" x14ac:dyDescent="0.25">
      <c r="A126" s="6"/>
      <c r="D126" s="12"/>
    </row>
    <row r="127" spans="1:4" x14ac:dyDescent="0.25">
      <c r="A127" s="6"/>
      <c r="D127" s="12"/>
    </row>
    <row r="128" spans="1:4" x14ac:dyDescent="0.25">
      <c r="A128" s="6"/>
      <c r="D128" s="12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BDD CHANTIER</vt:lpstr>
      <vt:lpstr>LISTES</vt:lpstr>
      <vt:lpstr>EXEMPLE FICHE CHANTIER (2)</vt:lpstr>
      <vt:lpstr>EXEMPLE FICHE CHANTIER</vt:lpstr>
      <vt:lpstr>Etat Global</vt:lpstr>
      <vt:lpstr>MENU</vt:lpstr>
      <vt:lpstr>DE026600</vt:lpstr>
      <vt:lpstr>DE0268998</vt:lpstr>
      <vt:lpstr>'DE026600'!Zone_d_impression</vt:lpstr>
      <vt:lpstr>'DE0268998'!Zone_d_impression</vt:lpstr>
      <vt:lpstr>'EXEMPLE FICHE CHANTIER'!Zone_d_impression</vt:lpstr>
      <vt:lpstr>'EXEMPLE FICHE CHANTIER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brochu</dc:creator>
  <cp:lastModifiedBy>Alexis brochu</cp:lastModifiedBy>
  <cp:lastPrinted>2025-01-06T16:31:57Z</cp:lastPrinted>
  <dcterms:created xsi:type="dcterms:W3CDTF">2025-01-06T14:51:54Z</dcterms:created>
  <dcterms:modified xsi:type="dcterms:W3CDTF">2025-01-08T09:35:04Z</dcterms:modified>
</cp:coreProperties>
</file>