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95"/>
  </bookViews>
  <sheets>
    <sheet name="APA 2017" sheetId="1" r:id="rId1"/>
    <sheet name="Feuil2" sheetId="2" r:id="rId2"/>
  </sheets>
  <externalReferences>
    <externalReference r:id="rId3"/>
  </externalReferences>
  <definedNames>
    <definedName name="modalitepayement">Feuil2!$A$10:$A$12</definedName>
    <definedName name="nationalité">'[1]Liste menus déroulants'!$A$6:$A$7</definedName>
    <definedName name="sexe">'[1]Liste menus déroulants'!$A$2:$A$3</definedName>
  </definedNames>
  <calcPr calcId="125725"/>
</workbook>
</file>

<file path=xl/calcChain.xml><?xml version="1.0" encoding="utf-8"?>
<calcChain xmlns="http://schemas.openxmlformats.org/spreadsheetml/2006/main">
  <c r="H2" i="1"/>
  <c r="I86"/>
  <c r="H49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2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40"/>
  <c r="H41"/>
  <c r="H42"/>
  <c r="H43"/>
  <c r="H44"/>
  <c r="H45"/>
  <c r="H46"/>
  <c r="H47"/>
  <c r="H48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I85"/>
  <c r="M5"/>
  <c r="M6" s="1"/>
  <c r="K3"/>
  <c r="A2" i="2"/>
  <c r="C5"/>
  <c r="C4"/>
</calcChain>
</file>

<file path=xl/sharedStrings.xml><?xml version="1.0" encoding="utf-8"?>
<sst xmlns="http://schemas.openxmlformats.org/spreadsheetml/2006/main" count="118" uniqueCount="22">
  <si>
    <t>N°</t>
  </si>
  <si>
    <t xml:space="preserve">Accompagnatrice </t>
  </si>
  <si>
    <t>Nom</t>
  </si>
  <si>
    <t>Prénom</t>
  </si>
  <si>
    <t>jours</t>
  </si>
  <si>
    <t xml:space="preserve">mois </t>
  </si>
  <si>
    <t>Aujourd'hui</t>
  </si>
  <si>
    <t>Montant
annuel
à facturer</t>
  </si>
  <si>
    <t>coût mensuel</t>
  </si>
  <si>
    <t>Date de
sortie</t>
  </si>
  <si>
    <t>jours/mois</t>
  </si>
  <si>
    <t>Modalité
payement</t>
  </si>
  <si>
    <t>Modalité</t>
  </si>
  <si>
    <t>annuel</t>
  </si>
  <si>
    <t>semestriel</t>
  </si>
  <si>
    <t>trimestriel</t>
  </si>
  <si>
    <t>Remb.</t>
  </si>
  <si>
    <t>a</t>
  </si>
  <si>
    <t>b</t>
  </si>
  <si>
    <t>c</t>
  </si>
  <si>
    <t>xx</t>
  </si>
  <si>
    <t>Date d'entrée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</si>
</sst>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8"/>
      </top>
      <bottom/>
      <diagonal/>
    </border>
    <border>
      <left style="thin">
        <color auto="1"/>
      </left>
      <right style="thick">
        <color auto="1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right" vertical="center" wrapText="1"/>
    </xf>
    <xf numFmtId="0" fontId="3" fillId="0" borderId="3" xfId="1" applyFont="1" applyFill="1" applyBorder="1" applyAlignment="1">
      <alignment horizontal="left" vertical="center" wrapText="1"/>
    </xf>
    <xf numFmtId="0" fontId="3" fillId="3" borderId="3" xfId="1" applyFont="1" applyFill="1" applyBorder="1" applyAlignment="1">
      <alignment horizontal="left" vertical="center" wrapText="1"/>
    </xf>
    <xf numFmtId="14" fontId="3" fillId="0" borderId="3" xfId="1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3" xfId="0" applyFont="1" applyBorder="1" applyAlignment="1">
      <alignment vertical="center" wrapText="1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14" fontId="3" fillId="0" borderId="5" xfId="1" applyNumberFormat="1" applyFont="1" applyFill="1" applyBorder="1" applyAlignment="1">
      <alignment horizontal="center" vertical="center" wrapText="1"/>
    </xf>
    <xf numFmtId="1" fontId="3" fillId="0" borderId="3" xfId="1" applyNumberFormat="1" applyFont="1" applyFill="1" applyBorder="1" applyAlignment="1">
      <alignment horizontal="center" vertical="center" wrapText="1"/>
    </xf>
    <xf numFmtId="1" fontId="3" fillId="0" borderId="5" xfId="1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right"/>
    </xf>
    <xf numFmtId="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64" fontId="3" fillId="0" borderId="3" xfId="1" applyNumberFormat="1" applyFont="1" applyFill="1" applyBorder="1" applyAlignment="1">
      <alignment horizontal="center" vertical="center" wrapText="1"/>
    </xf>
    <xf numFmtId="164" fontId="3" fillId="0" borderId="5" xfId="1" applyNumberFormat="1" applyFont="1" applyFill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164" fontId="3" fillId="0" borderId="0" xfId="1" applyNumberFormat="1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rielle/Desktop/ADM/POPULATION/APA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2017"/>
      <sheetName val="Fin 2017"/>
      <sheetName val="Infos internes"/>
      <sheetName val="mails"/>
      <sheetName val="Liste menus déroulants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Masculin</v>
          </cell>
        </row>
        <row r="3">
          <cell r="A3" t="str">
            <v>Féminin</v>
          </cell>
        </row>
        <row r="6">
          <cell r="A6" t="str">
            <v>Belge</v>
          </cell>
        </row>
        <row r="7">
          <cell r="A7" t="str">
            <v>Autre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5"/>
  <sheetViews>
    <sheetView tabSelected="1" workbookViewId="0">
      <selection activeCell="B1" sqref="B1"/>
    </sheetView>
  </sheetViews>
  <sheetFormatPr baseColWidth="10" defaultRowHeight="15"/>
  <cols>
    <col min="1" max="1" width="3.42578125" style="13" bestFit="1" customWidth="1"/>
    <col min="2" max="2" width="16.28515625" style="14" customWidth="1"/>
    <col min="3" max="3" width="17" style="14" customWidth="1"/>
    <col min="4" max="4" width="14.140625" style="15" customWidth="1"/>
    <col min="5" max="6" width="11.85546875" style="16" customWidth="1"/>
    <col min="7" max="7" width="11.140625" style="16" customWidth="1"/>
    <col min="8" max="9" width="12" style="16" customWidth="1"/>
    <col min="10" max="10" width="12" style="31" customWidth="1"/>
    <col min="14" max="14" width="13" bestFit="1" customWidth="1"/>
  </cols>
  <sheetData>
    <row r="1" spans="1:14" ht="45">
      <c r="A1" s="1" t="s">
        <v>0</v>
      </c>
      <c r="B1" s="1" t="s">
        <v>1</v>
      </c>
      <c r="C1" s="1" t="s">
        <v>2</v>
      </c>
      <c r="D1" s="2" t="s">
        <v>3</v>
      </c>
      <c r="E1" s="1" t="s">
        <v>21</v>
      </c>
      <c r="F1" s="17" t="s">
        <v>9</v>
      </c>
      <c r="G1" s="17" t="s">
        <v>11</v>
      </c>
      <c r="H1" s="17" t="s">
        <v>7</v>
      </c>
      <c r="I1" s="17" t="s">
        <v>16</v>
      </c>
      <c r="J1" s="32"/>
    </row>
    <row r="2" spans="1:14">
      <c r="A2" s="3">
        <v>34</v>
      </c>
      <c r="B2" s="7"/>
      <c r="C2" s="8" t="s">
        <v>17</v>
      </c>
      <c r="D2" s="9" t="s">
        <v>20</v>
      </c>
      <c r="E2" s="6">
        <v>42380</v>
      </c>
      <c r="F2" s="6"/>
      <c r="G2" s="19"/>
      <c r="H2" s="26">
        <f>ROUNDDOWN(IF(E2="","0",IF(E2&lt;$M$3,(((($M$4-E2)/$M$8)-(($L$3-E2)/$M$8))*$M$7),((($M$4-E2)/$M$8)*$M$7))),-1)</f>
        <v>120</v>
      </c>
      <c r="I2" s="26">
        <f>ROUNDDOWN(IF(F2="","0",(($M$4-F2)/$M$8)*$M$7),0)</f>
        <v>0</v>
      </c>
      <c r="J2" s="29"/>
      <c r="K2" s="24" t="s">
        <v>6</v>
      </c>
      <c r="N2" s="22"/>
    </row>
    <row r="3" spans="1:14">
      <c r="A3" s="3">
        <v>38</v>
      </c>
      <c r="B3" s="7"/>
      <c r="C3" s="8" t="s">
        <v>18</v>
      </c>
      <c r="D3" s="9" t="s">
        <v>20</v>
      </c>
      <c r="E3" s="6">
        <v>42513</v>
      </c>
      <c r="F3" s="6"/>
      <c r="G3" s="19"/>
      <c r="H3" s="26">
        <f t="shared" ref="H3:H66" si="0">ROUNDDOWN(IF(E3="","0",IF(E3&lt;$M$3,(((($M$4-E3)/$M$8)-(($L$3-E3)/$M$8))*$M$7),((($M$4-E3)/$M$8)*$M$7))),-1)</f>
        <v>120</v>
      </c>
      <c r="I3" s="26">
        <f t="shared" ref="I3:I66" si="1">ROUNDDOWN(IF(F3="","0",(($M$4-F3)/$M$8)*$M$7),0)</f>
        <v>0</v>
      </c>
      <c r="J3" s="29"/>
      <c r="K3" s="25">
        <f ca="1">TODAY()</f>
        <v>42773</v>
      </c>
      <c r="L3" s="21">
        <v>42735</v>
      </c>
      <c r="M3" s="21">
        <v>42736</v>
      </c>
      <c r="N3" s="22"/>
    </row>
    <row r="4" spans="1:14">
      <c r="A4" s="3">
        <v>20</v>
      </c>
      <c r="B4" s="4"/>
      <c r="C4" s="5" t="s">
        <v>19</v>
      </c>
      <c r="D4" s="9" t="s">
        <v>20</v>
      </c>
      <c r="E4" s="6">
        <v>41949</v>
      </c>
      <c r="F4" s="6"/>
      <c r="G4" s="19"/>
      <c r="H4" s="26">
        <f t="shared" si="0"/>
        <v>120</v>
      </c>
      <c r="I4" s="26">
        <f t="shared" si="1"/>
        <v>0</v>
      </c>
      <c r="J4" s="29"/>
      <c r="K4" s="24"/>
      <c r="M4" s="21">
        <v>43100</v>
      </c>
      <c r="N4" s="22"/>
    </row>
    <row r="5" spans="1:14">
      <c r="A5" s="3">
        <v>9</v>
      </c>
      <c r="B5" s="4"/>
      <c r="C5" s="8" t="s">
        <v>17</v>
      </c>
      <c r="D5" s="9" t="s">
        <v>20</v>
      </c>
      <c r="E5" s="6">
        <v>41515</v>
      </c>
      <c r="F5" s="6"/>
      <c r="G5" s="19"/>
      <c r="H5" s="26">
        <f t="shared" si="0"/>
        <v>120</v>
      </c>
      <c r="I5" s="26">
        <f t="shared" si="1"/>
        <v>0</v>
      </c>
      <c r="J5" s="29"/>
      <c r="K5" s="24"/>
      <c r="M5">
        <f>M4-M3</f>
        <v>364</v>
      </c>
      <c r="N5" s="22" t="s">
        <v>4</v>
      </c>
    </row>
    <row r="6" spans="1:14">
      <c r="A6" s="3">
        <v>2</v>
      </c>
      <c r="B6" s="4"/>
      <c r="C6" s="8" t="s">
        <v>18</v>
      </c>
      <c r="D6" s="9" t="s">
        <v>20</v>
      </c>
      <c r="E6" s="6">
        <v>40597</v>
      </c>
      <c r="F6" s="6"/>
      <c r="G6" s="19"/>
      <c r="H6" s="26">
        <f t="shared" si="0"/>
        <v>120</v>
      </c>
      <c r="I6" s="26">
        <f t="shared" si="1"/>
        <v>0</v>
      </c>
      <c r="J6" s="29"/>
      <c r="K6" s="24"/>
      <c r="M6" s="23">
        <f>M5/30</f>
        <v>12.133333333333333</v>
      </c>
      <c r="N6" s="22" t="s">
        <v>5</v>
      </c>
    </row>
    <row r="7" spans="1:14">
      <c r="A7" s="3">
        <v>7</v>
      </c>
      <c r="B7" s="4"/>
      <c r="C7" s="5" t="s">
        <v>19</v>
      </c>
      <c r="D7" s="9" t="s">
        <v>20</v>
      </c>
      <c r="E7" s="6">
        <v>41346</v>
      </c>
      <c r="F7" s="6"/>
      <c r="G7" s="19"/>
      <c r="H7" s="26">
        <f t="shared" si="0"/>
        <v>120</v>
      </c>
      <c r="I7" s="26">
        <f t="shared" si="1"/>
        <v>0</v>
      </c>
      <c r="J7" s="29"/>
      <c r="K7" s="24"/>
      <c r="M7">
        <v>10</v>
      </c>
      <c r="N7" s="22" t="s">
        <v>8</v>
      </c>
    </row>
    <row r="8" spans="1:14">
      <c r="A8" s="3">
        <v>45</v>
      </c>
      <c r="B8" s="10"/>
      <c r="C8" s="8" t="s">
        <v>17</v>
      </c>
      <c r="D8" s="9" t="s">
        <v>20</v>
      </c>
      <c r="E8" s="6">
        <v>42713</v>
      </c>
      <c r="F8" s="6"/>
      <c r="G8" s="19"/>
      <c r="H8" s="26">
        <f t="shared" si="0"/>
        <v>120</v>
      </c>
      <c r="I8" s="26">
        <f t="shared" si="1"/>
        <v>0</v>
      </c>
      <c r="J8" s="29"/>
      <c r="K8" s="24"/>
      <c r="M8">
        <v>30</v>
      </c>
      <c r="N8" s="22" t="s">
        <v>10</v>
      </c>
    </row>
    <row r="9" spans="1:14">
      <c r="A9" s="3">
        <v>42</v>
      </c>
      <c r="B9" s="10"/>
      <c r="C9" s="8" t="s">
        <v>18</v>
      </c>
      <c r="D9" s="9" t="s">
        <v>20</v>
      </c>
      <c r="E9" s="6">
        <v>42649</v>
      </c>
      <c r="F9" s="6"/>
      <c r="G9" s="19"/>
      <c r="H9" s="26">
        <f t="shared" si="0"/>
        <v>120</v>
      </c>
      <c r="I9" s="26">
        <f t="shared" si="1"/>
        <v>0</v>
      </c>
      <c r="J9" s="29"/>
    </row>
    <row r="10" spans="1:14">
      <c r="A10" s="3">
        <v>5</v>
      </c>
      <c r="B10" s="4"/>
      <c r="C10" s="5" t="s">
        <v>19</v>
      </c>
      <c r="D10" s="9" t="s">
        <v>20</v>
      </c>
      <c r="E10" s="6">
        <v>41262</v>
      </c>
      <c r="F10" s="6"/>
      <c r="G10" s="19"/>
      <c r="H10" s="26">
        <f t="shared" si="0"/>
        <v>120</v>
      </c>
      <c r="I10" s="26">
        <f t="shared" si="1"/>
        <v>0</v>
      </c>
      <c r="J10" s="29"/>
    </row>
    <row r="11" spans="1:14">
      <c r="A11" s="3">
        <v>46</v>
      </c>
      <c r="B11" s="10"/>
      <c r="C11" s="8" t="s">
        <v>17</v>
      </c>
      <c r="D11" s="9" t="s">
        <v>20</v>
      </c>
      <c r="E11" s="6">
        <v>42716</v>
      </c>
      <c r="F11" s="6"/>
      <c r="G11" s="19" t="s">
        <v>15</v>
      </c>
      <c r="H11" s="26">
        <f t="shared" si="0"/>
        <v>120</v>
      </c>
      <c r="I11" s="26">
        <f t="shared" si="1"/>
        <v>0</v>
      </c>
      <c r="J11" s="29"/>
    </row>
    <row r="12" spans="1:14">
      <c r="A12" s="3">
        <v>15</v>
      </c>
      <c r="B12" s="4"/>
      <c r="C12" s="8" t="s">
        <v>18</v>
      </c>
      <c r="D12" s="9" t="s">
        <v>20</v>
      </c>
      <c r="E12" s="6">
        <v>41690</v>
      </c>
      <c r="F12" s="6"/>
      <c r="G12" s="19"/>
      <c r="H12" s="26">
        <f t="shared" si="0"/>
        <v>120</v>
      </c>
      <c r="I12" s="26">
        <f t="shared" si="1"/>
        <v>0</v>
      </c>
      <c r="J12" s="29"/>
    </row>
    <row r="13" spans="1:14">
      <c r="A13" s="3">
        <v>28</v>
      </c>
      <c r="B13" s="4"/>
      <c r="C13" s="5" t="s">
        <v>19</v>
      </c>
      <c r="D13" s="9" t="s">
        <v>20</v>
      </c>
      <c r="E13" s="6">
        <v>42167</v>
      </c>
      <c r="F13" s="6"/>
      <c r="G13" s="19"/>
      <c r="H13" s="26">
        <f t="shared" si="0"/>
        <v>120</v>
      </c>
      <c r="I13" s="26">
        <f t="shared" si="1"/>
        <v>0</v>
      </c>
      <c r="J13" s="29"/>
    </row>
    <row r="14" spans="1:14">
      <c r="A14" s="3">
        <v>30</v>
      </c>
      <c r="B14" s="4"/>
      <c r="C14" s="8" t="s">
        <v>17</v>
      </c>
      <c r="D14" s="9" t="s">
        <v>20</v>
      </c>
      <c r="E14" s="6">
        <v>42194</v>
      </c>
      <c r="F14" s="6"/>
      <c r="G14" s="19"/>
      <c r="H14" s="26">
        <f t="shared" si="0"/>
        <v>120</v>
      </c>
      <c r="I14" s="26">
        <f t="shared" si="1"/>
        <v>0</v>
      </c>
      <c r="J14" s="29"/>
    </row>
    <row r="15" spans="1:14">
      <c r="A15" s="3">
        <v>39</v>
      </c>
      <c r="B15" s="7"/>
      <c r="C15" s="8" t="s">
        <v>18</v>
      </c>
      <c r="D15" s="9" t="s">
        <v>20</v>
      </c>
      <c r="E15" s="6">
        <v>42515</v>
      </c>
      <c r="F15" s="6"/>
      <c r="G15" s="19"/>
      <c r="H15" s="26">
        <f t="shared" si="0"/>
        <v>120</v>
      </c>
      <c r="I15" s="26">
        <f t="shared" si="1"/>
        <v>0</v>
      </c>
      <c r="J15" s="29"/>
    </row>
    <row r="16" spans="1:14">
      <c r="A16" s="3">
        <v>35</v>
      </c>
      <c r="B16" s="7"/>
      <c r="C16" s="5" t="s">
        <v>19</v>
      </c>
      <c r="D16" s="9" t="s">
        <v>20</v>
      </c>
      <c r="E16" s="6">
        <v>42384</v>
      </c>
      <c r="F16" s="6"/>
      <c r="G16" s="19"/>
      <c r="H16" s="26">
        <f t="shared" si="0"/>
        <v>120</v>
      </c>
      <c r="I16" s="26">
        <f t="shared" si="1"/>
        <v>0</v>
      </c>
      <c r="J16" s="29"/>
    </row>
    <row r="17" spans="1:10">
      <c r="A17" s="3">
        <v>14</v>
      </c>
      <c r="B17" s="4"/>
      <c r="C17" s="8" t="s">
        <v>17</v>
      </c>
      <c r="D17" s="9" t="s">
        <v>20</v>
      </c>
      <c r="E17" s="6">
        <v>41654</v>
      </c>
      <c r="F17" s="6"/>
      <c r="G17" s="19"/>
      <c r="H17" s="26">
        <f t="shared" si="0"/>
        <v>120</v>
      </c>
      <c r="I17" s="26">
        <f t="shared" si="1"/>
        <v>0</v>
      </c>
      <c r="J17" s="29"/>
    </row>
    <row r="18" spans="1:10">
      <c r="A18" s="3">
        <v>36</v>
      </c>
      <c r="B18" s="7"/>
      <c r="C18" s="8" t="s">
        <v>18</v>
      </c>
      <c r="D18" s="9" t="s">
        <v>20</v>
      </c>
      <c r="E18" s="6">
        <v>42482</v>
      </c>
      <c r="F18" s="6"/>
      <c r="G18" s="19"/>
      <c r="H18" s="26">
        <f t="shared" si="0"/>
        <v>120</v>
      </c>
      <c r="I18" s="26">
        <f t="shared" si="1"/>
        <v>0</v>
      </c>
      <c r="J18" s="29"/>
    </row>
    <row r="19" spans="1:10">
      <c r="A19" s="3">
        <v>17</v>
      </c>
      <c r="B19" s="4"/>
      <c r="C19" s="5" t="s">
        <v>19</v>
      </c>
      <c r="D19" s="9" t="s">
        <v>20</v>
      </c>
      <c r="E19" s="6">
        <v>41815</v>
      </c>
      <c r="F19" s="6"/>
      <c r="G19" s="19"/>
      <c r="H19" s="26">
        <f t="shared" si="0"/>
        <v>120</v>
      </c>
      <c r="I19" s="26">
        <f t="shared" si="1"/>
        <v>0</v>
      </c>
      <c r="J19" s="29"/>
    </row>
    <row r="20" spans="1:10">
      <c r="A20" s="3">
        <v>26</v>
      </c>
      <c r="B20" s="4"/>
      <c r="C20" s="8" t="s">
        <v>17</v>
      </c>
      <c r="D20" s="9" t="s">
        <v>20</v>
      </c>
      <c r="E20" s="6">
        <v>42044</v>
      </c>
      <c r="F20" s="6"/>
      <c r="G20" s="19"/>
      <c r="H20" s="26">
        <f t="shared" si="0"/>
        <v>120</v>
      </c>
      <c r="I20" s="26">
        <f t="shared" si="1"/>
        <v>0</v>
      </c>
      <c r="J20" s="29"/>
    </row>
    <row r="21" spans="1:10">
      <c r="A21" s="3">
        <v>43</v>
      </c>
      <c r="B21" s="10"/>
      <c r="C21" s="8" t="s">
        <v>18</v>
      </c>
      <c r="D21" s="9" t="s">
        <v>20</v>
      </c>
      <c r="E21" s="6">
        <v>42660</v>
      </c>
      <c r="F21" s="6"/>
      <c r="G21" s="19"/>
      <c r="H21" s="26">
        <f t="shared" si="0"/>
        <v>120</v>
      </c>
      <c r="I21" s="26">
        <f t="shared" si="1"/>
        <v>0</v>
      </c>
      <c r="J21" s="29"/>
    </row>
    <row r="22" spans="1:10">
      <c r="A22" s="3">
        <v>33</v>
      </c>
      <c r="B22" s="4"/>
      <c r="C22" s="5" t="s">
        <v>19</v>
      </c>
      <c r="D22" s="9" t="s">
        <v>20</v>
      </c>
      <c r="E22" s="6">
        <v>42289</v>
      </c>
      <c r="F22" s="6"/>
      <c r="G22" s="19"/>
      <c r="H22" s="26">
        <f t="shared" si="0"/>
        <v>120</v>
      </c>
      <c r="I22" s="26">
        <f t="shared" si="1"/>
        <v>0</v>
      </c>
      <c r="J22" s="29"/>
    </row>
    <row r="23" spans="1:10">
      <c r="A23" s="3">
        <v>21</v>
      </c>
      <c r="B23" s="4"/>
      <c r="C23" s="8" t="s">
        <v>17</v>
      </c>
      <c r="D23" s="9" t="s">
        <v>20</v>
      </c>
      <c r="E23" s="6">
        <v>41974</v>
      </c>
      <c r="F23" s="6"/>
      <c r="G23" s="19"/>
      <c r="H23" s="26">
        <f t="shared" si="0"/>
        <v>120</v>
      </c>
      <c r="I23" s="26">
        <f t="shared" si="1"/>
        <v>0</v>
      </c>
      <c r="J23" s="29"/>
    </row>
    <row r="24" spans="1:10">
      <c r="A24" s="3">
        <v>3</v>
      </c>
      <c r="B24" s="4"/>
      <c r="C24" s="8" t="s">
        <v>18</v>
      </c>
      <c r="D24" s="9" t="s">
        <v>20</v>
      </c>
      <c r="E24" s="6">
        <v>41071</v>
      </c>
      <c r="F24" s="6"/>
      <c r="G24" s="19"/>
      <c r="H24" s="26">
        <f t="shared" si="0"/>
        <v>120</v>
      </c>
      <c r="I24" s="26">
        <f t="shared" si="1"/>
        <v>0</v>
      </c>
      <c r="J24" s="29"/>
    </row>
    <row r="25" spans="1:10">
      <c r="A25" s="3">
        <v>40</v>
      </c>
      <c r="B25" s="7"/>
      <c r="C25" s="5" t="s">
        <v>19</v>
      </c>
      <c r="D25" s="9" t="s">
        <v>20</v>
      </c>
      <c r="E25" s="6">
        <v>42515</v>
      </c>
      <c r="F25" s="6"/>
      <c r="G25" s="19"/>
      <c r="H25" s="26">
        <f t="shared" si="0"/>
        <v>120</v>
      </c>
      <c r="I25" s="26">
        <f t="shared" si="1"/>
        <v>0</v>
      </c>
      <c r="J25" s="29"/>
    </row>
    <row r="26" spans="1:10">
      <c r="A26" s="3">
        <v>18</v>
      </c>
      <c r="B26" s="4"/>
      <c r="C26" s="8" t="s">
        <v>17</v>
      </c>
      <c r="D26" s="9" t="s">
        <v>20</v>
      </c>
      <c r="E26" s="6">
        <v>41890</v>
      </c>
      <c r="F26" s="6"/>
      <c r="G26" s="19"/>
      <c r="H26" s="26">
        <f t="shared" si="0"/>
        <v>120</v>
      </c>
      <c r="I26" s="26">
        <f t="shared" si="1"/>
        <v>0</v>
      </c>
      <c r="J26" s="29"/>
    </row>
    <row r="27" spans="1:10">
      <c r="A27" s="3">
        <v>44</v>
      </c>
      <c r="B27" s="10"/>
      <c r="C27" s="8" t="s">
        <v>18</v>
      </c>
      <c r="D27" s="9" t="s">
        <v>20</v>
      </c>
      <c r="E27" s="6">
        <v>42668</v>
      </c>
      <c r="F27" s="6"/>
      <c r="G27" s="19"/>
      <c r="H27" s="26">
        <f t="shared" si="0"/>
        <v>120</v>
      </c>
      <c r="I27" s="26">
        <f t="shared" si="1"/>
        <v>0</v>
      </c>
      <c r="J27" s="29"/>
    </row>
    <row r="28" spans="1:10">
      <c r="A28" s="3">
        <v>16</v>
      </c>
      <c r="B28" s="4"/>
      <c r="C28" s="5" t="s">
        <v>19</v>
      </c>
      <c r="D28" s="9" t="s">
        <v>20</v>
      </c>
      <c r="E28" s="6">
        <v>41737</v>
      </c>
      <c r="F28" s="6"/>
      <c r="G28" s="19"/>
      <c r="H28" s="26">
        <f t="shared" si="0"/>
        <v>120</v>
      </c>
      <c r="I28" s="26">
        <f t="shared" si="1"/>
        <v>0</v>
      </c>
      <c r="J28" s="29"/>
    </row>
    <row r="29" spans="1:10">
      <c r="A29" s="3">
        <v>37</v>
      </c>
      <c r="B29" s="7"/>
      <c r="C29" s="8" t="s">
        <v>17</v>
      </c>
      <c r="D29" s="9" t="s">
        <v>20</v>
      </c>
      <c r="E29" s="6">
        <v>42501</v>
      </c>
      <c r="F29" s="6"/>
      <c r="G29" s="19"/>
      <c r="H29" s="26">
        <f t="shared" si="0"/>
        <v>120</v>
      </c>
      <c r="I29" s="26">
        <f t="shared" si="1"/>
        <v>0</v>
      </c>
      <c r="J29" s="29"/>
    </row>
    <row r="30" spans="1:10">
      <c r="A30" s="3">
        <v>32</v>
      </c>
      <c r="B30" s="4"/>
      <c r="C30" s="8" t="s">
        <v>18</v>
      </c>
      <c r="D30" s="9" t="s">
        <v>20</v>
      </c>
      <c r="E30" s="6">
        <v>42250</v>
      </c>
      <c r="F30" s="6"/>
      <c r="G30" s="19"/>
      <c r="H30" s="26">
        <f t="shared" si="0"/>
        <v>120</v>
      </c>
      <c r="I30" s="26">
        <f t="shared" si="1"/>
        <v>0</v>
      </c>
      <c r="J30" s="29"/>
    </row>
    <row r="31" spans="1:10">
      <c r="A31" s="3">
        <v>23</v>
      </c>
      <c r="B31" s="4"/>
      <c r="C31" s="5" t="s">
        <v>19</v>
      </c>
      <c r="D31" s="9" t="s">
        <v>20</v>
      </c>
      <c r="E31" s="6">
        <v>42011</v>
      </c>
      <c r="F31" s="6"/>
      <c r="G31" s="19"/>
      <c r="H31" s="26">
        <f t="shared" si="0"/>
        <v>120</v>
      </c>
      <c r="I31" s="26">
        <f t="shared" si="1"/>
        <v>0</v>
      </c>
      <c r="J31" s="29"/>
    </row>
    <row r="32" spans="1:10">
      <c r="A32" s="3">
        <v>27</v>
      </c>
      <c r="B32" s="4"/>
      <c r="C32" s="8" t="s">
        <v>17</v>
      </c>
      <c r="D32" s="9" t="s">
        <v>20</v>
      </c>
      <c r="E32" s="6">
        <v>42064</v>
      </c>
      <c r="F32" s="6"/>
      <c r="G32" s="19"/>
      <c r="H32" s="26">
        <f t="shared" si="0"/>
        <v>120</v>
      </c>
      <c r="I32" s="26">
        <f t="shared" si="1"/>
        <v>0</v>
      </c>
      <c r="J32" s="29"/>
    </row>
    <row r="33" spans="1:10">
      <c r="A33" s="3">
        <v>6</v>
      </c>
      <c r="B33" s="4"/>
      <c r="C33" s="8" t="s">
        <v>18</v>
      </c>
      <c r="D33" s="9" t="s">
        <v>20</v>
      </c>
      <c r="E33" s="6">
        <v>41332</v>
      </c>
      <c r="F33" s="6"/>
      <c r="G33" s="19"/>
      <c r="H33" s="26">
        <f t="shared" si="0"/>
        <v>120</v>
      </c>
      <c r="I33" s="26">
        <f t="shared" si="1"/>
        <v>0</v>
      </c>
      <c r="J33" s="29"/>
    </row>
    <row r="34" spans="1:10">
      <c r="A34" s="3">
        <v>24</v>
      </c>
      <c r="B34" s="4"/>
      <c r="C34" s="5" t="s">
        <v>19</v>
      </c>
      <c r="D34" s="9" t="s">
        <v>20</v>
      </c>
      <c r="E34" s="6">
        <v>42011</v>
      </c>
      <c r="F34" s="6"/>
      <c r="G34" s="19"/>
      <c r="H34" s="26">
        <f t="shared" si="0"/>
        <v>120</v>
      </c>
      <c r="I34" s="26">
        <f t="shared" si="1"/>
        <v>0</v>
      </c>
      <c r="J34" s="29"/>
    </row>
    <row r="35" spans="1:10">
      <c r="A35" s="3">
        <v>22</v>
      </c>
      <c r="B35" s="4"/>
      <c r="C35" s="8" t="s">
        <v>17</v>
      </c>
      <c r="D35" s="9" t="s">
        <v>20</v>
      </c>
      <c r="E35" s="6">
        <v>41988</v>
      </c>
      <c r="F35" s="6"/>
      <c r="G35" s="19"/>
      <c r="H35" s="26">
        <f t="shared" si="0"/>
        <v>120</v>
      </c>
      <c r="I35" s="26">
        <f t="shared" si="1"/>
        <v>0</v>
      </c>
      <c r="J35" s="29"/>
    </row>
    <row r="36" spans="1:10">
      <c r="A36" s="3">
        <v>19</v>
      </c>
      <c r="B36" s="4"/>
      <c r="C36" s="8" t="s">
        <v>18</v>
      </c>
      <c r="D36" s="9" t="s">
        <v>20</v>
      </c>
      <c r="E36" s="6">
        <v>41907</v>
      </c>
      <c r="F36" s="6"/>
      <c r="G36" s="19"/>
      <c r="H36" s="26">
        <f t="shared" si="0"/>
        <v>120</v>
      </c>
      <c r="I36" s="26">
        <f t="shared" si="1"/>
        <v>0</v>
      </c>
      <c r="J36" s="29"/>
    </row>
    <row r="37" spans="1:10">
      <c r="A37" s="3">
        <v>8</v>
      </c>
      <c r="B37" s="4"/>
      <c r="C37" s="5" t="s">
        <v>19</v>
      </c>
      <c r="D37" s="9" t="s">
        <v>20</v>
      </c>
      <c r="E37" s="6">
        <v>41451</v>
      </c>
      <c r="F37" s="6"/>
      <c r="G37" s="19"/>
      <c r="H37" s="26">
        <f t="shared" si="0"/>
        <v>120</v>
      </c>
      <c r="I37" s="26">
        <f t="shared" si="1"/>
        <v>0</v>
      </c>
      <c r="J37" s="29"/>
    </row>
    <row r="38" spans="1:10">
      <c r="A38" s="3">
        <v>25</v>
      </c>
      <c r="B38" s="4"/>
      <c r="C38" s="8" t="s">
        <v>17</v>
      </c>
      <c r="D38" s="9" t="s">
        <v>20</v>
      </c>
      <c r="E38" s="6">
        <v>42018</v>
      </c>
      <c r="F38" s="6"/>
      <c r="G38" s="19"/>
      <c r="H38" s="26">
        <f t="shared" si="0"/>
        <v>120</v>
      </c>
      <c r="I38" s="26">
        <f t="shared" si="1"/>
        <v>0</v>
      </c>
      <c r="J38" s="29"/>
    </row>
    <row r="39" spans="1:10">
      <c r="A39" s="3">
        <v>41</v>
      </c>
      <c r="B39" s="10"/>
      <c r="C39" s="8" t="s">
        <v>18</v>
      </c>
      <c r="D39" s="9" t="s">
        <v>20</v>
      </c>
      <c r="E39" s="6">
        <v>42767</v>
      </c>
      <c r="F39" s="6"/>
      <c r="G39" s="19"/>
      <c r="H39" s="26">
        <f t="shared" si="0"/>
        <v>110</v>
      </c>
      <c r="I39" s="26">
        <f t="shared" si="1"/>
        <v>0</v>
      </c>
      <c r="J39" s="29"/>
    </row>
    <row r="40" spans="1:10">
      <c r="A40" s="3">
        <v>12</v>
      </c>
      <c r="B40" s="4"/>
      <c r="C40" s="5" t="s">
        <v>19</v>
      </c>
      <c r="D40" s="9" t="s">
        <v>20</v>
      </c>
      <c r="E40" s="6">
        <v>41582</v>
      </c>
      <c r="F40" s="6"/>
      <c r="G40" s="19"/>
      <c r="H40" s="26">
        <f>ROUNDDOWN(IF(E40="","0",IF(E40&lt;$M$3,(((($M$4-E40)/$M$8)-(($L$3-E40)/$M$8))*$M$7),((($M$4-E40)/$M$8)*$M$7))),-1)</f>
        <v>120</v>
      </c>
      <c r="I40" s="26">
        <f t="shared" si="1"/>
        <v>0</v>
      </c>
      <c r="J40" s="29"/>
    </row>
    <row r="41" spans="1:10">
      <c r="A41" s="3">
        <v>47</v>
      </c>
      <c r="B41" s="10"/>
      <c r="C41" s="8" t="s">
        <v>17</v>
      </c>
      <c r="D41" s="9" t="s">
        <v>20</v>
      </c>
      <c r="E41" s="6">
        <v>42754</v>
      </c>
      <c r="F41" s="6"/>
      <c r="G41" s="19"/>
      <c r="H41" s="26">
        <f t="shared" si="0"/>
        <v>110</v>
      </c>
      <c r="I41" s="26">
        <f t="shared" si="1"/>
        <v>0</v>
      </c>
      <c r="J41" s="29"/>
    </row>
    <row r="42" spans="1:10">
      <c r="A42" s="3">
        <v>13</v>
      </c>
      <c r="B42" s="4"/>
      <c r="C42" s="8" t="s">
        <v>18</v>
      </c>
      <c r="D42" s="9" t="s">
        <v>20</v>
      </c>
      <c r="E42" s="6">
        <v>41592</v>
      </c>
      <c r="F42" s="6"/>
      <c r="G42" s="19"/>
      <c r="H42" s="26">
        <f t="shared" si="0"/>
        <v>120</v>
      </c>
      <c r="I42" s="26">
        <f t="shared" si="1"/>
        <v>0</v>
      </c>
      <c r="J42" s="29"/>
    </row>
    <row r="43" spans="1:10">
      <c r="A43" s="3">
        <v>1</v>
      </c>
      <c r="B43" s="4"/>
      <c r="C43" s="5" t="s">
        <v>19</v>
      </c>
      <c r="D43" s="9" t="s">
        <v>20</v>
      </c>
      <c r="E43" s="6">
        <v>40466</v>
      </c>
      <c r="F43" s="6"/>
      <c r="G43" s="19"/>
      <c r="H43" s="26">
        <f t="shared" si="0"/>
        <v>120</v>
      </c>
      <c r="I43" s="26">
        <f t="shared" si="1"/>
        <v>0</v>
      </c>
      <c r="J43" s="29"/>
    </row>
    <row r="44" spans="1:10">
      <c r="A44" s="3">
        <v>29</v>
      </c>
      <c r="B44" s="4"/>
      <c r="C44" s="8" t="s">
        <v>17</v>
      </c>
      <c r="D44" s="9" t="s">
        <v>20</v>
      </c>
      <c r="E44" s="6">
        <v>42192</v>
      </c>
      <c r="F44" s="6"/>
      <c r="G44" s="19"/>
      <c r="H44" s="26">
        <f t="shared" si="0"/>
        <v>120</v>
      </c>
      <c r="I44" s="26">
        <f t="shared" si="1"/>
        <v>0</v>
      </c>
      <c r="J44" s="29"/>
    </row>
    <row r="45" spans="1:10">
      <c r="A45" s="3">
        <v>10</v>
      </c>
      <c r="B45" s="4"/>
      <c r="C45" s="8" t="s">
        <v>18</v>
      </c>
      <c r="D45" s="9" t="s">
        <v>20</v>
      </c>
      <c r="E45" s="6">
        <v>41533</v>
      </c>
      <c r="F45" s="6"/>
      <c r="G45" s="19"/>
      <c r="H45" s="26">
        <f t="shared" si="0"/>
        <v>120</v>
      </c>
      <c r="I45" s="26">
        <f t="shared" si="1"/>
        <v>0</v>
      </c>
      <c r="J45" s="29"/>
    </row>
    <row r="46" spans="1:10">
      <c r="A46" s="3">
        <v>31</v>
      </c>
      <c r="B46" s="4"/>
      <c r="C46" s="5" t="s">
        <v>19</v>
      </c>
      <c r="D46" s="9" t="s">
        <v>20</v>
      </c>
      <c r="E46" s="6">
        <v>42198</v>
      </c>
      <c r="F46" s="6"/>
      <c r="G46" s="19"/>
      <c r="H46" s="26">
        <f t="shared" si="0"/>
        <v>120</v>
      </c>
      <c r="I46" s="26">
        <f t="shared" si="1"/>
        <v>0</v>
      </c>
      <c r="J46" s="29"/>
    </row>
    <row r="47" spans="1:10">
      <c r="A47" s="3">
        <v>11</v>
      </c>
      <c r="B47" s="4"/>
      <c r="C47" s="8" t="s">
        <v>17</v>
      </c>
      <c r="D47" s="9" t="s">
        <v>20</v>
      </c>
      <c r="E47" s="6">
        <v>41550</v>
      </c>
      <c r="F47" s="6"/>
      <c r="G47" s="19"/>
      <c r="H47" s="26">
        <f t="shared" si="0"/>
        <v>120</v>
      </c>
      <c r="I47" s="26">
        <f t="shared" si="1"/>
        <v>0</v>
      </c>
      <c r="J47" s="29"/>
    </row>
    <row r="48" spans="1:10">
      <c r="A48" s="3">
        <v>4</v>
      </c>
      <c r="B48" s="4"/>
      <c r="C48" s="8" t="s">
        <v>18</v>
      </c>
      <c r="D48" s="9" t="s">
        <v>20</v>
      </c>
      <c r="E48" s="6">
        <v>41248</v>
      </c>
      <c r="F48" s="6"/>
      <c r="G48" s="19"/>
      <c r="H48" s="26">
        <f t="shared" si="0"/>
        <v>120</v>
      </c>
      <c r="I48" s="26">
        <f t="shared" si="1"/>
        <v>0</v>
      </c>
      <c r="J48" s="29"/>
    </row>
    <row r="49" spans="1:10">
      <c r="A49" s="11"/>
      <c r="B49" s="10"/>
      <c r="C49" s="10"/>
      <c r="D49" s="12"/>
      <c r="E49" s="6"/>
      <c r="F49" s="6"/>
      <c r="G49" s="19"/>
      <c r="H49" s="26">
        <f>ROUNDDOWN(IF(E49="","0",IF(E49&lt;$M$3,(((($M$4-E49)/$M$8)-(($L$3-E49)/$M$8))*$M$7),((($M$4-E49)/$M$8)*$M$7))),-1)</f>
        <v>0</v>
      </c>
      <c r="I49" s="26">
        <f t="shared" si="1"/>
        <v>0</v>
      </c>
      <c r="J49" s="29"/>
    </row>
    <row r="50" spans="1:10">
      <c r="A50" s="11"/>
      <c r="B50" s="10"/>
      <c r="C50" s="10"/>
      <c r="D50" s="12"/>
      <c r="E50" s="6"/>
      <c r="F50" s="6"/>
      <c r="G50" s="19"/>
      <c r="H50" s="26">
        <f t="shared" si="0"/>
        <v>0</v>
      </c>
      <c r="I50" s="26">
        <f t="shared" si="1"/>
        <v>0</v>
      </c>
      <c r="J50" s="29"/>
    </row>
    <row r="51" spans="1:10">
      <c r="A51" s="11"/>
      <c r="B51" s="10"/>
      <c r="C51" s="10"/>
      <c r="D51" s="12"/>
      <c r="E51" s="6"/>
      <c r="F51" s="6"/>
      <c r="G51" s="19"/>
      <c r="H51" s="26">
        <f t="shared" si="0"/>
        <v>0</v>
      </c>
      <c r="I51" s="26">
        <f t="shared" si="1"/>
        <v>0</v>
      </c>
      <c r="J51" s="29"/>
    </row>
    <row r="52" spans="1:10">
      <c r="A52" s="11"/>
      <c r="B52" s="10"/>
      <c r="C52" s="10"/>
      <c r="D52" s="12"/>
      <c r="E52" s="6"/>
      <c r="F52" s="6"/>
      <c r="G52" s="19"/>
      <c r="H52" s="26">
        <f t="shared" si="0"/>
        <v>0</v>
      </c>
      <c r="I52" s="26">
        <f t="shared" si="1"/>
        <v>0</v>
      </c>
      <c r="J52" s="29"/>
    </row>
    <row r="53" spans="1:10">
      <c r="A53" s="11"/>
      <c r="B53" s="10"/>
      <c r="C53" s="10"/>
      <c r="D53" s="12"/>
      <c r="E53" s="6"/>
      <c r="F53" s="6"/>
      <c r="G53" s="19"/>
      <c r="H53" s="26">
        <f t="shared" si="0"/>
        <v>0</v>
      </c>
      <c r="I53" s="26">
        <f t="shared" si="1"/>
        <v>0</v>
      </c>
      <c r="J53" s="29"/>
    </row>
    <row r="54" spans="1:10">
      <c r="A54" s="11"/>
      <c r="B54" s="10"/>
      <c r="C54" s="10"/>
      <c r="D54" s="12"/>
      <c r="E54" s="6"/>
      <c r="F54" s="6"/>
      <c r="G54" s="19"/>
      <c r="H54" s="26">
        <f t="shared" si="0"/>
        <v>0</v>
      </c>
      <c r="I54" s="26">
        <f t="shared" si="1"/>
        <v>0</v>
      </c>
      <c r="J54" s="29"/>
    </row>
    <row r="55" spans="1:10">
      <c r="A55" s="11"/>
      <c r="B55" s="10"/>
      <c r="C55" s="10"/>
      <c r="D55" s="12"/>
      <c r="E55" s="6"/>
      <c r="F55" s="6"/>
      <c r="G55" s="19"/>
      <c r="H55" s="26">
        <f t="shared" si="0"/>
        <v>0</v>
      </c>
      <c r="I55" s="26">
        <f t="shared" si="1"/>
        <v>0</v>
      </c>
      <c r="J55" s="29"/>
    </row>
    <row r="56" spans="1:10">
      <c r="A56" s="11"/>
      <c r="B56" s="10"/>
      <c r="C56" s="10"/>
      <c r="D56" s="12"/>
      <c r="E56" s="6"/>
      <c r="F56" s="6"/>
      <c r="G56" s="19"/>
      <c r="H56" s="26">
        <f t="shared" si="0"/>
        <v>0</v>
      </c>
      <c r="I56" s="26">
        <f t="shared" si="1"/>
        <v>0</v>
      </c>
      <c r="J56" s="29"/>
    </row>
    <row r="57" spans="1:10">
      <c r="A57" s="11"/>
      <c r="B57" s="10"/>
      <c r="C57" s="10"/>
      <c r="D57" s="12"/>
      <c r="E57" s="6"/>
      <c r="F57" s="6"/>
      <c r="G57" s="19"/>
      <c r="H57" s="26">
        <f t="shared" si="0"/>
        <v>0</v>
      </c>
      <c r="I57" s="26">
        <f t="shared" si="1"/>
        <v>0</v>
      </c>
      <c r="J57" s="29"/>
    </row>
    <row r="58" spans="1:10">
      <c r="A58" s="11"/>
      <c r="B58" s="10"/>
      <c r="C58" s="10"/>
      <c r="D58" s="12"/>
      <c r="E58" s="6"/>
      <c r="F58" s="6"/>
      <c r="G58" s="19"/>
      <c r="H58" s="26">
        <f t="shared" si="0"/>
        <v>0</v>
      </c>
      <c r="I58" s="26">
        <f t="shared" si="1"/>
        <v>0</v>
      </c>
      <c r="J58" s="29"/>
    </row>
    <row r="59" spans="1:10">
      <c r="A59" s="11"/>
      <c r="B59" s="10"/>
      <c r="C59" s="10"/>
      <c r="D59" s="12"/>
      <c r="E59" s="6"/>
      <c r="F59" s="6"/>
      <c r="G59" s="19"/>
      <c r="H59" s="26">
        <f t="shared" si="0"/>
        <v>0</v>
      </c>
      <c r="I59" s="26">
        <f t="shared" si="1"/>
        <v>0</v>
      </c>
      <c r="J59" s="29"/>
    </row>
    <row r="60" spans="1:10">
      <c r="A60" s="11"/>
      <c r="B60" s="10"/>
      <c r="C60" s="10"/>
      <c r="D60" s="12"/>
      <c r="E60" s="6"/>
      <c r="F60" s="6"/>
      <c r="G60" s="19"/>
      <c r="H60" s="26">
        <f t="shared" si="0"/>
        <v>0</v>
      </c>
      <c r="I60" s="26">
        <f t="shared" si="1"/>
        <v>0</v>
      </c>
      <c r="J60" s="29"/>
    </row>
    <row r="61" spans="1:10">
      <c r="A61" s="11"/>
      <c r="B61" s="10"/>
      <c r="C61" s="10"/>
      <c r="D61" s="12"/>
      <c r="E61" s="6"/>
      <c r="F61" s="6"/>
      <c r="G61" s="19"/>
      <c r="H61" s="26">
        <f t="shared" si="0"/>
        <v>0</v>
      </c>
      <c r="I61" s="26">
        <f t="shared" si="1"/>
        <v>0</v>
      </c>
      <c r="J61" s="29"/>
    </row>
    <row r="62" spans="1:10">
      <c r="A62" s="11"/>
      <c r="B62" s="10"/>
      <c r="C62" s="10"/>
      <c r="D62" s="12"/>
      <c r="E62" s="6"/>
      <c r="F62" s="6"/>
      <c r="G62" s="19"/>
      <c r="H62" s="26">
        <f t="shared" si="0"/>
        <v>0</v>
      </c>
      <c r="I62" s="26">
        <f t="shared" si="1"/>
        <v>0</v>
      </c>
      <c r="J62" s="29"/>
    </row>
    <row r="63" spans="1:10">
      <c r="A63" s="11"/>
      <c r="B63" s="10"/>
      <c r="C63" s="10"/>
      <c r="D63" s="12"/>
      <c r="E63" s="6"/>
      <c r="F63" s="6"/>
      <c r="G63" s="19"/>
      <c r="H63" s="26">
        <f t="shared" si="0"/>
        <v>0</v>
      </c>
      <c r="I63" s="26">
        <f t="shared" si="1"/>
        <v>0</v>
      </c>
      <c r="J63" s="29"/>
    </row>
    <row r="64" spans="1:10">
      <c r="A64" s="11"/>
      <c r="B64" s="10"/>
      <c r="C64" s="10"/>
      <c r="D64" s="12"/>
      <c r="E64" s="6"/>
      <c r="F64" s="6"/>
      <c r="G64" s="19"/>
      <c r="H64" s="26">
        <f t="shared" si="0"/>
        <v>0</v>
      </c>
      <c r="I64" s="26">
        <f t="shared" si="1"/>
        <v>0</v>
      </c>
      <c r="J64" s="29"/>
    </row>
    <row r="65" spans="1:10">
      <c r="A65" s="11"/>
      <c r="B65" s="10"/>
      <c r="C65" s="10"/>
      <c r="D65" s="12"/>
      <c r="E65" s="6"/>
      <c r="F65" s="6"/>
      <c r="G65" s="19"/>
      <c r="H65" s="26">
        <f t="shared" si="0"/>
        <v>0</v>
      </c>
      <c r="I65" s="26">
        <f t="shared" si="1"/>
        <v>0</v>
      </c>
      <c r="J65" s="29"/>
    </row>
    <row r="66" spans="1:10">
      <c r="A66" s="11"/>
      <c r="B66" s="10"/>
      <c r="C66" s="10"/>
      <c r="D66" s="12"/>
      <c r="E66" s="6"/>
      <c r="F66" s="6"/>
      <c r="G66" s="19"/>
      <c r="H66" s="26">
        <f t="shared" si="0"/>
        <v>0</v>
      </c>
      <c r="I66" s="26">
        <f t="shared" si="1"/>
        <v>0</v>
      </c>
      <c r="J66" s="29"/>
    </row>
    <row r="67" spans="1:10">
      <c r="A67" s="11"/>
      <c r="B67" s="10"/>
      <c r="C67" s="10"/>
      <c r="D67" s="12"/>
      <c r="E67" s="6"/>
      <c r="F67" s="6"/>
      <c r="G67" s="19"/>
      <c r="H67" s="26">
        <f t="shared" ref="H67:H84" si="2">ROUNDDOWN(IF(E67="","0",IF(E67&lt;$M$3,(((($M$4-E67)/$M$8)-(($L$3-E67)/$M$8))*$M$7),((($M$4-E67)/$M$8)*$M$7))),-1)</f>
        <v>0</v>
      </c>
      <c r="I67" s="26">
        <f t="shared" ref="I67:I84" si="3">ROUNDDOWN(IF(F67="","0",(($M$4-F67)/$M$8)*$M$7),0)</f>
        <v>0</v>
      </c>
      <c r="J67" s="29"/>
    </row>
    <row r="68" spans="1:10">
      <c r="A68" s="11"/>
      <c r="B68" s="10"/>
      <c r="C68" s="10"/>
      <c r="D68" s="12"/>
      <c r="E68" s="6"/>
      <c r="F68" s="6"/>
      <c r="G68" s="19"/>
      <c r="H68" s="26">
        <f t="shared" si="2"/>
        <v>0</v>
      </c>
      <c r="I68" s="26">
        <f t="shared" si="3"/>
        <v>0</v>
      </c>
      <c r="J68" s="29"/>
    </row>
    <row r="69" spans="1:10">
      <c r="A69" s="11"/>
      <c r="B69" s="10"/>
      <c r="C69" s="10"/>
      <c r="D69" s="12"/>
      <c r="E69" s="6"/>
      <c r="F69" s="6"/>
      <c r="G69" s="19"/>
      <c r="H69" s="26">
        <f t="shared" si="2"/>
        <v>0</v>
      </c>
      <c r="I69" s="26">
        <f t="shared" si="3"/>
        <v>0</v>
      </c>
      <c r="J69" s="29"/>
    </row>
    <row r="70" spans="1:10">
      <c r="A70" s="11"/>
      <c r="B70" s="10"/>
      <c r="C70" s="10"/>
      <c r="D70" s="12"/>
      <c r="E70" s="6"/>
      <c r="F70" s="6"/>
      <c r="G70" s="19"/>
      <c r="H70" s="26">
        <f t="shared" si="2"/>
        <v>0</v>
      </c>
      <c r="I70" s="26">
        <f t="shared" si="3"/>
        <v>0</v>
      </c>
      <c r="J70" s="29"/>
    </row>
    <row r="71" spans="1:10">
      <c r="A71" s="11"/>
      <c r="B71" s="10"/>
      <c r="C71" s="10"/>
      <c r="D71" s="12"/>
      <c r="E71" s="6"/>
      <c r="F71" s="6"/>
      <c r="G71" s="19"/>
      <c r="H71" s="26">
        <f t="shared" si="2"/>
        <v>0</v>
      </c>
      <c r="I71" s="26">
        <f t="shared" si="3"/>
        <v>0</v>
      </c>
      <c r="J71" s="29"/>
    </row>
    <row r="72" spans="1:10">
      <c r="A72" s="11"/>
      <c r="B72" s="10"/>
      <c r="C72" s="10"/>
      <c r="D72" s="12"/>
      <c r="E72" s="6"/>
      <c r="F72" s="6"/>
      <c r="G72" s="19"/>
      <c r="H72" s="26">
        <f t="shared" si="2"/>
        <v>0</v>
      </c>
      <c r="I72" s="26">
        <f t="shared" si="3"/>
        <v>0</v>
      </c>
      <c r="J72" s="29"/>
    </row>
    <row r="73" spans="1:10">
      <c r="A73" s="11"/>
      <c r="B73" s="10"/>
      <c r="C73" s="10"/>
      <c r="D73" s="12"/>
      <c r="E73" s="6"/>
      <c r="F73" s="6"/>
      <c r="G73" s="19"/>
      <c r="H73" s="26">
        <f t="shared" si="2"/>
        <v>0</v>
      </c>
      <c r="I73" s="26">
        <f t="shared" si="3"/>
        <v>0</v>
      </c>
      <c r="J73" s="29"/>
    </row>
    <row r="74" spans="1:10">
      <c r="A74" s="11"/>
      <c r="B74" s="10"/>
      <c r="C74" s="10"/>
      <c r="D74" s="12"/>
      <c r="E74" s="6"/>
      <c r="F74" s="6"/>
      <c r="G74" s="19"/>
      <c r="H74" s="26">
        <f t="shared" si="2"/>
        <v>0</v>
      </c>
      <c r="I74" s="26">
        <f t="shared" si="3"/>
        <v>0</v>
      </c>
      <c r="J74" s="29"/>
    </row>
    <row r="75" spans="1:10">
      <c r="A75" s="11"/>
      <c r="B75" s="10"/>
      <c r="C75" s="10"/>
      <c r="D75" s="12"/>
      <c r="E75" s="6"/>
      <c r="F75" s="6"/>
      <c r="G75" s="19"/>
      <c r="H75" s="26">
        <f t="shared" si="2"/>
        <v>0</v>
      </c>
      <c r="I75" s="26">
        <f t="shared" si="3"/>
        <v>0</v>
      </c>
      <c r="J75" s="29"/>
    </row>
    <row r="76" spans="1:10">
      <c r="A76" s="11"/>
      <c r="B76" s="10"/>
      <c r="C76" s="10"/>
      <c r="D76" s="12"/>
      <c r="E76" s="6"/>
      <c r="F76" s="6"/>
      <c r="G76" s="19"/>
      <c r="H76" s="26">
        <f t="shared" si="2"/>
        <v>0</v>
      </c>
      <c r="I76" s="26">
        <f t="shared" si="3"/>
        <v>0</v>
      </c>
      <c r="J76" s="29"/>
    </row>
    <row r="77" spans="1:10">
      <c r="A77" s="11"/>
      <c r="B77" s="10"/>
      <c r="C77" s="10"/>
      <c r="D77" s="12"/>
      <c r="E77" s="6"/>
      <c r="F77" s="6"/>
      <c r="G77" s="19"/>
      <c r="H77" s="26">
        <f t="shared" si="2"/>
        <v>0</v>
      </c>
      <c r="I77" s="26">
        <f t="shared" si="3"/>
        <v>0</v>
      </c>
      <c r="J77" s="29"/>
    </row>
    <row r="78" spans="1:10">
      <c r="A78" s="11"/>
      <c r="B78" s="10"/>
      <c r="C78" s="10"/>
      <c r="D78" s="12"/>
      <c r="E78" s="6"/>
      <c r="F78" s="6"/>
      <c r="G78" s="19"/>
      <c r="H78" s="26">
        <f t="shared" si="2"/>
        <v>0</v>
      </c>
      <c r="I78" s="26">
        <f t="shared" si="3"/>
        <v>0</v>
      </c>
      <c r="J78" s="29"/>
    </row>
    <row r="79" spans="1:10">
      <c r="E79" s="6"/>
      <c r="F79" s="18"/>
      <c r="G79" s="20"/>
      <c r="H79" s="26">
        <f t="shared" si="2"/>
        <v>0</v>
      </c>
      <c r="I79" s="26">
        <f t="shared" si="3"/>
        <v>0</v>
      </c>
      <c r="J79" s="29"/>
    </row>
    <row r="80" spans="1:10">
      <c r="E80" s="6"/>
      <c r="F80" s="18"/>
      <c r="G80" s="20"/>
      <c r="H80" s="26">
        <f t="shared" si="2"/>
        <v>0</v>
      </c>
      <c r="I80" s="26">
        <f t="shared" si="3"/>
        <v>0</v>
      </c>
      <c r="J80" s="29"/>
    </row>
    <row r="81" spans="5:10">
      <c r="E81" s="6"/>
      <c r="F81" s="18"/>
      <c r="G81" s="20"/>
      <c r="H81" s="26">
        <f t="shared" si="2"/>
        <v>0</v>
      </c>
      <c r="I81" s="26">
        <f t="shared" si="3"/>
        <v>0</v>
      </c>
      <c r="J81" s="29"/>
    </row>
    <row r="82" spans="5:10">
      <c r="E82" s="6"/>
      <c r="F82" s="18"/>
      <c r="G82" s="20"/>
      <c r="H82" s="26">
        <f t="shared" si="2"/>
        <v>0</v>
      </c>
      <c r="I82" s="26">
        <f t="shared" si="3"/>
        <v>0</v>
      </c>
      <c r="J82" s="29"/>
    </row>
    <row r="83" spans="5:10">
      <c r="E83" s="6"/>
      <c r="F83" s="18"/>
      <c r="G83" s="20"/>
      <c r="H83" s="26">
        <f t="shared" si="2"/>
        <v>0</v>
      </c>
      <c r="I83" s="26">
        <f t="shared" si="3"/>
        <v>0</v>
      </c>
      <c r="J83" s="29"/>
    </row>
    <row r="84" spans="5:10">
      <c r="E84" s="6"/>
      <c r="F84" s="18"/>
      <c r="G84" s="20"/>
      <c r="H84" s="26">
        <f t="shared" si="2"/>
        <v>0</v>
      </c>
      <c r="I84" s="26">
        <f t="shared" si="3"/>
        <v>0</v>
      </c>
      <c r="J84" s="29"/>
    </row>
    <row r="85" spans="5:10">
      <c r="E85" s="6"/>
      <c r="F85" s="18"/>
      <c r="G85" s="20"/>
      <c r="H85" s="27"/>
      <c r="I85" s="26" t="str">
        <f>IF(F85="","",H85-(($M$4-F85)/$M$8)*$M$7)</f>
        <v/>
      </c>
      <c r="J85" s="29"/>
    </row>
    <row r="86" spans="5:10">
      <c r="E86" s="6"/>
      <c r="F86" s="18"/>
      <c r="G86" s="20"/>
      <c r="H86" s="27"/>
      <c r="I86" s="26" t="str">
        <f>IF(F86="","",H86-(($M$4-F86)/$M$8)*$M$7)</f>
        <v/>
      </c>
      <c r="J86" s="29"/>
    </row>
    <row r="87" spans="5:10">
      <c r="E87" s="6"/>
      <c r="F87" s="18"/>
      <c r="G87" s="20"/>
      <c r="H87" s="27"/>
      <c r="I87" s="27"/>
      <c r="J87" s="29"/>
    </row>
    <row r="88" spans="5:10">
      <c r="E88" s="6"/>
      <c r="F88" s="18"/>
      <c r="G88" s="20"/>
      <c r="H88" s="27"/>
      <c r="I88" s="27"/>
      <c r="J88" s="29"/>
    </row>
    <row r="89" spans="5:10">
      <c r="H89" s="28"/>
      <c r="I89" s="28"/>
      <c r="J89" s="30"/>
    </row>
    <row r="90" spans="5:10">
      <c r="H90" s="28"/>
      <c r="I90" s="28"/>
      <c r="J90" s="30"/>
    </row>
    <row r="91" spans="5:10">
      <c r="H91" s="28"/>
      <c r="I91" s="28"/>
      <c r="J91" s="30"/>
    </row>
    <row r="92" spans="5:10">
      <c r="H92" s="28"/>
      <c r="I92" s="28"/>
      <c r="J92" s="30"/>
    </row>
    <row r="93" spans="5:10">
      <c r="H93" s="28"/>
      <c r="I93" s="28"/>
      <c r="J93" s="30"/>
    </row>
    <row r="94" spans="5:10">
      <c r="H94" s="28"/>
      <c r="I94" s="28"/>
      <c r="J94" s="30"/>
    </row>
    <row r="95" spans="5:10">
      <c r="H95" s="28"/>
      <c r="I95" s="28"/>
      <c r="J95" s="30"/>
    </row>
    <row r="96" spans="5:10">
      <c r="H96" s="28"/>
      <c r="I96" s="28"/>
      <c r="J96" s="30"/>
    </row>
    <row r="97" spans="8:10">
      <c r="H97" s="28"/>
      <c r="I97" s="28"/>
      <c r="J97" s="30"/>
    </row>
    <row r="98" spans="8:10">
      <c r="H98" s="28"/>
      <c r="I98" s="28"/>
      <c r="J98" s="30"/>
    </row>
    <row r="99" spans="8:10">
      <c r="H99" s="28"/>
      <c r="I99" s="28"/>
      <c r="J99" s="30"/>
    </row>
    <row r="100" spans="8:10">
      <c r="H100" s="28"/>
      <c r="I100" s="28"/>
      <c r="J100" s="30"/>
    </row>
    <row r="101" spans="8:10">
      <c r="H101" s="28"/>
      <c r="I101" s="28"/>
      <c r="J101" s="30"/>
    </row>
    <row r="102" spans="8:10">
      <c r="H102" s="28"/>
      <c r="I102" s="28"/>
      <c r="J102" s="30"/>
    </row>
    <row r="103" spans="8:10">
      <c r="H103" s="28"/>
      <c r="I103" s="28"/>
      <c r="J103" s="30"/>
    </row>
    <row r="104" spans="8:10">
      <c r="H104" s="28"/>
      <c r="I104" s="28"/>
      <c r="J104" s="30"/>
    </row>
    <row r="105" spans="8:10">
      <c r="H105" s="28"/>
      <c r="I105" s="28"/>
      <c r="J105" s="30"/>
    </row>
    <row r="106" spans="8:10">
      <c r="H106" s="28"/>
      <c r="I106" s="28"/>
      <c r="J106" s="30"/>
    </row>
    <row r="107" spans="8:10">
      <c r="H107" s="28"/>
      <c r="I107" s="28"/>
      <c r="J107" s="30"/>
    </row>
    <row r="108" spans="8:10">
      <c r="H108" s="28"/>
      <c r="I108" s="28"/>
      <c r="J108" s="30"/>
    </row>
    <row r="109" spans="8:10">
      <c r="H109" s="28"/>
      <c r="I109" s="28"/>
      <c r="J109" s="30"/>
    </row>
    <row r="110" spans="8:10">
      <c r="H110" s="28"/>
      <c r="I110" s="28"/>
      <c r="J110" s="30"/>
    </row>
    <row r="111" spans="8:10">
      <c r="H111" s="28"/>
      <c r="I111" s="28"/>
      <c r="J111" s="30"/>
    </row>
    <row r="112" spans="8:10">
      <c r="H112" s="28"/>
      <c r="I112" s="28"/>
      <c r="J112" s="30"/>
    </row>
    <row r="113" spans="8:10">
      <c r="H113" s="28"/>
      <c r="I113" s="28"/>
      <c r="J113" s="30"/>
    </row>
    <row r="114" spans="8:10">
      <c r="H114" s="28"/>
      <c r="I114" s="28"/>
      <c r="J114" s="30"/>
    </row>
    <row r="115" spans="8:10">
      <c r="H115" s="28"/>
      <c r="I115" s="28"/>
      <c r="J115" s="30"/>
    </row>
    <row r="116" spans="8:10">
      <c r="H116" s="28"/>
      <c r="I116" s="28"/>
      <c r="J116" s="30"/>
    </row>
    <row r="117" spans="8:10">
      <c r="H117" s="28"/>
      <c r="I117" s="28"/>
      <c r="J117" s="30"/>
    </row>
    <row r="118" spans="8:10">
      <c r="H118" s="28"/>
      <c r="I118" s="28"/>
      <c r="J118" s="30"/>
    </row>
    <row r="119" spans="8:10">
      <c r="H119" s="28"/>
      <c r="I119" s="28"/>
      <c r="J119" s="30"/>
    </row>
    <row r="120" spans="8:10">
      <c r="H120" s="28"/>
      <c r="I120" s="28"/>
      <c r="J120" s="30"/>
    </row>
    <row r="121" spans="8:10">
      <c r="H121" s="28"/>
      <c r="I121" s="28"/>
      <c r="J121" s="30"/>
    </row>
    <row r="122" spans="8:10">
      <c r="H122" s="28"/>
      <c r="I122" s="28"/>
      <c r="J122" s="30"/>
    </row>
    <row r="123" spans="8:10">
      <c r="H123" s="28"/>
      <c r="I123" s="28"/>
      <c r="J123" s="30"/>
    </row>
    <row r="124" spans="8:10">
      <c r="H124" s="28"/>
      <c r="I124" s="28"/>
      <c r="J124" s="30"/>
    </row>
    <row r="125" spans="8:10">
      <c r="H125" s="28"/>
      <c r="I125" s="28"/>
      <c r="J125" s="30"/>
    </row>
    <row r="126" spans="8:10">
      <c r="H126" s="28"/>
      <c r="I126" s="28"/>
      <c r="J126" s="30"/>
    </row>
    <row r="127" spans="8:10">
      <c r="H127" s="28"/>
      <c r="I127" s="28"/>
      <c r="J127" s="30"/>
    </row>
    <row r="128" spans="8:10">
      <c r="H128" s="28"/>
      <c r="I128" s="28"/>
      <c r="J128" s="30"/>
    </row>
    <row r="129" spans="8:10">
      <c r="H129" s="28"/>
      <c r="I129" s="28"/>
      <c r="J129" s="30"/>
    </row>
    <row r="130" spans="8:10">
      <c r="H130" s="28"/>
      <c r="I130" s="28"/>
      <c r="J130" s="30"/>
    </row>
    <row r="131" spans="8:10">
      <c r="H131" s="28"/>
      <c r="I131" s="28"/>
      <c r="J131" s="30"/>
    </row>
    <row r="132" spans="8:10">
      <c r="H132" s="28"/>
      <c r="I132" s="28"/>
      <c r="J132" s="30"/>
    </row>
    <row r="133" spans="8:10">
      <c r="H133" s="28"/>
      <c r="I133" s="28"/>
      <c r="J133" s="30"/>
    </row>
    <row r="134" spans="8:10">
      <c r="H134" s="28"/>
      <c r="I134" s="28"/>
      <c r="J134" s="30"/>
    </row>
    <row r="135" spans="8:10">
      <c r="H135" s="28"/>
      <c r="I135" s="28"/>
      <c r="J135" s="30"/>
    </row>
    <row r="136" spans="8:10">
      <c r="H136" s="28"/>
      <c r="I136" s="28"/>
      <c r="J136" s="30"/>
    </row>
    <row r="137" spans="8:10">
      <c r="H137" s="28"/>
      <c r="I137" s="28"/>
      <c r="J137" s="30"/>
    </row>
    <row r="138" spans="8:10">
      <c r="H138" s="28"/>
      <c r="I138" s="28"/>
      <c r="J138" s="30"/>
    </row>
    <row r="139" spans="8:10">
      <c r="H139" s="28"/>
      <c r="I139" s="28"/>
      <c r="J139" s="30"/>
    </row>
    <row r="140" spans="8:10">
      <c r="H140" s="28"/>
      <c r="I140" s="28"/>
      <c r="J140" s="30"/>
    </row>
    <row r="141" spans="8:10">
      <c r="H141" s="28"/>
      <c r="I141" s="28"/>
      <c r="J141" s="30"/>
    </row>
    <row r="142" spans="8:10">
      <c r="H142" s="28"/>
      <c r="I142" s="28"/>
      <c r="J142" s="30"/>
    </row>
    <row r="143" spans="8:10">
      <c r="H143" s="28"/>
      <c r="I143" s="28"/>
      <c r="J143" s="30"/>
    </row>
    <row r="144" spans="8:10">
      <c r="H144" s="28"/>
      <c r="I144" s="28"/>
      <c r="J144" s="30"/>
    </row>
    <row r="145" spans="8:10">
      <c r="H145" s="28"/>
      <c r="I145" s="28"/>
      <c r="J145" s="30"/>
    </row>
  </sheetData>
  <sortState ref="A2:H48">
    <sortCondition ref="C2:C48"/>
  </sortState>
  <dataValidations count="1">
    <dataValidation type="list" allowBlank="1" showInputMessage="1" showErrorMessage="1" sqref="G2:G84">
      <formula1>modalitepayement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workbookViewId="0">
      <selection activeCell="A10" sqref="A10:A12"/>
    </sheetView>
  </sheetViews>
  <sheetFormatPr baseColWidth="10" defaultRowHeight="15"/>
  <cols>
    <col min="1" max="1" width="11.42578125" style="24"/>
    <col min="4" max="4" width="16.140625" style="22" customWidth="1"/>
    <col min="5" max="5" width="16.140625" customWidth="1"/>
  </cols>
  <sheetData>
    <row r="1" spans="1:4">
      <c r="A1" s="24" t="s">
        <v>6</v>
      </c>
    </row>
    <row r="2" spans="1:4">
      <c r="A2" s="25">
        <f ca="1">TODAY()</f>
        <v>42773</v>
      </c>
      <c r="B2" s="21">
        <v>42735</v>
      </c>
      <c r="C2" s="21">
        <v>42736</v>
      </c>
    </row>
    <row r="3" spans="1:4">
      <c r="C3" s="21">
        <v>43100</v>
      </c>
    </row>
    <row r="4" spans="1:4">
      <c r="C4">
        <f>C3-C2</f>
        <v>364</v>
      </c>
      <c r="D4" s="22" t="s">
        <v>4</v>
      </c>
    </row>
    <row r="5" spans="1:4">
      <c r="C5" s="23">
        <f>C4/30</f>
        <v>12.133333333333333</v>
      </c>
      <c r="D5" s="22" t="s">
        <v>5</v>
      </c>
    </row>
    <row r="6" spans="1:4">
      <c r="C6">
        <v>10</v>
      </c>
      <c r="D6" s="22" t="s">
        <v>8</v>
      </c>
    </row>
    <row r="7" spans="1:4">
      <c r="C7">
        <v>30</v>
      </c>
      <c r="D7" s="22" t="s">
        <v>10</v>
      </c>
    </row>
    <row r="9" spans="1:4">
      <c r="A9" s="24" t="s">
        <v>12</v>
      </c>
    </row>
    <row r="10" spans="1:4">
      <c r="A10" s="24" t="s">
        <v>13</v>
      </c>
    </row>
    <row r="11" spans="1:4">
      <c r="A11" s="24" t="s">
        <v>14</v>
      </c>
    </row>
    <row r="12" spans="1:4">
      <c r="A12" s="2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APA 2017</vt:lpstr>
      <vt:lpstr>Feuil2</vt:lpstr>
      <vt:lpstr>modalitepayement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</dc:creator>
  <cp:lastModifiedBy>Stéphanie</cp:lastModifiedBy>
  <dcterms:created xsi:type="dcterms:W3CDTF">2017-02-06T12:56:46Z</dcterms:created>
  <dcterms:modified xsi:type="dcterms:W3CDTF">2017-02-07T11:43:59Z</dcterms:modified>
</cp:coreProperties>
</file>