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60" windowWidth="20055" windowHeight="7950"/>
  </bookViews>
  <sheets>
    <sheet name="MENU" sheetId="1" r:id="rId1"/>
    <sheet name="ATLAS" sheetId="2" r:id="rId2"/>
  </sheets>
  <definedNames>
    <definedName name="_xlnm._FilterDatabase" localSheetId="1" hidden="1">ATLAS!$A$5:$AC$17</definedName>
    <definedName name="Alerte" localSheetId="1">ATLAS!$H$5</definedName>
    <definedName name="Alerte">#REF!</definedName>
    <definedName name="Alerte__45_Jrs_Avant" localSheetId="1">ATLAS!$H$5</definedName>
    <definedName name="Alerte__45_Jrs_Avant">#REF!</definedName>
    <definedName name="Alerte_preavis" localSheetId="1">ATLAS!$H$5</definedName>
    <definedName name="Alerte_preavis">#REF!</definedName>
    <definedName name="AlerteContrat" localSheetId="1">ATLAS!$H$7:$H$16</definedName>
    <definedName name="AlerteContrat">#REF!</definedName>
    <definedName name="alertepreavis" localSheetId="1">ATLAS!$H$5</definedName>
    <definedName name="alertepreavis">#REF!</definedName>
    <definedName name="alertestock" localSheetId="1">ATLAS!#REF!</definedName>
    <definedName name="alertestock">#REF!</definedName>
    <definedName name="contrat" localSheetId="1">ATLAS!$B$5</definedName>
    <definedName name="contrat">#REF!</definedName>
    <definedName name="DONNEE" localSheetId="1">ATLAS!$C$7:$C$12</definedName>
    <definedName name="donnee">#REF!</definedName>
    <definedName name="fon" localSheetId="1">#REF!</definedName>
    <definedName name="fon">#REF!</definedName>
    <definedName name="NI" localSheetId="1">#REF!</definedName>
    <definedName name="NI">#REF!</definedName>
    <definedName name="nom" localSheetId="1">#REF!</definedName>
    <definedName name="nom">#REF!</definedName>
    <definedName name="NU" localSheetId="1">#REF!</definedName>
    <definedName name="NU">#REF!</definedName>
    <definedName name="NUMILOG" localSheetId="1">#REF!</definedName>
    <definedName name="NUMILOG">#REF!</definedName>
    <definedName name="NUMILOG1" localSheetId="1">#REF!</definedName>
    <definedName name="NUMILOG1">#REF!</definedName>
    <definedName name="NUMILOG3" localSheetId="1">#REF!</definedName>
    <definedName name="NUMILOG3">#REF!</definedName>
    <definedName name="NUMILOG4" localSheetId="1">#REF!</definedName>
    <definedName name="NUMILOG4">#REF!</definedName>
    <definedName name="NUMILOG5" localSheetId="1">#REF!</definedName>
    <definedName name="NUMILOG5">#REF!</definedName>
    <definedName name="NUMILOG7" localSheetId="1">#REF!</definedName>
    <definedName name="NUMILOG7">#REF!</definedName>
    <definedName name="NUMILOG77" localSheetId="1">#REF!</definedName>
    <definedName name="NUMILOG77">#REF!</definedName>
    <definedName name="SMAR" localSheetId="1">#REF!</definedName>
    <definedName name="SMAR">#REF!</definedName>
    <definedName name="SMARE" localSheetId="1">#REF!</definedName>
    <definedName name="SMARE">#REF!</definedName>
    <definedName name="TIZI" localSheetId="1">#REF!</definedName>
    <definedName name="TIZI">#REF!</definedName>
    <definedName name="TIZI2" localSheetId="1">#REF!</definedName>
    <definedName name="TIZI2">#REF!</definedName>
    <definedName name="Z_7493CE9B_2E77_44F2_A105_15D1CC8DC131_.wvu.FilterData" localSheetId="1" hidden="1">ATLAS!$M$17:$AC$17</definedName>
  </definedNames>
  <calcPr calcId="125725"/>
  <customWorkbookViews>
    <customWorkbookView name="ARMEMENT - Affichage personnalisé" guid="{7493CE9B-2E77-44F2-A105-15D1CC8DC131}" autoUpdate="1" mergeInterval="5" personalView="1" maximized="1" xWindow="1" yWindow="1" windowWidth="1362" windowHeight="515" activeSheetId="2"/>
  </customWorkbookViews>
</workbook>
</file>

<file path=xl/calcChain.xml><?xml version="1.0" encoding="utf-8"?>
<calcChain xmlns="http://schemas.openxmlformats.org/spreadsheetml/2006/main">
  <c r="D13" i="1"/>
  <c r="D15"/>
  <c r="D14"/>
  <c r="G16" i="2" l="1"/>
  <c r="H16"/>
  <c r="B28" i="1" l="1"/>
  <c r="B16"/>
  <c r="H7" i="2"/>
  <c r="H8"/>
  <c r="H9"/>
  <c r="H10"/>
  <c r="H11"/>
  <c r="H12"/>
  <c r="H13"/>
  <c r="H14"/>
  <c r="H15"/>
  <c r="AE7" l="1"/>
  <c r="B33" i="1" l="1"/>
  <c r="B32"/>
  <c r="B31"/>
  <c r="B30"/>
  <c r="B29"/>
  <c r="AC17" i="2"/>
  <c r="AB17"/>
  <c r="AA17"/>
  <c r="Z17"/>
  <c r="Y17"/>
  <c r="X17"/>
  <c r="W17"/>
  <c r="V17"/>
  <c r="U17"/>
  <c r="B21" i="1" s="1"/>
  <c r="T17" i="2"/>
  <c r="S17"/>
  <c r="R17"/>
  <c r="Q17"/>
  <c r="B20" i="1" s="1"/>
  <c r="P17" i="2"/>
  <c r="O17"/>
  <c r="B19" i="1" s="1"/>
  <c r="N17" i="2"/>
  <c r="B18" i="1" s="1"/>
  <c r="M17" i="2"/>
  <c r="B17" i="1" s="1"/>
  <c r="G15" i="2"/>
  <c r="G14"/>
  <c r="G13"/>
  <c r="G12"/>
  <c r="G11"/>
  <c r="G10"/>
  <c r="G9"/>
  <c r="G8"/>
  <c r="G7"/>
</calcChain>
</file>

<file path=xl/sharedStrings.xml><?xml version="1.0" encoding="utf-8"?>
<sst xmlns="http://schemas.openxmlformats.org/spreadsheetml/2006/main" count="64" uniqueCount="38">
  <si>
    <t>N°</t>
  </si>
  <si>
    <t>Nbre d'Effectif</t>
  </si>
  <si>
    <t>Nom du Client</t>
  </si>
  <si>
    <t>Site</t>
  </si>
  <si>
    <t>N° du Contrat</t>
  </si>
  <si>
    <t>Date Debut du Contrat</t>
  </si>
  <si>
    <t>Date Fin du Contrat</t>
  </si>
  <si>
    <t>Durée du Contrat</t>
  </si>
  <si>
    <t>ATLAS GENIE CIVIL</t>
  </si>
  <si>
    <t>OBS</t>
  </si>
  <si>
    <t>Nbre d'Eff Total</t>
  </si>
  <si>
    <t>Tarifs</t>
  </si>
  <si>
    <t>Contrat Ferme</t>
  </si>
  <si>
    <t>Tacite Reconduction</t>
  </si>
  <si>
    <t>C/S</t>
  </si>
  <si>
    <t>C/G</t>
  </si>
  <si>
    <t>C/G A</t>
  </si>
  <si>
    <t>APS</t>
  </si>
  <si>
    <t>APS A</t>
  </si>
  <si>
    <t>OP</t>
  </si>
  <si>
    <t>HOT</t>
  </si>
  <si>
    <t>M/C</t>
  </si>
  <si>
    <t>Type de Contrat</t>
  </si>
  <si>
    <t>Raison</t>
  </si>
  <si>
    <t>Augmentation d'Effectif</t>
  </si>
  <si>
    <t>Déduction d'Effectif</t>
  </si>
  <si>
    <t>Changement des Tarif</t>
  </si>
  <si>
    <t xml:space="preserve">Déménagement </t>
  </si>
  <si>
    <t>N° Avenant</t>
  </si>
  <si>
    <t>(45 Jrs Avant)</t>
  </si>
  <si>
    <t>Alerte Préavis</t>
  </si>
  <si>
    <t>Date</t>
  </si>
  <si>
    <t>PROLONGATION DU CONTRAR</t>
  </si>
  <si>
    <t xml:space="preserve">Contrat en Cour </t>
  </si>
  <si>
    <t>Contrat Debut Préavis</t>
  </si>
  <si>
    <t>Contrat Fin Préavis</t>
  </si>
  <si>
    <t>Nbre de Site</t>
  </si>
  <si>
    <t>Effectif Total</t>
  </si>
</sst>
</file>

<file path=xl/styles.xml><?xml version="1.0" encoding="utf-8"?>
<styleSheet xmlns="http://schemas.openxmlformats.org/spreadsheetml/2006/main">
  <numFmts count="4">
    <numFmt numFmtId="164" formatCode="_-* #,##0.00\ [$DZD-85F]_-;\-* #,##0.00\ [$DZD-85F]_-;_-* &quot;-&quot;??\ [$DZD-85F]_-;_-@_-"/>
    <numFmt numFmtId="165" formatCode="#,##0.00\ [$DZD-85F]"/>
    <numFmt numFmtId="166" formatCode="[$-40C]d\ mmmm\ yyyy;@"/>
    <numFmt numFmtId="167" formatCode="[$-F400]h:mm:ss\ AM/PM"/>
  </numFmts>
  <fonts count="34"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60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FF0000"/>
      <name val="Baby Blocks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6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0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sz val="14"/>
      <name val="Arial"/>
      <family val="2"/>
    </font>
    <font>
      <b/>
      <sz val="12"/>
      <color rgb="FFFF0000"/>
      <name val="Cambria"/>
      <family val="1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6" tint="-0.249977111117893"/>
        <bgColor theme="6" tint="-0.249977111117893"/>
      </patternFill>
    </fill>
    <fill>
      <patternFill patternType="solid">
        <fgColor theme="6"/>
        <bgColor theme="6"/>
      </patternFill>
    </fill>
    <fill>
      <patternFill patternType="solid">
        <fgColor rgb="FFFF0000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6" tint="-0.249977111117893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14" fontId="11" fillId="2" borderId="1">
      <alignment horizontal="center" vertical="center"/>
    </xf>
    <xf numFmtId="0" fontId="17" fillId="0" borderId="0"/>
  </cellStyleXfs>
  <cellXfs count="127">
    <xf numFmtId="0" fontId="0" fillId="0" borderId="0" xfId="0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2" fontId="0" fillId="0" borderId="0" xfId="0" applyNumberFormat="1" applyFill="1"/>
    <xf numFmtId="2" fontId="10" fillId="0" borderId="0" xfId="0" applyNumberFormat="1" applyFont="1" applyFill="1" applyBorder="1"/>
    <xf numFmtId="2" fontId="0" fillId="0" borderId="5" xfId="0" applyNumberFormat="1" applyFill="1" applyBorder="1"/>
    <xf numFmtId="2" fontId="10" fillId="0" borderId="0" xfId="0" applyNumberFormat="1" applyFont="1" applyFill="1"/>
    <xf numFmtId="1" fontId="10" fillId="4" borderId="8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/>
    </xf>
    <xf numFmtId="166" fontId="9" fillId="4" borderId="1" xfId="0" applyNumberFormat="1" applyFont="1" applyFill="1" applyBorder="1" applyAlignment="1">
      <alignment horizontal="center" vertical="center"/>
    </xf>
    <xf numFmtId="166" fontId="9" fillId="4" borderId="1" xfId="1" applyNumberFormat="1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3" fillId="4" borderId="9" xfId="0" applyFont="1" applyFill="1" applyBorder="1"/>
    <xf numFmtId="0" fontId="13" fillId="4" borderId="1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164" fontId="14" fillId="4" borderId="3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/>
    </xf>
    <xf numFmtId="0" fontId="3" fillId="3" borderId="9" xfId="0" applyFont="1" applyFill="1" applyBorder="1"/>
    <xf numFmtId="0" fontId="13" fillId="3" borderId="1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164" fontId="14" fillId="3" borderId="3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165" fontId="7" fillId="9" borderId="10" xfId="0" applyNumberFormat="1" applyFont="1" applyFill="1" applyBorder="1" applyAlignment="1">
      <alignment horizontal="center" vertical="center"/>
    </xf>
    <xf numFmtId="1" fontId="7" fillId="9" borderId="11" xfId="0" applyNumberFormat="1" applyFont="1" applyFill="1" applyBorder="1" applyAlignment="1">
      <alignment horizontal="center"/>
    </xf>
    <xf numFmtId="1" fontId="7" fillId="9" borderId="12" xfId="0" applyNumberFormat="1" applyFont="1" applyFill="1" applyBorder="1" applyAlignment="1">
      <alignment horizontal="center"/>
    </xf>
    <xf numFmtId="1" fontId="7" fillId="9" borderId="13" xfId="0" applyNumberFormat="1" applyFont="1" applyFill="1" applyBorder="1" applyAlignment="1">
      <alignment horizontal="center"/>
    </xf>
    <xf numFmtId="164" fontId="2" fillId="9" borderId="14" xfId="0" applyNumberFormat="1" applyFont="1" applyFill="1" applyBorder="1"/>
    <xf numFmtId="164" fontId="2" fillId="9" borderId="15" xfId="0" applyNumberFormat="1" applyFont="1" applyFill="1" applyBorder="1"/>
    <xf numFmtId="2" fontId="10" fillId="0" borderId="5" xfId="0" applyNumberFormat="1" applyFont="1" applyFill="1" applyBorder="1"/>
    <xf numFmtId="49" fontId="3" fillId="0" borderId="0" xfId="0" applyNumberFormat="1" applyFont="1" applyFill="1"/>
    <xf numFmtId="1" fontId="6" fillId="0" borderId="0" xfId="0" applyNumberFormat="1" applyFont="1" applyFill="1" applyBorder="1" applyAlignment="1">
      <alignment horizontal="center"/>
    </xf>
    <xf numFmtId="14" fontId="3" fillId="0" borderId="0" xfId="0" applyNumberFormat="1" applyFont="1" applyFill="1"/>
    <xf numFmtId="2" fontId="3" fillId="0" borderId="0" xfId="0" applyNumberFormat="1" applyFont="1" applyFill="1"/>
    <xf numFmtId="2" fontId="3" fillId="0" borderId="17" xfId="0" applyNumberFormat="1" applyFont="1" applyFill="1" applyBorder="1"/>
    <xf numFmtId="0" fontId="15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165" fontId="7" fillId="9" borderId="7" xfId="0" applyNumberFormat="1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5" fontId="7" fillId="4" borderId="1" xfId="0" applyNumberFormat="1" applyFont="1" applyFill="1" applyBorder="1" applyAlignment="1">
      <alignment horizontal="center" vertical="center"/>
    </xf>
    <xf numFmtId="2" fontId="24" fillId="0" borderId="0" xfId="0" applyNumberFormat="1" applyFont="1" applyFill="1" applyBorder="1" applyAlignment="1">
      <alignment vertical="center"/>
    </xf>
    <xf numFmtId="2" fontId="24" fillId="0" borderId="0" xfId="0" applyNumberFormat="1" applyFont="1" applyFill="1" applyAlignment="1">
      <alignment vertical="center"/>
    </xf>
    <xf numFmtId="0" fontId="0" fillId="0" borderId="1" xfId="0" applyFill="1" applyBorder="1"/>
    <xf numFmtId="0" fontId="25" fillId="0" borderId="1" xfId="0" applyFont="1" applyFill="1" applyBorder="1" applyAlignment="1">
      <alignment horizontal="center" vertical="center"/>
    </xf>
    <xf numFmtId="2" fontId="12" fillId="5" borderId="19" xfId="0" applyNumberFormat="1" applyFont="1" applyFill="1" applyBorder="1" applyAlignment="1">
      <alignment horizontal="center" vertical="center"/>
    </xf>
    <xf numFmtId="164" fontId="26" fillId="4" borderId="3" xfId="0" applyNumberFormat="1" applyFont="1" applyFill="1" applyBorder="1" applyAlignment="1">
      <alignment horizontal="center" vertical="center"/>
    </xf>
    <xf numFmtId="164" fontId="26" fillId="4" borderId="16" xfId="0" applyNumberFormat="1" applyFont="1" applyFill="1" applyBorder="1" applyAlignment="1">
      <alignment horizontal="center" vertical="center"/>
    </xf>
    <xf numFmtId="164" fontId="26" fillId="3" borderId="3" xfId="0" applyNumberFormat="1" applyFont="1" applyFill="1" applyBorder="1" applyAlignment="1">
      <alignment horizontal="center" vertical="center"/>
    </xf>
    <xf numFmtId="164" fontId="26" fillId="3" borderId="16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/>
    </xf>
    <xf numFmtId="2" fontId="5" fillId="8" borderId="0" xfId="0" applyNumberFormat="1" applyFont="1" applyFill="1" applyBorder="1" applyAlignment="1">
      <alignment horizontal="left"/>
    </xf>
    <xf numFmtId="2" fontId="12" fillId="5" borderId="23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/>
    <xf numFmtId="0" fontId="2" fillId="10" borderId="17" xfId="0" applyFont="1" applyFill="1" applyBorder="1" applyAlignment="1">
      <alignment horizontal="center" vertical="center"/>
    </xf>
    <xf numFmtId="0" fontId="4" fillId="6" borderId="3" xfId="0" applyFont="1" applyFill="1" applyBorder="1"/>
    <xf numFmtId="0" fontId="8" fillId="7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5" fontId="9" fillId="4" borderId="1" xfId="0" applyNumberFormat="1" applyFont="1" applyFill="1" applyBorder="1" applyAlignment="1">
      <alignment horizontal="center" vertical="center"/>
    </xf>
    <xf numFmtId="2" fontId="27" fillId="8" borderId="0" xfId="0" applyNumberFormat="1" applyFont="1" applyFill="1" applyBorder="1" applyAlignment="1">
      <alignment horizontal="left"/>
    </xf>
    <xf numFmtId="2" fontId="5" fillId="8" borderId="0" xfId="0" applyNumberFormat="1" applyFont="1" applyFill="1" applyBorder="1" applyAlignment="1">
      <alignment horizontal="left"/>
    </xf>
    <xf numFmtId="0" fontId="28" fillId="4" borderId="2" xfId="0" applyNumberFormat="1" applyFont="1" applyFill="1" applyBorder="1" applyAlignment="1">
      <alignment horizontal="center" vertical="center"/>
    </xf>
    <xf numFmtId="167" fontId="18" fillId="8" borderId="0" xfId="3" applyNumberFormat="1" applyFont="1" applyFill="1" applyProtection="1"/>
    <xf numFmtId="0" fontId="17" fillId="8" borderId="0" xfId="3" applyFill="1"/>
    <xf numFmtId="0" fontId="19" fillId="8" borderId="0" xfId="3" applyFont="1" applyFill="1" applyBorder="1" applyAlignment="1">
      <alignment horizontal="center"/>
    </xf>
    <xf numFmtId="14" fontId="17" fillId="8" borderId="0" xfId="3" applyNumberFormat="1" applyFill="1"/>
    <xf numFmtId="14" fontId="20" fillId="8" borderId="0" xfId="3" applyNumberFormat="1" applyFont="1" applyFill="1" applyBorder="1" applyAlignment="1">
      <alignment horizontal="center" vertical="center"/>
    </xf>
    <xf numFmtId="167" fontId="21" fillId="8" borderId="0" xfId="3" applyNumberFormat="1" applyFont="1" applyFill="1"/>
    <xf numFmtId="22" fontId="20" fillId="8" borderId="0" xfId="3" applyNumberFormat="1" applyFont="1" applyFill="1" applyAlignment="1">
      <alignment horizontal="center"/>
    </xf>
    <xf numFmtId="167" fontId="20" fillId="8" borderId="0" xfId="3" applyNumberFormat="1" applyFont="1" applyFill="1" applyBorder="1" applyAlignment="1">
      <alignment horizontal="center" vertical="center"/>
    </xf>
    <xf numFmtId="0" fontId="29" fillId="8" borderId="0" xfId="3" applyFont="1" applyFill="1" applyAlignment="1">
      <alignment horizontal="left" vertical="center"/>
    </xf>
    <xf numFmtId="0" fontId="17" fillId="8" borderId="0" xfId="3" applyFill="1" applyBorder="1"/>
    <xf numFmtId="19" fontId="17" fillId="8" borderId="0" xfId="3" applyNumberFormat="1" applyFill="1"/>
    <xf numFmtId="14" fontId="22" fillId="8" borderId="0" xfId="3" applyNumberFormat="1" applyFont="1" applyFill="1" applyAlignment="1">
      <alignment horizontal="center"/>
    </xf>
    <xf numFmtId="0" fontId="17" fillId="8" borderId="0" xfId="3" applyNumberFormat="1" applyFill="1"/>
    <xf numFmtId="0" fontId="17" fillId="8" borderId="0" xfId="3" applyNumberFormat="1" applyFill="1" applyBorder="1"/>
    <xf numFmtId="0" fontId="29" fillId="8" borderId="0" xfId="3" applyFont="1" applyFill="1" applyBorder="1" applyAlignment="1">
      <alignment horizontal="left" vertical="center"/>
    </xf>
    <xf numFmtId="1" fontId="31" fillId="8" borderId="0" xfId="3" applyNumberFormat="1" applyFont="1" applyFill="1" applyBorder="1" applyAlignment="1">
      <alignment horizontal="center" vertical="center"/>
    </xf>
    <xf numFmtId="0" fontId="30" fillId="8" borderId="28" xfId="0" applyNumberFormat="1" applyFont="1" applyFill="1" applyBorder="1"/>
    <xf numFmtId="0" fontId="30" fillId="8" borderId="27" xfId="0" applyNumberFormat="1" applyFont="1" applyFill="1" applyBorder="1"/>
    <xf numFmtId="1" fontId="33" fillId="10" borderId="30" xfId="3" applyNumberFormat="1" applyFont="1" applyFill="1" applyBorder="1" applyAlignment="1">
      <alignment horizontal="center" vertical="center"/>
    </xf>
    <xf numFmtId="1" fontId="33" fillId="10" borderId="32" xfId="3" applyNumberFormat="1" applyFont="1" applyFill="1" applyBorder="1" applyAlignment="1">
      <alignment horizontal="center" vertical="center"/>
    </xf>
    <xf numFmtId="1" fontId="33" fillId="6" borderId="32" xfId="3" applyNumberFormat="1" applyFont="1" applyFill="1" applyBorder="1" applyAlignment="1">
      <alignment horizontal="center" vertical="center"/>
    </xf>
    <xf numFmtId="1" fontId="33" fillId="6" borderId="26" xfId="3" applyNumberFormat="1" applyFont="1" applyFill="1" applyBorder="1" applyAlignment="1">
      <alignment horizontal="center" vertical="center"/>
    </xf>
    <xf numFmtId="1" fontId="33" fillId="6" borderId="33" xfId="3" applyNumberFormat="1" applyFont="1" applyFill="1" applyBorder="1" applyAlignment="1">
      <alignment horizontal="center" vertical="center"/>
    </xf>
    <xf numFmtId="1" fontId="33" fillId="10" borderId="17" xfId="3" applyNumberFormat="1" applyFont="1" applyFill="1" applyBorder="1" applyAlignment="1">
      <alignment horizontal="center" vertical="center"/>
    </xf>
    <xf numFmtId="1" fontId="33" fillId="10" borderId="31" xfId="3" applyNumberFormat="1" applyFont="1" applyFill="1" applyBorder="1" applyAlignment="1">
      <alignment horizontal="center" vertical="center"/>
    </xf>
    <xf numFmtId="1" fontId="33" fillId="6" borderId="31" xfId="3" applyNumberFormat="1" applyFont="1" applyFill="1" applyBorder="1" applyAlignment="1">
      <alignment horizontal="center" vertical="center"/>
    </xf>
    <xf numFmtId="1" fontId="33" fillId="10" borderId="26" xfId="3" applyNumberFormat="1" applyFont="1" applyFill="1" applyBorder="1" applyAlignment="1">
      <alignment horizontal="center" vertical="center"/>
    </xf>
    <xf numFmtId="1" fontId="33" fillId="6" borderId="10" xfId="3" applyNumberFormat="1" applyFont="1" applyFill="1" applyBorder="1" applyAlignment="1">
      <alignment horizontal="center" vertical="center"/>
    </xf>
    <xf numFmtId="1" fontId="33" fillId="6" borderId="29" xfId="3" applyNumberFormat="1" applyFont="1" applyFill="1" applyBorder="1" applyAlignment="1">
      <alignment horizontal="center" vertical="center"/>
    </xf>
    <xf numFmtId="0" fontId="29" fillId="10" borderId="24" xfId="3" applyFont="1" applyFill="1" applyBorder="1" applyAlignment="1">
      <alignment horizontal="center" vertical="center"/>
    </xf>
    <xf numFmtId="0" fontId="29" fillId="8" borderId="24" xfId="3" applyFont="1" applyFill="1" applyBorder="1" applyAlignment="1">
      <alignment horizontal="center" vertical="center"/>
    </xf>
    <xf numFmtId="0" fontId="29" fillId="8" borderId="26" xfId="3" applyFont="1" applyFill="1" applyBorder="1" applyAlignment="1">
      <alignment horizontal="center" vertical="center"/>
    </xf>
    <xf numFmtId="0" fontId="29" fillId="10" borderId="26" xfId="3" applyFont="1" applyFill="1" applyBorder="1" applyAlignment="1">
      <alignment horizontal="center" vertical="center"/>
    </xf>
    <xf numFmtId="0" fontId="29" fillId="8" borderId="0" xfId="3" applyFont="1" applyFill="1" applyBorder="1" applyAlignment="1">
      <alignment horizontal="center" vertical="center"/>
    </xf>
    <xf numFmtId="22" fontId="20" fillId="8" borderId="0" xfId="3" applyNumberFormat="1" applyFont="1" applyFill="1" applyAlignment="1">
      <alignment horizontal="center"/>
    </xf>
    <xf numFmtId="0" fontId="32" fillId="8" borderId="0" xfId="3" applyFont="1" applyFill="1" applyBorder="1" applyAlignment="1">
      <alignment horizontal="center"/>
    </xf>
    <xf numFmtId="0" fontId="32" fillId="8" borderId="0" xfId="3" applyFont="1" applyFill="1" applyAlignment="1">
      <alignment horizontal="center"/>
    </xf>
    <xf numFmtId="2" fontId="12" fillId="5" borderId="22" xfId="0" applyNumberFormat="1" applyFont="1" applyFill="1" applyBorder="1" applyAlignment="1">
      <alignment horizontal="center" vertical="center"/>
    </xf>
    <xf numFmtId="2" fontId="12" fillId="5" borderId="18" xfId="0" applyNumberFormat="1" applyFont="1" applyFill="1" applyBorder="1" applyAlignment="1">
      <alignment horizontal="center" vertical="center"/>
    </xf>
    <xf numFmtId="49" fontId="12" fillId="5" borderId="23" xfId="0" applyNumberFormat="1" applyFont="1" applyFill="1" applyBorder="1" applyAlignment="1">
      <alignment horizontal="center" vertical="center"/>
    </xf>
    <xf numFmtId="49" fontId="12" fillId="5" borderId="19" xfId="0" applyNumberFormat="1" applyFont="1" applyFill="1" applyBorder="1" applyAlignment="1">
      <alignment horizontal="center" vertical="center"/>
    </xf>
    <xf numFmtId="2" fontId="12" fillId="5" borderId="23" xfId="0" applyNumberFormat="1" applyFont="1" applyFill="1" applyBorder="1" applyAlignment="1">
      <alignment horizontal="center" vertical="center"/>
    </xf>
    <xf numFmtId="2" fontId="12" fillId="5" borderId="19" xfId="0" applyNumberFormat="1" applyFont="1" applyFill="1" applyBorder="1" applyAlignment="1">
      <alignment horizontal="center" vertical="center"/>
    </xf>
    <xf numFmtId="14" fontId="12" fillId="5" borderId="23" xfId="0" applyNumberFormat="1" applyFont="1" applyFill="1" applyBorder="1" applyAlignment="1">
      <alignment horizontal="center" vertical="center"/>
    </xf>
    <xf numFmtId="14" fontId="12" fillId="5" borderId="19" xfId="0" applyNumberFormat="1" applyFont="1" applyFill="1" applyBorder="1" applyAlignment="1">
      <alignment horizontal="center" vertical="center"/>
    </xf>
    <xf numFmtId="2" fontId="23" fillId="5" borderId="23" xfId="0" applyNumberFormat="1" applyFont="1" applyFill="1" applyBorder="1" applyAlignment="1">
      <alignment horizontal="center" vertical="center"/>
    </xf>
    <xf numFmtId="2" fontId="23" fillId="5" borderId="19" xfId="0" applyNumberFormat="1" applyFont="1" applyFill="1" applyBorder="1" applyAlignment="1">
      <alignment horizontal="center" vertical="center"/>
    </xf>
    <xf numFmtId="2" fontId="12" fillId="5" borderId="25" xfId="0" applyNumberFormat="1" applyFont="1" applyFill="1" applyBorder="1" applyAlignment="1">
      <alignment horizontal="center" vertical="center"/>
    </xf>
    <xf numFmtId="2" fontId="12" fillId="5" borderId="21" xfId="0" applyNumberFormat="1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0" fillId="0" borderId="0" xfId="0" applyBorder="1"/>
    <xf numFmtId="0" fontId="0" fillId="0" borderId="26" xfId="0" applyBorder="1"/>
    <xf numFmtId="0" fontId="12" fillId="5" borderId="23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4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</cellXfs>
  <cellStyles count="4">
    <cellStyle name="Accent2" xfId="1" builtinId="33"/>
    <cellStyle name="Flashing" xfId="2"/>
    <cellStyle name="Normal" xfId="0" builtinId="0"/>
    <cellStyle name="Normal 2" xfId="3"/>
  </cellStyles>
  <dxfs count="0"/>
  <tableStyles count="0" defaultTableStyle="TableStyleMedium9" defaultPivotStyle="PivotStyleLight16"/>
  <colors>
    <mruColors>
      <color rgb="FFC8D39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ATLAS!Alerte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4</xdr:row>
      <xdr:rowOff>47624</xdr:rowOff>
    </xdr:from>
    <xdr:to>
      <xdr:col>8</xdr:col>
      <xdr:colOff>0</xdr:colOff>
      <xdr:row>10</xdr:row>
      <xdr:rowOff>104775</xdr:rowOff>
    </xdr:to>
    <xdr:sp macro="" textlink="">
      <xdr:nvSpPr>
        <xdr:cNvPr id="5" name="Rectangle à coins arrondis 4"/>
        <xdr:cNvSpPr/>
      </xdr:nvSpPr>
      <xdr:spPr>
        <a:xfrm>
          <a:off x="2190750" y="800099"/>
          <a:ext cx="8486775" cy="1028701"/>
        </a:xfrm>
        <a:prstGeom prst="roundRect">
          <a:avLst/>
        </a:prstGeom>
        <a:gradFill flip="none" rotWithShape="1">
          <a:gsLst>
            <a:gs pos="0">
              <a:srgbClr val="A603AB"/>
            </a:gs>
            <a:gs pos="21001">
              <a:srgbClr val="0819FB"/>
            </a:gs>
            <a:gs pos="35001">
              <a:srgbClr val="1A8D48"/>
            </a:gs>
            <a:gs pos="52000">
              <a:srgbClr val="FFFF00"/>
            </a:gs>
            <a:gs pos="73000">
              <a:srgbClr val="EE3F17"/>
            </a:gs>
            <a:gs pos="88000">
              <a:srgbClr val="E81766"/>
            </a:gs>
            <a:gs pos="100000">
              <a:srgbClr val="A603AB"/>
            </a:gs>
          </a:gsLst>
          <a:lin ang="2700000" scaled="0"/>
          <a:tileRect/>
        </a:gra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000" b="1" cap="none" spc="0">
              <a:ln w="24500" cmpd="dbl">
                <a:solidFill>
                  <a:schemeClr val="accent2">
                    <a:shade val="85000"/>
                    <a:satMod val="155000"/>
                  </a:schemeClr>
                </a:solidFill>
                <a:prstDash val="solid"/>
                <a:miter lim="800000"/>
              </a:ln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Tableau</a:t>
          </a:r>
          <a:r>
            <a:rPr lang="fr-FR" sz="3000" b="1" cap="none" spc="0" baseline="0">
              <a:ln w="24500" cmpd="dbl">
                <a:solidFill>
                  <a:schemeClr val="accent2">
                    <a:shade val="85000"/>
                    <a:satMod val="155000"/>
                  </a:schemeClr>
                </a:solidFill>
                <a:prstDash val="solid"/>
                <a:miter lim="800000"/>
              </a:ln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 de Bord </a:t>
          </a:r>
          <a:r>
            <a:rPr lang="fr-FR" sz="3000" b="1" cap="none" spc="0">
              <a:ln w="24500" cmpd="dbl">
                <a:solidFill>
                  <a:schemeClr val="accent2">
                    <a:shade val="85000"/>
                    <a:satMod val="155000"/>
                  </a:schemeClr>
                </a:solidFill>
                <a:prstDash val="solid"/>
                <a:miter lim="800000"/>
              </a:ln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Suivi Contrat Client</a:t>
          </a:r>
        </a:p>
      </xdr:txBody>
    </xdr:sp>
    <xdr:clientData/>
  </xdr:twoCellAnchor>
  <xdr:twoCellAnchor editAs="oneCell">
    <xdr:from>
      <xdr:col>0</xdr:col>
      <xdr:colOff>0</xdr:colOff>
      <xdr:row>11</xdr:row>
      <xdr:rowOff>133349</xdr:rowOff>
    </xdr:from>
    <xdr:to>
      <xdr:col>2</xdr:col>
      <xdr:colOff>9525</xdr:colOff>
      <xdr:row>14</xdr:row>
      <xdr:rowOff>104775</xdr:rowOff>
    </xdr:to>
    <xdr:pic>
      <xdr:nvPicPr>
        <xdr:cNvPr id="17" name="Image 16" descr="C:\Users\aze\Desktop\index.png">
          <a:hlinkClick xmlns:r="http://schemas.openxmlformats.org/officeDocument/2006/relationships" r:id="rId2"/>
        </xdr:cNvPr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124074"/>
          <a:ext cx="2476500" cy="62865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4</xdr:col>
      <xdr:colOff>485775</xdr:colOff>
      <xdr:row>17</xdr:row>
      <xdr:rowOff>104776</xdr:rowOff>
    </xdr:from>
    <xdr:to>
      <xdr:col>5</xdr:col>
      <xdr:colOff>571500</xdr:colOff>
      <xdr:row>21</xdr:row>
      <xdr:rowOff>66676</xdr:rowOff>
    </xdr:to>
    <xdr:sp macro="" textlink="">
      <xdr:nvSpPr>
        <xdr:cNvPr id="12" name="ZoneTexte 11"/>
        <xdr:cNvSpPr txBox="1"/>
      </xdr:nvSpPr>
      <xdr:spPr>
        <a:xfrm>
          <a:off x="5676900" y="3390901"/>
          <a:ext cx="140017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VOULAI AVOIR LE NOMBRE DE CONTRAT debut</a:t>
          </a:r>
          <a:r>
            <a:rPr lang="fr-FR" sz="1100" baseline="0"/>
            <a:t>  de preavis</a:t>
          </a:r>
          <a:r>
            <a:rPr lang="fr-FR" sz="1100"/>
            <a:t> (JAUNE)</a:t>
          </a:r>
        </a:p>
      </xdr:txBody>
    </xdr:sp>
    <xdr:clientData/>
  </xdr:twoCellAnchor>
  <xdr:twoCellAnchor>
    <xdr:from>
      <xdr:col>4</xdr:col>
      <xdr:colOff>28575</xdr:colOff>
      <xdr:row>13</xdr:row>
      <xdr:rowOff>114300</xdr:rowOff>
    </xdr:from>
    <xdr:to>
      <xdr:col>4</xdr:col>
      <xdr:colOff>809625</xdr:colOff>
      <xdr:row>17</xdr:row>
      <xdr:rowOff>123825</xdr:rowOff>
    </xdr:to>
    <xdr:cxnSp macro="">
      <xdr:nvCxnSpPr>
        <xdr:cNvPr id="14" name="Connecteur droit avec flèche 13"/>
        <xdr:cNvCxnSpPr/>
      </xdr:nvCxnSpPr>
      <xdr:spPr>
        <a:xfrm flipH="1" flipV="1">
          <a:off x="5219700" y="2562225"/>
          <a:ext cx="781050" cy="8477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10</xdr:row>
      <xdr:rowOff>133350</xdr:rowOff>
    </xdr:from>
    <xdr:to>
      <xdr:col>5</xdr:col>
      <xdr:colOff>609600</xdr:colOff>
      <xdr:row>14</xdr:row>
      <xdr:rowOff>47625</xdr:rowOff>
    </xdr:to>
    <xdr:sp macro="" textlink="">
      <xdr:nvSpPr>
        <xdr:cNvPr id="15" name="ZoneTexte 14"/>
        <xdr:cNvSpPr txBox="1"/>
      </xdr:nvSpPr>
      <xdr:spPr>
        <a:xfrm>
          <a:off x="5715000" y="1857375"/>
          <a:ext cx="140017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VOULAI AVOIR LE NOMBRE DE CONTRAT ENCOUR (VERT)</a:t>
          </a:r>
        </a:p>
      </xdr:txBody>
    </xdr:sp>
    <xdr:clientData/>
  </xdr:twoCellAnchor>
  <xdr:twoCellAnchor>
    <xdr:from>
      <xdr:col>4</xdr:col>
      <xdr:colOff>19050</xdr:colOff>
      <xdr:row>11</xdr:row>
      <xdr:rowOff>47625</xdr:rowOff>
    </xdr:from>
    <xdr:to>
      <xdr:col>4</xdr:col>
      <xdr:colOff>542925</xdr:colOff>
      <xdr:row>12</xdr:row>
      <xdr:rowOff>85725</xdr:rowOff>
    </xdr:to>
    <xdr:cxnSp macro="">
      <xdr:nvCxnSpPr>
        <xdr:cNvPr id="20" name="Connecteur droit avec flèche 19"/>
        <xdr:cNvCxnSpPr/>
      </xdr:nvCxnSpPr>
      <xdr:spPr>
        <a:xfrm flipH="1">
          <a:off x="5210175" y="2038350"/>
          <a:ext cx="523875" cy="3143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1343025</xdr:colOff>
      <xdr:row>16</xdr:row>
      <xdr:rowOff>28575</xdr:rowOff>
    </xdr:from>
    <xdr:to>
      <xdr:col>4</xdr:col>
      <xdr:colOff>19050</xdr:colOff>
      <xdr:row>19</xdr:row>
      <xdr:rowOff>209550</xdr:rowOff>
    </xdr:to>
    <xdr:sp macro="" textlink="">
      <xdr:nvSpPr>
        <xdr:cNvPr id="21" name="ZoneTexte 20"/>
        <xdr:cNvSpPr txBox="1"/>
      </xdr:nvSpPr>
      <xdr:spPr>
        <a:xfrm>
          <a:off x="3810000" y="3095625"/>
          <a:ext cx="140017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VOULAI AVOIR LE NOMBRE DE CONTRAT fin</a:t>
          </a:r>
          <a:r>
            <a:rPr lang="fr-FR" sz="1100" baseline="0"/>
            <a:t> de preavis</a:t>
          </a:r>
          <a:r>
            <a:rPr lang="fr-FR" sz="1100"/>
            <a:t> (rouge)</a:t>
          </a:r>
        </a:p>
      </xdr:txBody>
    </xdr:sp>
    <xdr:clientData/>
  </xdr:twoCellAnchor>
  <xdr:twoCellAnchor>
    <xdr:from>
      <xdr:col>3</xdr:col>
      <xdr:colOff>819150</xdr:colOff>
      <xdr:row>14</xdr:row>
      <xdr:rowOff>114300</xdr:rowOff>
    </xdr:from>
    <xdr:to>
      <xdr:col>3</xdr:col>
      <xdr:colOff>990600</xdr:colOff>
      <xdr:row>16</xdr:row>
      <xdr:rowOff>28575</xdr:rowOff>
    </xdr:to>
    <xdr:cxnSp macro="">
      <xdr:nvCxnSpPr>
        <xdr:cNvPr id="23" name="Connecteur droit avec flèche 22"/>
        <xdr:cNvCxnSpPr/>
      </xdr:nvCxnSpPr>
      <xdr:spPr>
        <a:xfrm flipH="1" flipV="1">
          <a:off x="4695825" y="2762250"/>
          <a:ext cx="171450" cy="3333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504826</xdr:colOff>
      <xdr:row>3</xdr:row>
      <xdr:rowOff>139700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0" y="0"/>
          <a:ext cx="1028701" cy="73977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glow rad="228600">
                  <a:schemeClr val="accent5">
                    <a:satMod val="175000"/>
                    <a:alpha val="40000"/>
                  </a:schemeClr>
                </a:glow>
                <a:reflection blurRad="12700" stA="28000" endPos="45000" dist="1000" dir="5400000" sy="-100000" algn="bl" rotWithShape="0"/>
              </a:effectLst>
            </a:rPr>
            <a:t>RETOUR</a:t>
          </a:r>
        </a:p>
      </xdr:txBody>
    </xdr:sp>
    <xdr:clientData/>
  </xdr:twoCellAnchor>
  <xdr:twoCellAnchor editAs="oneCell">
    <xdr:from>
      <xdr:col>1</xdr:col>
      <xdr:colOff>514350</xdr:colOff>
      <xdr:row>0</xdr:row>
      <xdr:rowOff>0</xdr:rowOff>
    </xdr:from>
    <xdr:to>
      <xdr:col>8</xdr:col>
      <xdr:colOff>47625</xdr:colOff>
      <xdr:row>3</xdr:row>
      <xdr:rowOff>200025</xdr:rowOff>
    </xdr:to>
    <xdr:pic>
      <xdr:nvPicPr>
        <xdr:cNvPr id="3" name="Image 2" descr="C:\Users\aze\Desktop\index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38225" y="0"/>
          <a:ext cx="9144000" cy="80010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J38"/>
  <sheetViews>
    <sheetView showGridLines="0" tabSelected="1" topLeftCell="A4" workbookViewId="0">
      <selection activeCell="F24" sqref="F24"/>
    </sheetView>
  </sheetViews>
  <sheetFormatPr baseColWidth="10" defaultRowHeight="12.75"/>
  <cols>
    <col min="1" max="1" width="17" style="72" customWidth="1"/>
    <col min="2" max="2" width="20" style="72" customWidth="1"/>
    <col min="3" max="3" width="21.140625" style="72" customWidth="1"/>
    <col min="4" max="5" width="19.7109375" style="72" customWidth="1"/>
    <col min="6" max="6" width="20.42578125" style="72" customWidth="1"/>
    <col min="7" max="7" width="20.85546875" style="72" customWidth="1"/>
    <col min="8" max="8" width="21.28515625" style="72" customWidth="1"/>
    <col min="9" max="9" width="16.85546875" style="72" customWidth="1"/>
    <col min="10" max="16384" width="11.42578125" style="72"/>
  </cols>
  <sheetData>
    <row r="1" spans="1:9" ht="21">
      <c r="A1" s="71"/>
      <c r="I1" s="73"/>
    </row>
    <row r="5" spans="1:9" ht="12.75" customHeight="1"/>
    <row r="6" spans="1:9" ht="12.75" customHeight="1"/>
    <row r="8" spans="1:9" ht="12.75" customHeight="1"/>
    <row r="9" spans="1:9" ht="12.75" customHeight="1"/>
    <row r="11" spans="1:9" ht="21">
      <c r="A11" s="74"/>
      <c r="G11" s="75"/>
    </row>
    <row r="12" spans="1:9" ht="21.75" thickBot="1">
      <c r="A12" s="75"/>
      <c r="B12" s="76"/>
      <c r="C12" s="105"/>
      <c r="D12" s="105"/>
      <c r="E12" s="77"/>
      <c r="G12" s="78"/>
    </row>
    <row r="13" spans="1:9" ht="14.25" customHeight="1" thickTop="1" thickBot="1">
      <c r="A13" s="78"/>
      <c r="C13" s="79" t="s">
        <v>33</v>
      </c>
      <c r="D13" s="87" t="b">
        <f>(ATLAS!Alerte)&gt;="45"</f>
        <v>1</v>
      </c>
      <c r="E13" s="80"/>
      <c r="G13" s="81"/>
      <c r="H13" s="79" t="s">
        <v>33</v>
      </c>
      <c r="I13" s="87"/>
    </row>
    <row r="14" spans="1:9" ht="15.75" thickTop="1" thickBot="1">
      <c r="C14" s="79" t="s">
        <v>34</v>
      </c>
      <c r="D14" s="87" t="b">
        <f>(ATLAS!Alerte)&lt;"45"&gt;="30"</f>
        <v>1</v>
      </c>
      <c r="E14" s="80"/>
      <c r="H14" s="79" t="s">
        <v>34</v>
      </c>
      <c r="I14" s="88"/>
    </row>
    <row r="15" spans="1:9" ht="15.75" customHeight="1" thickTop="1" thickBot="1">
      <c r="C15" s="79" t="s">
        <v>35</v>
      </c>
      <c r="D15" s="87" t="b">
        <f>(ATLAS!Alerte)&lt;"30"</f>
        <v>0</v>
      </c>
      <c r="E15" s="80"/>
      <c r="G15" s="82"/>
      <c r="H15" s="79" t="s">
        <v>35</v>
      </c>
      <c r="I15" s="88"/>
    </row>
    <row r="16" spans="1:9" ht="17.25" thickTop="1" thickBot="1">
      <c r="A16" s="100" t="s">
        <v>36</v>
      </c>
      <c r="B16" s="89">
        <f>ATLAS!A15</f>
        <v>9</v>
      </c>
      <c r="D16" s="80"/>
      <c r="E16" s="80"/>
      <c r="F16" s="103"/>
      <c r="G16" s="89"/>
    </row>
    <row r="17" spans="1:10" ht="17.25" thickTop="1" thickBot="1">
      <c r="A17" s="100" t="s">
        <v>37</v>
      </c>
      <c r="B17" s="90">
        <f>ATLAS!M17</f>
        <v>0</v>
      </c>
      <c r="D17" s="80"/>
      <c r="E17" s="80"/>
      <c r="F17" s="103"/>
      <c r="G17" s="97"/>
    </row>
    <row r="18" spans="1:10" ht="17.25" thickTop="1" thickBot="1">
      <c r="A18" s="101"/>
      <c r="B18" s="91">
        <f>ATLAS!N17</f>
        <v>0</v>
      </c>
      <c r="D18" s="80"/>
      <c r="E18" s="80"/>
      <c r="F18" s="102"/>
      <c r="G18" s="96"/>
    </row>
    <row r="19" spans="1:10" ht="17.25" thickTop="1" thickBot="1">
      <c r="A19" s="101"/>
      <c r="B19" s="91">
        <f>ATLAS!O17</f>
        <v>0</v>
      </c>
      <c r="C19" s="83"/>
      <c r="D19" s="84"/>
      <c r="E19" s="84"/>
      <c r="F19" s="102"/>
      <c r="G19" s="96"/>
    </row>
    <row r="20" spans="1:10" ht="17.25" thickTop="1" thickBot="1">
      <c r="A20" s="101"/>
      <c r="B20" s="92">
        <f>ATLAS!Q17</f>
        <v>0</v>
      </c>
      <c r="C20" s="83"/>
      <c r="D20" s="84"/>
      <c r="E20" s="84"/>
      <c r="F20" s="102"/>
      <c r="G20" s="91"/>
    </row>
    <row r="21" spans="1:10" ht="17.25" thickTop="1" thickBot="1">
      <c r="A21" s="101"/>
      <c r="B21" s="93">
        <f>ATLAS!U17</f>
        <v>0</v>
      </c>
      <c r="C21" s="85"/>
      <c r="D21" s="85"/>
      <c r="E21" s="85"/>
      <c r="F21" s="102"/>
      <c r="G21" s="98"/>
      <c r="H21" s="85"/>
      <c r="I21" s="80"/>
      <c r="J21" s="80"/>
    </row>
    <row r="22" spans="1:10" ht="13.5" thickTop="1">
      <c r="A22" s="80"/>
      <c r="C22" s="85"/>
      <c r="D22" s="85"/>
      <c r="E22" s="85"/>
      <c r="F22" s="80"/>
      <c r="H22" s="85"/>
      <c r="I22" s="80"/>
      <c r="J22" s="80"/>
    </row>
    <row r="23" spans="1:10">
      <c r="C23" s="85"/>
      <c r="D23" s="85"/>
      <c r="E23" s="85"/>
      <c r="H23" s="85"/>
      <c r="I23" s="80"/>
      <c r="J23" s="80"/>
    </row>
    <row r="24" spans="1:10" ht="13.5" thickBot="1">
      <c r="H24" s="80"/>
      <c r="J24" s="80"/>
    </row>
    <row r="25" spans="1:10" ht="15.75" thickTop="1" thickBot="1">
      <c r="C25" s="79" t="s">
        <v>33</v>
      </c>
      <c r="D25" s="87"/>
      <c r="E25" s="80"/>
      <c r="H25" s="79" t="s">
        <v>33</v>
      </c>
      <c r="I25" s="87"/>
      <c r="J25" s="80"/>
    </row>
    <row r="26" spans="1:10" ht="19.5" thickTop="1" thickBot="1">
      <c r="C26" s="79" t="s">
        <v>34</v>
      </c>
      <c r="D26" s="88"/>
      <c r="E26" s="80"/>
      <c r="F26" s="106"/>
      <c r="G26" s="107"/>
      <c r="H26" s="79" t="s">
        <v>34</v>
      </c>
      <c r="I26" s="87"/>
    </row>
    <row r="27" spans="1:10" ht="19.5" thickTop="1" thickBot="1">
      <c r="C27" s="79" t="s">
        <v>35</v>
      </c>
      <c r="D27" s="88"/>
      <c r="E27" s="80"/>
      <c r="F27" s="106"/>
      <c r="G27" s="107"/>
      <c r="H27" s="79" t="s">
        <v>35</v>
      </c>
      <c r="I27" s="88"/>
    </row>
    <row r="28" spans="1:10" ht="17.25" thickTop="1" thickBot="1">
      <c r="A28" s="100"/>
      <c r="B28" s="94" t="e">
        <f>#REF!</f>
        <v>#REF!</v>
      </c>
      <c r="E28" s="80"/>
      <c r="F28" s="103"/>
      <c r="G28" s="94"/>
    </row>
    <row r="29" spans="1:10" ht="17.25" thickTop="1" thickBot="1">
      <c r="A29" s="100"/>
      <c r="B29" s="95" t="e">
        <f>#REF!</f>
        <v>#REF!</v>
      </c>
      <c r="D29" s="80"/>
      <c r="E29" s="80"/>
      <c r="F29" s="103"/>
      <c r="G29" s="90"/>
    </row>
    <row r="30" spans="1:10" ht="17.25" thickTop="1" thickBot="1">
      <c r="A30" s="102"/>
      <c r="B30" s="91" t="e">
        <f>#REF!</f>
        <v>#REF!</v>
      </c>
      <c r="D30" s="80"/>
      <c r="E30" s="80"/>
      <c r="F30" s="102"/>
      <c r="G30" s="92"/>
    </row>
    <row r="31" spans="1:10" ht="17.25" thickTop="1" thickBot="1">
      <c r="A31" s="102"/>
      <c r="B31" s="92" t="e">
        <f>#REF!</f>
        <v>#REF!</v>
      </c>
      <c r="D31" s="80"/>
      <c r="E31" s="80"/>
      <c r="F31" s="102"/>
      <c r="G31" s="91"/>
    </row>
    <row r="32" spans="1:10" ht="17.25" thickTop="1" thickBot="1">
      <c r="A32" s="102"/>
      <c r="B32" s="96" t="e">
        <f>#REF!</f>
        <v>#REF!</v>
      </c>
      <c r="D32" s="80"/>
      <c r="E32" s="80"/>
      <c r="F32" s="102"/>
      <c r="G32" s="91"/>
    </row>
    <row r="33" spans="1:7" ht="17.25" thickTop="1" thickBot="1">
      <c r="A33" s="102"/>
      <c r="B33" s="93" t="e">
        <f>#REF!</f>
        <v>#REF!</v>
      </c>
      <c r="D33" s="80"/>
      <c r="E33" s="80"/>
      <c r="F33" s="102"/>
      <c r="G33" s="91"/>
    </row>
    <row r="34" spans="1:7" ht="17.25" thickTop="1" thickBot="1">
      <c r="A34" s="80"/>
      <c r="B34" s="86"/>
      <c r="D34" s="80"/>
      <c r="E34" s="80"/>
      <c r="F34" s="102"/>
      <c r="G34" s="99"/>
    </row>
    <row r="35" spans="1:7" ht="17.25" thickTop="1" thickBot="1">
      <c r="A35" s="80"/>
      <c r="B35" s="86"/>
      <c r="D35" s="80"/>
      <c r="E35" s="80"/>
      <c r="F35" s="102"/>
      <c r="G35" s="96"/>
    </row>
    <row r="36" spans="1:7" ht="17.25" thickTop="1" thickBot="1">
      <c r="A36" s="80"/>
      <c r="B36" s="86"/>
      <c r="D36" s="80"/>
      <c r="E36" s="80"/>
      <c r="F36" s="102"/>
      <c r="G36" s="96"/>
    </row>
    <row r="37" spans="1:7" ht="17.25" thickTop="1" thickBot="1">
      <c r="D37" s="80"/>
      <c r="E37" s="80"/>
      <c r="F37" s="104"/>
      <c r="G37" s="93"/>
    </row>
    <row r="38" spans="1:7" ht="13.5" thickTop="1">
      <c r="F38" s="80"/>
    </row>
  </sheetData>
  <sheetProtection selectLockedCells="1"/>
  <protectedRanges>
    <protectedRange sqref="C28" name="Plage2"/>
    <protectedRange sqref="C28" name="Plage1"/>
  </protectedRanges>
  <customSheetViews>
    <customSheetView guid="{7493CE9B-2E77-44F2-A105-15D1CC8DC131}" showGridLines="0">
      <selection activeCell="A5" sqref="A5"/>
      <pageMargins left="0" right="0" top="0" bottom="0" header="0.39370078740157483" footer="0.39370078740157483"/>
      <pageSetup paperSize="9" orientation="landscape" r:id="rId1"/>
      <headerFooter>
        <oddHeader>&amp;A</oddHeader>
      </headerFooter>
    </customSheetView>
  </customSheetViews>
  <mergeCells count="3">
    <mergeCell ref="C12:D12"/>
    <mergeCell ref="F27:G27"/>
    <mergeCell ref="F26:G26"/>
  </mergeCells>
  <conditionalFormatting sqref="D13:D15">
    <cfRule type="iconSet" priority="1">
      <iconSet iconSet="3TrafficLights2">
        <cfvo type="percent" val="0"/>
        <cfvo type="num" val="30"/>
        <cfvo type="num" val="45"/>
      </iconSet>
    </cfRule>
  </conditionalFormatting>
  <pageMargins left="0" right="0" top="0" bottom="0" header="0.39370078740157483" footer="0.39370078740157483"/>
  <pageSetup paperSize="9" orientation="landscape" r:id="rId2"/>
  <headerFooter>
    <oddHeader>&amp;A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1:AE19"/>
  <sheetViews>
    <sheetView showGridLines="0" workbookViewId="0">
      <pane xSplit="8" ySplit="6" topLeftCell="I7" activePane="bottomRight" state="frozenSplit"/>
      <selection pane="topRight" activeCell="I1" sqref="I1"/>
      <selection pane="bottomLeft" activeCell="A7" sqref="A7"/>
      <selection pane="bottomRight" activeCell="F18" sqref="F18"/>
    </sheetView>
  </sheetViews>
  <sheetFormatPr baseColWidth="10" defaultRowHeight="15.75"/>
  <cols>
    <col min="1" max="1" width="7.85546875" style="7" customWidth="1"/>
    <col min="2" max="2" width="24.85546875" style="2" customWidth="1"/>
    <col min="3" max="3" width="20" style="2" customWidth="1"/>
    <col min="4" max="4" width="15" style="4" customWidth="1"/>
    <col min="5" max="5" width="22.85546875" style="3" customWidth="1"/>
    <col min="6" max="6" width="22.140625" style="3" customWidth="1"/>
    <col min="7" max="7" width="18.28515625" style="4" customWidth="1"/>
    <col min="8" max="8" width="21" style="4" customWidth="1"/>
    <col min="9" max="9" width="18.42578125" style="4" customWidth="1"/>
    <col min="10" max="10" width="15.140625" style="4" customWidth="1"/>
    <col min="11" max="11" width="21" style="4" customWidth="1"/>
    <col min="12" max="12" width="24.140625" style="50" customWidth="1"/>
    <col min="13" max="13" width="17" style="4" customWidth="1"/>
    <col min="14" max="14" width="16.140625" style="1" customWidth="1"/>
    <col min="15" max="21" width="11.5703125" style="1" customWidth="1"/>
    <col min="22" max="22" width="16.5703125" style="1" customWidth="1"/>
    <col min="23" max="23" width="16.28515625" style="1" bestFit="1" customWidth="1"/>
    <col min="24" max="24" width="14.42578125" style="1" bestFit="1" customWidth="1"/>
    <col min="25" max="25" width="16.28515625" style="1" bestFit="1" customWidth="1"/>
    <col min="26" max="29" width="14.42578125" style="1" bestFit="1" customWidth="1"/>
    <col min="30" max="30" width="21.140625" style="1" customWidth="1"/>
    <col min="31" max="31" width="23.28515625" style="1" customWidth="1"/>
    <col min="32" max="16384" width="11.42578125" style="1"/>
  </cols>
  <sheetData>
    <row r="1" spans="1:31" ht="15.75" customHeight="1" thickTop="1">
      <c r="A1" s="59"/>
      <c r="B1" s="69"/>
      <c r="C1" s="68"/>
      <c r="D1" s="69"/>
      <c r="E1" s="69"/>
      <c r="F1" s="69"/>
      <c r="G1" s="69"/>
      <c r="H1" s="6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62" t="s">
        <v>9</v>
      </c>
      <c r="AE1" s="47" t="s">
        <v>23</v>
      </c>
    </row>
    <row r="2" spans="1:31" ht="15.75" customHeight="1">
      <c r="A2" s="59"/>
      <c r="B2" s="69"/>
      <c r="C2" s="69"/>
      <c r="D2" s="69"/>
      <c r="E2" s="69"/>
      <c r="F2" s="69"/>
      <c r="G2" s="69"/>
      <c r="H2" s="6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63" t="s">
        <v>12</v>
      </c>
      <c r="AE2" s="52" t="s">
        <v>24</v>
      </c>
    </row>
    <row r="3" spans="1:31" ht="15.75" customHeight="1">
      <c r="A3" s="59"/>
      <c r="B3" s="69"/>
      <c r="C3" s="69"/>
      <c r="D3" s="69"/>
      <c r="E3" s="69"/>
      <c r="F3" s="69"/>
      <c r="G3" s="69"/>
      <c r="H3" s="6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64" t="s">
        <v>13</v>
      </c>
      <c r="AE3" s="52" t="s">
        <v>25</v>
      </c>
    </row>
    <row r="4" spans="1:31" ht="16.5" customHeight="1">
      <c r="A4" s="59"/>
      <c r="B4" s="69"/>
      <c r="C4" s="69"/>
      <c r="D4" s="69"/>
      <c r="E4" s="69"/>
      <c r="F4" s="69"/>
      <c r="G4" s="69"/>
      <c r="H4" s="6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65"/>
      <c r="AE4" s="52" t="s">
        <v>26</v>
      </c>
    </row>
    <row r="5" spans="1:31">
      <c r="A5" s="108" t="s">
        <v>0</v>
      </c>
      <c r="B5" s="110" t="s">
        <v>2</v>
      </c>
      <c r="C5" s="110" t="s">
        <v>3</v>
      </c>
      <c r="D5" s="112" t="s">
        <v>4</v>
      </c>
      <c r="E5" s="114" t="s">
        <v>5</v>
      </c>
      <c r="F5" s="114" t="s">
        <v>6</v>
      </c>
      <c r="G5" s="112" t="s">
        <v>7</v>
      </c>
      <c r="H5" s="60" t="s">
        <v>30</v>
      </c>
      <c r="I5" s="123" t="s">
        <v>22</v>
      </c>
      <c r="J5" s="125" t="s">
        <v>28</v>
      </c>
      <c r="K5" s="108" t="s">
        <v>31</v>
      </c>
      <c r="L5" s="116" t="s">
        <v>23</v>
      </c>
      <c r="M5" s="118" t="s">
        <v>10</v>
      </c>
      <c r="N5" s="120" t="s">
        <v>1</v>
      </c>
      <c r="O5" s="121"/>
      <c r="P5" s="121"/>
      <c r="Q5" s="121"/>
      <c r="R5" s="121"/>
      <c r="S5" s="121"/>
      <c r="T5" s="121"/>
      <c r="U5" s="122"/>
      <c r="V5" s="120" t="s">
        <v>11</v>
      </c>
      <c r="W5" s="121"/>
      <c r="X5" s="121"/>
      <c r="Y5" s="121"/>
      <c r="Z5" s="121"/>
      <c r="AA5" s="121"/>
      <c r="AB5" s="121"/>
      <c r="AC5" s="121"/>
      <c r="AD5" s="51"/>
      <c r="AE5" s="52" t="s">
        <v>27</v>
      </c>
    </row>
    <row r="6" spans="1:31">
      <c r="A6" s="109"/>
      <c r="B6" s="111"/>
      <c r="C6" s="111"/>
      <c r="D6" s="113"/>
      <c r="E6" s="115"/>
      <c r="F6" s="115"/>
      <c r="G6" s="113"/>
      <c r="H6" s="53" t="s">
        <v>29</v>
      </c>
      <c r="I6" s="124"/>
      <c r="J6" s="126"/>
      <c r="K6" s="109"/>
      <c r="L6" s="117"/>
      <c r="M6" s="119"/>
      <c r="N6" s="42" t="s">
        <v>14</v>
      </c>
      <c r="O6" s="43" t="s">
        <v>15</v>
      </c>
      <c r="P6" s="43" t="s">
        <v>16</v>
      </c>
      <c r="Q6" s="43" t="s">
        <v>17</v>
      </c>
      <c r="R6" s="43" t="s">
        <v>18</v>
      </c>
      <c r="S6" s="43" t="s">
        <v>19</v>
      </c>
      <c r="T6" s="43" t="s">
        <v>20</v>
      </c>
      <c r="U6" s="44" t="s">
        <v>21</v>
      </c>
      <c r="V6" s="45" t="s">
        <v>14</v>
      </c>
      <c r="W6" s="43" t="s">
        <v>15</v>
      </c>
      <c r="X6" s="43" t="s">
        <v>16</v>
      </c>
      <c r="Y6" s="43" t="s">
        <v>17</v>
      </c>
      <c r="Z6" s="43" t="s">
        <v>18</v>
      </c>
      <c r="AA6" s="43" t="s">
        <v>19</v>
      </c>
      <c r="AB6" s="43" t="s">
        <v>20</v>
      </c>
      <c r="AC6" s="43" t="s">
        <v>21</v>
      </c>
      <c r="AE6" s="66" t="s">
        <v>32</v>
      </c>
    </row>
    <row r="7" spans="1:31" ht="18.75">
      <c r="A7" s="8">
        <v>1</v>
      </c>
      <c r="B7" s="37" t="s">
        <v>8</v>
      </c>
      <c r="C7" s="38"/>
      <c r="D7" s="58"/>
      <c r="E7" s="67">
        <v>42736</v>
      </c>
      <c r="F7" s="67">
        <v>42825</v>
      </c>
      <c r="G7" s="12" t="str">
        <f t="shared" ref="G7:G15" si="0">F7-E7&amp;"Jrs"</f>
        <v>89Jrs</v>
      </c>
      <c r="H7" s="70">
        <f ca="1">F7-TODAY()</f>
        <v>39</v>
      </c>
      <c r="I7" s="13"/>
      <c r="J7" s="14"/>
      <c r="K7" s="10"/>
      <c r="L7" s="48"/>
      <c r="M7" s="9"/>
      <c r="N7" s="15"/>
      <c r="O7" s="15"/>
      <c r="P7" s="15"/>
      <c r="Q7" s="15"/>
      <c r="R7" s="15"/>
      <c r="S7" s="15"/>
      <c r="T7" s="15"/>
      <c r="U7" s="16"/>
      <c r="V7" s="54"/>
      <c r="W7" s="54"/>
      <c r="X7" s="54"/>
      <c r="Y7" s="54"/>
      <c r="Z7" s="54"/>
      <c r="AA7" s="54"/>
      <c r="AB7" s="54"/>
      <c r="AC7" s="55"/>
      <c r="AE7" s="3">
        <f ca="1">TODAY()</f>
        <v>42786</v>
      </c>
    </row>
    <row r="8" spans="1:31" ht="18.75">
      <c r="A8" s="8">
        <v>2</v>
      </c>
      <c r="B8" s="41" t="s">
        <v>8</v>
      </c>
      <c r="C8" s="39"/>
      <c r="D8" s="58"/>
      <c r="E8" s="67">
        <v>42736</v>
      </c>
      <c r="F8" s="67">
        <v>42825</v>
      </c>
      <c r="G8" s="12" t="str">
        <f t="shared" si="0"/>
        <v>89Jrs</v>
      </c>
      <c r="H8" s="70">
        <f ca="1">F8-TODAY()</f>
        <v>39</v>
      </c>
      <c r="I8" s="13"/>
      <c r="J8" s="19"/>
      <c r="K8" s="10"/>
      <c r="L8" s="48"/>
      <c r="M8" s="18"/>
      <c r="N8" s="20"/>
      <c r="O8" s="20"/>
      <c r="P8" s="20"/>
      <c r="Q8" s="20"/>
      <c r="R8" s="20"/>
      <c r="S8" s="20"/>
      <c r="T8" s="20"/>
      <c r="U8" s="21"/>
      <c r="V8" s="56"/>
      <c r="W8" s="56"/>
      <c r="X8" s="56"/>
      <c r="Y8" s="56"/>
      <c r="Z8" s="56"/>
      <c r="AA8" s="56"/>
      <c r="AB8" s="56"/>
      <c r="AC8" s="57"/>
    </row>
    <row r="9" spans="1:31" ht="18.75">
      <c r="A9" s="8">
        <v>3</v>
      </c>
      <c r="B9" s="37" t="s">
        <v>8</v>
      </c>
      <c r="C9" s="38"/>
      <c r="D9" s="58"/>
      <c r="E9" s="67">
        <v>42736</v>
      </c>
      <c r="F9" s="67">
        <v>42825</v>
      </c>
      <c r="G9" s="12" t="str">
        <f t="shared" si="0"/>
        <v>89Jrs</v>
      </c>
      <c r="H9" s="70">
        <f t="shared" ref="H9:H15" ca="1" si="1">F9-TODAY()</f>
        <v>39</v>
      </c>
      <c r="I9" s="13"/>
      <c r="J9" s="14"/>
      <c r="K9" s="10"/>
      <c r="L9" s="48"/>
      <c r="M9" s="9"/>
      <c r="N9" s="15"/>
      <c r="O9" s="15"/>
      <c r="P9" s="15"/>
      <c r="Q9" s="15"/>
      <c r="R9" s="15"/>
      <c r="S9" s="15"/>
      <c r="T9" s="15"/>
      <c r="U9" s="16"/>
      <c r="V9" s="54"/>
      <c r="W9" s="54"/>
      <c r="X9" s="54"/>
      <c r="Y9" s="54"/>
      <c r="Z9" s="54"/>
      <c r="AA9" s="54"/>
      <c r="AB9" s="54"/>
      <c r="AC9" s="55"/>
    </row>
    <row r="10" spans="1:31" ht="18.75">
      <c r="A10" s="8">
        <v>4</v>
      </c>
      <c r="B10" s="41" t="s">
        <v>8</v>
      </c>
      <c r="C10" s="39"/>
      <c r="D10" s="58"/>
      <c r="E10" s="67">
        <v>42736</v>
      </c>
      <c r="F10" s="67">
        <v>42825</v>
      </c>
      <c r="G10" s="12" t="str">
        <f t="shared" si="0"/>
        <v>89Jrs</v>
      </c>
      <c r="H10" s="70">
        <f t="shared" ca="1" si="1"/>
        <v>39</v>
      </c>
      <c r="I10" s="13"/>
      <c r="J10" s="19"/>
      <c r="K10" s="10"/>
      <c r="L10" s="48"/>
      <c r="M10" s="18"/>
      <c r="N10" s="20"/>
      <c r="O10" s="20"/>
      <c r="P10" s="20"/>
      <c r="Q10" s="20"/>
      <c r="R10" s="20"/>
      <c r="S10" s="20"/>
      <c r="T10" s="20"/>
      <c r="U10" s="21"/>
      <c r="V10" s="56"/>
      <c r="W10" s="56"/>
      <c r="X10" s="56"/>
      <c r="Y10" s="56"/>
      <c r="Z10" s="56"/>
      <c r="AA10" s="56"/>
      <c r="AB10" s="56"/>
      <c r="AC10" s="57"/>
    </row>
    <row r="11" spans="1:31" ht="18.75">
      <c r="A11" s="8">
        <v>5</v>
      </c>
      <c r="B11" s="37" t="s">
        <v>8</v>
      </c>
      <c r="C11" s="38"/>
      <c r="D11" s="58"/>
      <c r="E11" s="67">
        <v>42736</v>
      </c>
      <c r="F11" s="67">
        <v>42825</v>
      </c>
      <c r="G11" s="12" t="str">
        <f t="shared" si="0"/>
        <v>89Jrs</v>
      </c>
      <c r="H11" s="70">
        <f t="shared" ca="1" si="1"/>
        <v>39</v>
      </c>
      <c r="I11" s="13"/>
      <c r="J11" s="14"/>
      <c r="K11" s="10"/>
      <c r="L11" s="48"/>
      <c r="M11" s="9"/>
      <c r="N11" s="15"/>
      <c r="O11" s="15"/>
      <c r="P11" s="15"/>
      <c r="Q11" s="15"/>
      <c r="R11" s="15"/>
      <c r="S11" s="15"/>
      <c r="T11" s="15"/>
      <c r="U11" s="16"/>
      <c r="V11" s="54"/>
      <c r="W11" s="54"/>
      <c r="X11" s="54"/>
      <c r="Y11" s="54"/>
      <c r="Z11" s="54"/>
      <c r="AA11" s="54"/>
      <c r="AB11" s="54"/>
      <c r="AC11" s="55"/>
    </row>
    <row r="12" spans="1:31" ht="18.75">
      <c r="A12" s="8">
        <v>6</v>
      </c>
      <c r="B12" s="41" t="s">
        <v>8</v>
      </c>
      <c r="C12" s="39"/>
      <c r="D12" s="58"/>
      <c r="E12" s="67">
        <v>42736</v>
      </c>
      <c r="F12" s="67">
        <v>42825</v>
      </c>
      <c r="G12" s="12" t="str">
        <f t="shared" si="0"/>
        <v>89Jrs</v>
      </c>
      <c r="H12" s="70">
        <f t="shared" ca="1" si="1"/>
        <v>39</v>
      </c>
      <c r="I12" s="13"/>
      <c r="J12" s="19"/>
      <c r="K12" s="10"/>
      <c r="L12" s="48"/>
      <c r="M12" s="18"/>
      <c r="N12" s="20"/>
      <c r="O12" s="20"/>
      <c r="P12" s="20"/>
      <c r="Q12" s="20"/>
      <c r="R12" s="20"/>
      <c r="S12" s="20"/>
      <c r="T12" s="20"/>
      <c r="U12" s="21"/>
      <c r="V12" s="56"/>
      <c r="W12" s="56"/>
      <c r="X12" s="56"/>
      <c r="Y12" s="56"/>
      <c r="Z12" s="56"/>
      <c r="AA12" s="56"/>
      <c r="AB12" s="56"/>
      <c r="AC12" s="57"/>
    </row>
    <row r="13" spans="1:31" ht="18.75">
      <c r="A13" s="8">
        <v>7</v>
      </c>
      <c r="B13" s="40" t="s">
        <v>8</v>
      </c>
      <c r="C13" s="38"/>
      <c r="D13" s="58"/>
      <c r="E13" s="67">
        <v>42736</v>
      </c>
      <c r="F13" s="67">
        <v>42825</v>
      </c>
      <c r="G13" s="12" t="str">
        <f t="shared" si="0"/>
        <v>89Jrs</v>
      </c>
      <c r="H13" s="70">
        <f t="shared" ca="1" si="1"/>
        <v>39</v>
      </c>
      <c r="I13" s="13"/>
      <c r="J13" s="14"/>
      <c r="K13" s="10"/>
      <c r="L13" s="48"/>
      <c r="M13" s="9"/>
      <c r="N13" s="15"/>
      <c r="O13" s="15"/>
      <c r="P13" s="15"/>
      <c r="Q13" s="15"/>
      <c r="R13" s="15"/>
      <c r="S13" s="15"/>
      <c r="T13" s="15"/>
      <c r="U13" s="16"/>
      <c r="V13" s="54"/>
      <c r="W13" s="54"/>
      <c r="X13" s="54"/>
      <c r="Y13" s="54"/>
      <c r="Z13" s="54"/>
      <c r="AA13" s="54"/>
      <c r="AB13" s="54"/>
      <c r="AC13" s="55"/>
    </row>
    <row r="14" spans="1:31" ht="18.75">
      <c r="A14" s="8">
        <v>8</v>
      </c>
      <c r="B14" s="37" t="s">
        <v>8</v>
      </c>
      <c r="C14" s="38"/>
      <c r="D14" s="58"/>
      <c r="E14" s="67">
        <v>42736</v>
      </c>
      <c r="F14" s="67">
        <v>42825</v>
      </c>
      <c r="G14" s="12" t="str">
        <f t="shared" si="0"/>
        <v>89Jrs</v>
      </c>
      <c r="H14" s="70">
        <f t="shared" ca="1" si="1"/>
        <v>39</v>
      </c>
      <c r="I14" s="13"/>
      <c r="J14" s="14"/>
      <c r="K14" s="10"/>
      <c r="L14" s="48"/>
      <c r="M14" s="9"/>
      <c r="N14" s="15"/>
      <c r="O14" s="15"/>
      <c r="P14" s="15"/>
      <c r="Q14" s="15"/>
      <c r="R14" s="15"/>
      <c r="S14" s="15"/>
      <c r="T14" s="15"/>
      <c r="U14" s="16"/>
      <c r="V14" s="54"/>
      <c r="W14" s="54"/>
      <c r="X14" s="54"/>
      <c r="Y14" s="54"/>
      <c r="Z14" s="54"/>
      <c r="AA14" s="54"/>
      <c r="AB14" s="54"/>
      <c r="AC14" s="55"/>
    </row>
    <row r="15" spans="1:31" ht="18.75">
      <c r="A15" s="8">
        <v>9</v>
      </c>
      <c r="B15" s="40" t="s">
        <v>8</v>
      </c>
      <c r="C15" s="38"/>
      <c r="D15" s="58"/>
      <c r="E15" s="10">
        <v>42696</v>
      </c>
      <c r="F15" s="11">
        <v>42787</v>
      </c>
      <c r="G15" s="12" t="str">
        <f t="shared" si="0"/>
        <v>91Jrs</v>
      </c>
      <c r="H15" s="70">
        <f t="shared" ca="1" si="1"/>
        <v>1</v>
      </c>
      <c r="I15" s="13"/>
      <c r="J15" s="14"/>
      <c r="K15" s="10"/>
      <c r="L15" s="48"/>
      <c r="M15" s="9"/>
      <c r="N15" s="15"/>
      <c r="O15" s="15"/>
      <c r="P15" s="15"/>
      <c r="Q15" s="15"/>
      <c r="R15" s="15"/>
      <c r="S15" s="15"/>
      <c r="T15" s="15"/>
      <c r="U15" s="16"/>
      <c r="V15" s="17"/>
      <c r="W15" s="17"/>
      <c r="X15" s="17"/>
      <c r="Y15" s="17"/>
      <c r="Z15" s="17"/>
      <c r="AA15" s="17"/>
      <c r="AB15" s="17"/>
      <c r="AC15" s="23"/>
    </row>
    <row r="16" spans="1:31" ht="19.5" thickBot="1">
      <c r="A16" s="8"/>
      <c r="B16" s="41"/>
      <c r="C16" s="39"/>
      <c r="D16" s="18"/>
      <c r="E16" s="67">
        <v>42736</v>
      </c>
      <c r="F16" s="67">
        <v>42978</v>
      </c>
      <c r="G16" s="12" t="str">
        <f t="shared" ref="G16" si="2">F16-E16&amp;"Jrs"</f>
        <v>242Jrs</v>
      </c>
      <c r="H16" s="70">
        <f t="shared" ref="H16" ca="1" si="3">F16-TODAY()</f>
        <v>192</v>
      </c>
      <c r="I16" s="13"/>
      <c r="J16" s="19"/>
      <c r="K16" s="10"/>
      <c r="L16" s="48"/>
      <c r="M16" s="18"/>
      <c r="N16" s="20"/>
      <c r="O16" s="20"/>
      <c r="P16" s="20"/>
      <c r="Q16" s="20"/>
      <c r="R16" s="20"/>
      <c r="S16" s="20"/>
      <c r="T16" s="20"/>
      <c r="U16" s="21"/>
      <c r="V16" s="22"/>
      <c r="W16" s="22"/>
      <c r="X16" s="22"/>
      <c r="Y16" s="22"/>
      <c r="Z16" s="22"/>
      <c r="AA16" s="22"/>
      <c r="AB16" s="22"/>
      <c r="AC16" s="24"/>
    </row>
    <row r="17" spans="1:29" ht="17.25" thickTop="1" thickBot="1">
      <c r="A17" s="31"/>
      <c r="B17" s="32"/>
      <c r="C17" s="32"/>
      <c r="D17" s="33"/>
      <c r="E17" s="34"/>
      <c r="F17" s="61"/>
      <c r="G17" s="35"/>
      <c r="H17" s="35"/>
      <c r="I17" s="35"/>
      <c r="J17" s="36"/>
      <c r="K17" s="25"/>
      <c r="L17" s="46"/>
      <c r="M17" s="26">
        <f t="shared" ref="M17:AC17" si="4">SUM(M7:M16)</f>
        <v>0</v>
      </c>
      <c r="N17" s="27">
        <f t="shared" si="4"/>
        <v>0</v>
      </c>
      <c r="O17" s="27">
        <f t="shared" si="4"/>
        <v>0</v>
      </c>
      <c r="P17" s="27">
        <f t="shared" si="4"/>
        <v>0</v>
      </c>
      <c r="Q17" s="27">
        <f t="shared" si="4"/>
        <v>0</v>
      </c>
      <c r="R17" s="27">
        <f t="shared" si="4"/>
        <v>0</v>
      </c>
      <c r="S17" s="27">
        <f t="shared" si="4"/>
        <v>0</v>
      </c>
      <c r="T17" s="27">
        <f t="shared" si="4"/>
        <v>0</v>
      </c>
      <c r="U17" s="28">
        <f t="shared" si="4"/>
        <v>0</v>
      </c>
      <c r="V17" s="29">
        <f t="shared" si="4"/>
        <v>0</v>
      </c>
      <c r="W17" s="29">
        <f t="shared" si="4"/>
        <v>0</v>
      </c>
      <c r="X17" s="29">
        <f t="shared" si="4"/>
        <v>0</v>
      </c>
      <c r="Y17" s="29">
        <f t="shared" si="4"/>
        <v>0</v>
      </c>
      <c r="Z17" s="29">
        <f t="shared" si="4"/>
        <v>0</v>
      </c>
      <c r="AA17" s="29">
        <f t="shared" si="4"/>
        <v>0</v>
      </c>
      <c r="AB17" s="29">
        <f t="shared" si="4"/>
        <v>0</v>
      </c>
      <c r="AC17" s="30">
        <f t="shared" si="4"/>
        <v>0</v>
      </c>
    </row>
    <row r="18" spans="1:29" ht="16.5" thickTop="1">
      <c r="A18" s="5"/>
      <c r="K18" s="6"/>
      <c r="L18" s="49"/>
    </row>
    <row r="19" spans="1:29">
      <c r="A19" s="5"/>
    </row>
  </sheetData>
  <dataConsolidate/>
  <customSheetViews>
    <customSheetView guid="{7493CE9B-2E77-44F2-A105-15D1CC8DC131}" showGridLines="0">
      <selection sqref="A1:AC4"/>
      <pageMargins left="0.7" right="0.7" top="0.75" bottom="0.75" header="0.3" footer="0.3"/>
      <pageSetup paperSize="9" scale="70" orientation="landscape" verticalDpi="0" r:id="rId1"/>
    </customSheetView>
  </customSheetViews>
  <mergeCells count="14">
    <mergeCell ref="L5:L6"/>
    <mergeCell ref="M5:M6"/>
    <mergeCell ref="N5:U5"/>
    <mergeCell ref="V5:AC5"/>
    <mergeCell ref="F5:F6"/>
    <mergeCell ref="G5:G6"/>
    <mergeCell ref="I5:I6"/>
    <mergeCell ref="J5:J6"/>
    <mergeCell ref="K5:K6"/>
    <mergeCell ref="A5:A6"/>
    <mergeCell ref="B5:B6"/>
    <mergeCell ref="C5:C6"/>
    <mergeCell ref="D5:D6"/>
    <mergeCell ref="E5:E6"/>
  </mergeCells>
  <conditionalFormatting sqref="H7:H16">
    <cfRule type="iconSet" priority="2">
      <iconSet iconSet="3TrafficLights2">
        <cfvo type="percent" val="0"/>
        <cfvo type="num" val="30"/>
        <cfvo type="num" val="45"/>
      </iconSet>
    </cfRule>
  </conditionalFormatting>
  <dataValidations count="2">
    <dataValidation type="list" allowBlank="1" showInputMessage="1" showErrorMessage="1" sqref="L7:L16">
      <formula1>$AE$2:$AE$6</formula1>
    </dataValidation>
    <dataValidation type="list" allowBlank="1" showInputMessage="1" showErrorMessage="1" sqref="I7:I16">
      <formula1>$AD$2:$AD$3</formula1>
    </dataValidation>
  </dataValidations>
  <pageMargins left="0.7" right="0.7" top="0.75" bottom="0.75" header="0.3" footer="0.3"/>
  <pageSetup paperSize="9" scale="70" orientation="landscape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MENU</vt:lpstr>
      <vt:lpstr>ATLAS</vt:lpstr>
      <vt:lpstr>ATLAS!Alerte</vt:lpstr>
      <vt:lpstr>ATLAS!Alerte__45_Jrs_Avant</vt:lpstr>
      <vt:lpstr>ATLAS!Alerte_preavis</vt:lpstr>
      <vt:lpstr>ATLAS!AlerteContrat</vt:lpstr>
      <vt:lpstr>ATLAS!alertepreavis</vt:lpstr>
      <vt:lpstr>ATLAS!contrat</vt:lpstr>
      <vt:lpstr>ATLAS!DONNEE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ARMEMENT</cp:lastModifiedBy>
  <cp:lastPrinted>2017-02-16T14:03:06Z</cp:lastPrinted>
  <dcterms:created xsi:type="dcterms:W3CDTF">2016-12-06T09:50:30Z</dcterms:created>
  <dcterms:modified xsi:type="dcterms:W3CDTF">2017-02-20T05:39:26Z</dcterms:modified>
</cp:coreProperties>
</file>