
<file path=[Content_Types].xml><?xml version="1.0" encoding="utf-8"?>
<Types xmlns="http://schemas.openxmlformats.org/package/2006/content-types">
  <Default Extension="xml" ContentType="application/xml"/>
  <Default Extension="jpeg" ContentType="image/jpeg"/>
  <Default Extension="vml" ContentType="application/vnd.openxmlformats-officedocument.vmlDrawing"/>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fileVersion appName="xl" lastEdited="5" lowestEdited="5" rupBuild="27729"/>
  <workbookPr showInkAnnotation="0" autoCompressPictures="0"/>
  <bookViews>
    <workbookView xWindow="240" yWindow="240" windowWidth="25360" windowHeight="15220" tabRatio="500"/>
  </bookViews>
  <sheets>
    <sheet name="Feuil1" sheetId="1" r:id="rId1"/>
    <sheet name="Janvier" sheetId="2" r:id="rId2"/>
    <sheet name="0201" sheetId="3" r:id="rId3"/>
    <sheet name="0301" sheetId="5" r:id="rId4"/>
    <sheet name="Feuil4" sheetId="4" r:id="rId5"/>
  </sheets>
  <externalReferences>
    <externalReference r:id="rId6"/>
    <externalReference r:id="rId7"/>
  </externalReferences>
  <definedNames>
    <definedName name="Year">[2]!YearLookup[#Data]</definedName>
  </definedNames>
  <calcPr calcId="140000" concurrentCalc="0"/>
  <extLst>
    <ext xmlns:mx="http://schemas.microsoft.com/office/mac/excel/2008/main" uri="{7523E5D3-25F3-A5E0-1632-64F254C22452}">
      <mx:ArchID Flags="2"/>
    </ext>
  </extLst>
</workbook>
</file>

<file path=xl/calcChain.xml><?xml version="1.0" encoding="utf-8"?>
<calcChain xmlns="http://schemas.openxmlformats.org/spreadsheetml/2006/main">
  <c r="C9" i="1" l="1"/>
  <c r="C10" i="1"/>
  <c r="C11" i="1"/>
  <c r="C8" i="1"/>
  <c r="B9" i="1"/>
  <c r="B10" i="1"/>
  <c r="B11" i="1"/>
  <c r="B8" i="1"/>
  <c r="K85" i="3"/>
  <c r="K83" i="3"/>
  <c r="K81" i="3"/>
  <c r="K79" i="3"/>
  <c r="K77" i="3"/>
  <c r="K75" i="3"/>
  <c r="K73" i="3"/>
  <c r="K71" i="3"/>
  <c r="K69" i="3"/>
  <c r="K67" i="3"/>
  <c r="K65" i="3"/>
  <c r="K63" i="3"/>
  <c r="K61" i="3"/>
  <c r="K59" i="3"/>
  <c r="K57" i="3"/>
  <c r="K55" i="3"/>
  <c r="K53" i="3"/>
  <c r="K51" i="3"/>
  <c r="K49" i="3"/>
  <c r="K47" i="3"/>
  <c r="K45" i="3"/>
  <c r="K43" i="3"/>
  <c r="K41" i="3"/>
  <c r="K39" i="3"/>
  <c r="K37" i="3"/>
  <c r="K35" i="3"/>
  <c r="K33" i="3"/>
  <c r="N31" i="3"/>
  <c r="K31" i="3"/>
  <c r="N29" i="3"/>
  <c r="K29" i="3"/>
  <c r="K27" i="3"/>
  <c r="N26" i="3"/>
  <c r="K25" i="3"/>
  <c r="N24" i="3"/>
  <c r="K23" i="3"/>
  <c r="K21" i="3"/>
  <c r="K19" i="3"/>
  <c r="K17" i="3"/>
  <c r="N16" i="3"/>
  <c r="K15" i="3"/>
  <c r="N13" i="3"/>
  <c r="K13" i="3"/>
  <c r="K11" i="3"/>
  <c r="N10" i="3"/>
  <c r="K9" i="3"/>
  <c r="K7" i="3"/>
  <c r="N7" i="3"/>
  <c r="B7" i="2"/>
  <c r="B6" i="2"/>
</calcChain>
</file>

<file path=xl/comments1.xml><?xml version="1.0" encoding="utf-8"?>
<comments xmlns="http://schemas.openxmlformats.org/spreadsheetml/2006/main">
  <authors>
    <author xml:space="preserve">   </author>
  </authors>
  <commentList>
    <comment ref="C4" authorId="0">
      <text>
        <r>
          <rPr>
            <b/>
            <sz val="9"/>
            <color indexed="81"/>
            <rFont val="Geneva"/>
          </rPr>
          <t>Cette liste renvoie aux options disponibles dans la liste contextuelle des années de la feuille Janv. Pour ajouter d’autres années, tapez votre texte dans la cellule située juste en dessous de la dernière entrée et la liste s’agrandit automatiquement.</t>
        </r>
      </text>
    </comment>
  </commentList>
</comments>
</file>

<file path=xl/sharedStrings.xml><?xml version="1.0" encoding="utf-8"?>
<sst xmlns="http://schemas.openxmlformats.org/spreadsheetml/2006/main" count="83" uniqueCount="54">
  <si>
    <t>NOMS</t>
  </si>
  <si>
    <t>JANVIER</t>
  </si>
  <si>
    <t>FÉVRIER</t>
  </si>
  <si>
    <t>MARS</t>
  </si>
  <si>
    <t>AVRIL</t>
  </si>
  <si>
    <t>MAI</t>
  </si>
  <si>
    <t>JUIN</t>
  </si>
  <si>
    <t>JUILLET</t>
  </si>
  <si>
    <t>AOÛT</t>
  </si>
  <si>
    <t>SEPTEMBRE</t>
  </si>
  <si>
    <t>OCTOBRE</t>
  </si>
  <si>
    <t>NOVEMBRE</t>
  </si>
  <si>
    <t>DÉCEMBRE</t>
  </si>
  <si>
    <t>ENTRETIEN</t>
  </si>
  <si>
    <t>SERVITUDE</t>
  </si>
  <si>
    <t>JOHN</t>
  </si>
  <si>
    <t>MAC</t>
  </si>
  <si>
    <t>DOU</t>
  </si>
  <si>
    <t>GALL</t>
  </si>
  <si>
    <t>Sélectionner l'année :</t>
  </si>
  <si>
    <t>Lundi</t>
  </si>
  <si>
    <t>Mardi</t>
  </si>
  <si>
    <t>Mercredi</t>
  </si>
  <si>
    <t>Jeudi</t>
  </si>
  <si>
    <t>Vendredi</t>
  </si>
  <si>
    <t>Samedi</t>
  </si>
  <si>
    <t>Dimanche</t>
  </si>
  <si>
    <t/>
  </si>
  <si>
    <t>Remarques :</t>
  </si>
  <si>
    <t>RETOUR JANVIER</t>
  </si>
  <si>
    <t>Nom</t>
  </si>
  <si>
    <t>N</t>
  </si>
  <si>
    <t>Heures jour</t>
  </si>
  <si>
    <t>Heures nuit</t>
  </si>
  <si>
    <t>ATRX</t>
  </si>
  <si>
    <t>AMVX</t>
  </si>
  <si>
    <t>Miss</t>
  </si>
  <si>
    <t>Coeff.</t>
  </si>
  <si>
    <t>PUX</t>
  </si>
  <si>
    <t>TOTAL</t>
  </si>
  <si>
    <t>NB HEURES</t>
  </si>
  <si>
    <t>SORTIES</t>
  </si>
  <si>
    <t>NB ATRX</t>
  </si>
  <si>
    <t>NB AMVX</t>
  </si>
  <si>
    <t>NB ENTRETIEN</t>
  </si>
  <si>
    <t>HEURES ENTRETIEN</t>
  </si>
  <si>
    <t>NB SERVITUDE</t>
  </si>
  <si>
    <t>HEURES SERVITUDE</t>
  </si>
  <si>
    <t>Année</t>
  </si>
  <si>
    <t>Entretien compétences chasse</t>
  </si>
  <si>
    <t>Abonnés non instructeur</t>
  </si>
  <si>
    <t>Mission Livre bleu</t>
  </si>
  <si>
    <t>Servitude défilé VDC Vol CNOA + Présent Tactique (130H)</t>
  </si>
  <si>
    <t>Entrainement présentation tactique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</si>
</sst>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h]:mm:ss;@"/>
    <numFmt numFmtId="165" formatCode="mmmm\ yyyy"/>
    <numFmt numFmtId="166" formatCode="d"/>
    <numFmt numFmtId="167" formatCode="[$-40C]d\ mmmm\ yyyy;@"/>
  </numFmts>
  <fonts count="18" x14ac:knownFonts="1">
    <font>
      <sz val="12"/>
      <color theme="1"/>
      <name val="Calibri"/>
      <family val="2"/>
      <scheme val="minor"/>
    </font>
    <font>
      <sz val="11"/>
      <name val="Calibri"/>
      <family val="2"/>
      <scheme val="minor"/>
    </font>
    <font>
      <b/>
      <sz val="14"/>
      <name val="Calibri"/>
      <scheme val="minor"/>
    </font>
    <font>
      <b/>
      <sz val="28"/>
      <color theme="1" tint="0.34998626667073579"/>
      <name val="Calibri"/>
      <family val="2"/>
      <scheme val="minor"/>
    </font>
    <font>
      <sz val="10"/>
      <color indexed="63"/>
      <name val="Calibri"/>
      <scheme val="minor"/>
    </font>
    <font>
      <sz val="14"/>
      <color theme="1" tint="0.34998626667073579"/>
      <name val="Calibri"/>
      <family val="2"/>
      <scheme val="minor"/>
    </font>
    <font>
      <sz val="10"/>
      <name val="Century Gothic"/>
      <family val="2"/>
    </font>
    <font>
      <b/>
      <sz val="11"/>
      <color theme="0"/>
      <name val="Calibri"/>
      <family val="2"/>
      <scheme val="minor"/>
    </font>
    <font>
      <sz val="10"/>
      <name val="Calibri"/>
      <family val="2"/>
      <scheme val="minor"/>
    </font>
    <font>
      <u/>
      <sz val="11"/>
      <color theme="10"/>
      <name val="Calibri"/>
      <family val="2"/>
      <scheme val="minor"/>
    </font>
    <font>
      <sz val="11"/>
      <color indexed="63"/>
      <name val="Calibri"/>
      <scheme val="minor"/>
    </font>
    <font>
      <u/>
      <sz val="24"/>
      <color theme="10"/>
      <name val="Calibri"/>
      <scheme val="minor"/>
    </font>
    <font>
      <b/>
      <u/>
      <sz val="24"/>
      <color theme="0"/>
      <name val="Calibri"/>
      <scheme val="minor"/>
    </font>
    <font>
      <u/>
      <sz val="22"/>
      <color theme="0"/>
      <name val="Calibri"/>
      <scheme val="minor"/>
    </font>
    <font>
      <sz val="11"/>
      <color rgb="FF005109"/>
      <name val="Calibri"/>
      <family val="2"/>
      <scheme val="minor"/>
    </font>
    <font>
      <sz val="11"/>
      <name val="Arial"/>
      <family val="2"/>
    </font>
    <font>
      <sz val="10"/>
      <name val="Arial"/>
      <family val="2"/>
    </font>
    <font>
      <b/>
      <sz val="9"/>
      <color indexed="81"/>
      <name val="Geneva"/>
    </font>
  </fonts>
  <fills count="12">
    <fill>
      <patternFill patternType="none"/>
    </fill>
    <fill>
      <patternFill patternType="gray125"/>
    </fill>
    <fill>
      <patternFill patternType="solid">
        <fgColor theme="4"/>
      </patternFill>
    </fill>
    <fill>
      <patternFill patternType="solid">
        <fgColor theme="4" tint="0.59999389629810485"/>
        <bgColor indexed="65"/>
      </patternFill>
    </fill>
    <fill>
      <patternFill patternType="solid">
        <fgColor rgb="FFFFFF00"/>
        <bgColor indexed="64"/>
      </patternFill>
    </fill>
    <fill>
      <patternFill patternType="solid">
        <fgColor rgb="FFFF8000"/>
        <bgColor indexed="64"/>
      </patternFill>
    </fill>
    <fill>
      <patternFill patternType="solid">
        <fgColor rgb="FFFF00FF"/>
        <bgColor indexed="64"/>
      </patternFill>
    </fill>
    <fill>
      <patternFill patternType="solid">
        <fgColor theme="0" tint="-0.14999847407452621"/>
        <bgColor indexed="64"/>
      </patternFill>
    </fill>
    <fill>
      <patternFill patternType="solid">
        <fgColor indexed="9"/>
        <bgColor indexed="64"/>
      </patternFill>
    </fill>
    <fill>
      <patternFill patternType="solid">
        <fgColor theme="4" tint="0.59999389629810485"/>
        <bgColor indexed="64"/>
      </patternFill>
    </fill>
    <fill>
      <patternFill patternType="solid">
        <fgColor rgb="FF3366FF"/>
        <bgColor indexed="64"/>
      </patternFill>
    </fill>
    <fill>
      <patternFill patternType="solid">
        <fgColor rgb="FFFF6600"/>
        <bgColor indexed="64"/>
      </patternFill>
    </fill>
  </fills>
  <borders count="55">
    <border>
      <left/>
      <right/>
      <top/>
      <bottom/>
      <diagonal/>
    </border>
    <border>
      <left style="medium">
        <color auto="1"/>
      </left>
      <right style="medium">
        <color auto="1"/>
      </right>
      <top style="medium">
        <color auto="1"/>
      </top>
      <bottom/>
      <diagonal/>
    </border>
    <border>
      <left style="medium">
        <color auto="1"/>
      </left>
      <right/>
      <top style="medium">
        <color auto="1"/>
      </top>
      <bottom/>
      <diagonal/>
    </border>
    <border>
      <left/>
      <right style="medium">
        <color auto="1"/>
      </right>
      <top style="medium">
        <color auto="1"/>
      </top>
      <bottom/>
      <diagonal/>
    </border>
    <border>
      <left style="medium">
        <color auto="1"/>
      </left>
      <right style="medium">
        <color auto="1"/>
      </right>
      <top/>
      <bottom/>
      <diagonal/>
    </border>
    <border>
      <left style="medium">
        <color auto="1"/>
      </left>
      <right/>
      <top/>
      <bottom style="medium">
        <color auto="1"/>
      </bottom>
      <diagonal/>
    </border>
    <border>
      <left/>
      <right style="medium">
        <color auto="1"/>
      </right>
      <top/>
      <bottom style="medium">
        <color auto="1"/>
      </bottom>
      <diagonal/>
    </border>
    <border>
      <left style="medium">
        <color auto="1"/>
      </left>
      <right style="medium">
        <color auto="1"/>
      </right>
      <top/>
      <bottom style="medium">
        <color auto="1"/>
      </bottom>
      <diagonal/>
    </border>
    <border>
      <left style="thin">
        <color auto="1"/>
      </left>
      <right style="thin">
        <color auto="1"/>
      </right>
      <top style="thin">
        <color auto="1"/>
      </top>
      <bottom style="thin">
        <color auto="1"/>
      </bottom>
      <diagonal/>
    </border>
    <border>
      <left/>
      <right style="thin">
        <color auto="1"/>
      </right>
      <top style="medium">
        <color auto="1"/>
      </top>
      <bottom style="thin">
        <color auto="1"/>
      </bottom>
      <diagonal/>
    </border>
    <border>
      <left style="thin">
        <color auto="1"/>
      </left>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top/>
      <bottom/>
      <diagonal/>
    </border>
    <border>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medium">
        <color auto="1"/>
      </right>
      <top style="thin">
        <color auto="1"/>
      </top>
      <bottom style="thin">
        <color auto="1"/>
      </bottom>
      <diagonal/>
    </border>
    <border>
      <left style="medium">
        <color theme="4"/>
      </left>
      <right/>
      <top style="medium">
        <color theme="4"/>
      </top>
      <bottom style="medium">
        <color theme="4"/>
      </bottom>
      <diagonal/>
    </border>
    <border>
      <left/>
      <right style="medium">
        <color theme="4"/>
      </right>
      <top style="medium">
        <color theme="4"/>
      </top>
      <bottom style="medium">
        <color theme="4"/>
      </bottom>
      <diagonal/>
    </border>
    <border>
      <left style="thin">
        <color theme="4" tint="0.39994506668294322"/>
      </left>
      <right style="thin">
        <color theme="4" tint="0.39994506668294322"/>
      </right>
      <top style="thin">
        <color theme="4" tint="0.39994506668294322"/>
      </top>
      <bottom style="thin">
        <color theme="4" tint="0.39994506668294322"/>
      </bottom>
      <diagonal/>
    </border>
    <border>
      <left style="medium">
        <color theme="4" tint="-0.24994659260841701"/>
      </left>
      <right style="thin">
        <color theme="4" tint="0.39994506668294322"/>
      </right>
      <top style="medium">
        <color theme="4" tint="-0.24994659260841701"/>
      </top>
      <bottom/>
      <diagonal/>
    </border>
    <border>
      <left style="thin">
        <color theme="4" tint="0.39994506668294322"/>
      </left>
      <right style="thin">
        <color theme="4" tint="0.39994506668294322"/>
      </right>
      <top style="medium">
        <color theme="4" tint="-0.24994659260841701"/>
      </top>
      <bottom/>
      <diagonal/>
    </border>
    <border>
      <left style="thin">
        <color theme="4" tint="0.39994506668294322"/>
      </left>
      <right style="medium">
        <color theme="4" tint="-0.24994659260841701"/>
      </right>
      <top style="medium">
        <color theme="4" tint="-0.24994659260841701"/>
      </top>
      <bottom/>
      <diagonal/>
    </border>
    <border>
      <left style="medium">
        <color theme="4" tint="-0.24994659260841701"/>
      </left>
      <right style="thin">
        <color theme="4" tint="0.39994506668294322"/>
      </right>
      <top style="thin">
        <color theme="4" tint="0.39994506668294322"/>
      </top>
      <bottom style="thin">
        <color theme="4" tint="0.39994506668294322"/>
      </bottom>
      <diagonal/>
    </border>
    <border>
      <left style="thin">
        <color theme="4" tint="0.39994506668294322"/>
      </left>
      <right style="medium">
        <color theme="4" tint="-0.24994659260841701"/>
      </right>
      <top style="thin">
        <color theme="4" tint="0.39994506668294322"/>
      </top>
      <bottom style="thin">
        <color theme="4" tint="0.39994506668294322"/>
      </bottom>
      <diagonal/>
    </border>
    <border>
      <left style="thin">
        <color theme="4" tint="0.39994506668294322"/>
      </left>
      <right style="thin">
        <color theme="4" tint="0.39994506668294322"/>
      </right>
      <top/>
      <bottom style="thin">
        <color theme="4" tint="0.39994506668294322"/>
      </bottom>
      <diagonal/>
    </border>
    <border>
      <left style="thin">
        <color theme="4" tint="0.39994506668294322"/>
      </left>
      <right style="medium">
        <color theme="4" tint="-0.24994659260841701"/>
      </right>
      <top/>
      <bottom style="thin">
        <color theme="4" tint="0.39994506668294322"/>
      </bottom>
      <diagonal/>
    </border>
    <border>
      <left style="medium">
        <color theme="4" tint="-0.24994659260841701"/>
      </left>
      <right style="thin">
        <color theme="4" tint="0.39994506668294322"/>
      </right>
      <top style="thin">
        <color theme="4" tint="0.39994506668294322"/>
      </top>
      <bottom/>
      <diagonal/>
    </border>
    <border>
      <left style="thin">
        <color theme="4" tint="0.39994506668294322"/>
      </left>
      <right style="thin">
        <color theme="4" tint="0.39994506668294322"/>
      </right>
      <top style="thin">
        <color theme="4" tint="0.39994506668294322"/>
      </top>
      <bottom/>
      <diagonal/>
    </border>
    <border>
      <left style="thin">
        <color theme="4" tint="0.39994506668294322"/>
      </left>
      <right/>
      <top style="thin">
        <color theme="4" tint="0.39994506668294322"/>
      </top>
      <bottom/>
      <diagonal/>
    </border>
    <border>
      <left/>
      <right/>
      <top style="thin">
        <color theme="4" tint="0.39994506668294322"/>
      </top>
      <bottom/>
      <diagonal/>
    </border>
    <border>
      <left/>
      <right style="medium">
        <color theme="4" tint="-0.24994659260841701"/>
      </right>
      <top style="thin">
        <color theme="4" tint="0.39994506668294322"/>
      </top>
      <bottom/>
      <diagonal/>
    </border>
    <border>
      <left style="medium">
        <color theme="4" tint="-0.24994659260841701"/>
      </left>
      <right style="thin">
        <color theme="4" tint="0.39994506668294322"/>
      </right>
      <top style="thin">
        <color theme="4" tint="0.39994506668294322"/>
      </top>
      <bottom style="medium">
        <color theme="4" tint="-0.24994659260841701"/>
      </bottom>
      <diagonal/>
    </border>
    <border>
      <left style="thin">
        <color theme="4" tint="0.39994506668294322"/>
      </left>
      <right style="thin">
        <color theme="4" tint="0.39994506668294322"/>
      </right>
      <top style="thin">
        <color theme="4" tint="0.39994506668294322"/>
      </top>
      <bottom style="medium">
        <color theme="4" tint="-0.24994659260841701"/>
      </bottom>
      <diagonal/>
    </border>
    <border>
      <left style="thin">
        <color theme="4" tint="0.39994506668294322"/>
      </left>
      <right/>
      <top/>
      <bottom style="medium">
        <color theme="4" tint="-0.24994659260841701"/>
      </bottom>
      <diagonal/>
    </border>
    <border>
      <left/>
      <right/>
      <top/>
      <bottom style="medium">
        <color theme="4" tint="-0.24994659260841701"/>
      </bottom>
      <diagonal/>
    </border>
    <border>
      <left/>
      <right style="medium">
        <color theme="4" tint="-0.24994659260841701"/>
      </right>
      <top/>
      <bottom style="medium">
        <color theme="4" tint="-0.2499465926084170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style="thin">
        <color auto="1"/>
      </left>
      <right style="medium">
        <color auto="1"/>
      </right>
      <top style="medium">
        <color auto="1"/>
      </top>
      <bottom/>
      <diagonal/>
    </border>
    <border>
      <left style="medium">
        <color auto="1"/>
      </left>
      <right style="thin">
        <color auto="1"/>
      </right>
      <top/>
      <bottom/>
      <diagonal/>
    </border>
    <border>
      <left style="thin">
        <color auto="1"/>
      </left>
      <right style="thin">
        <color auto="1"/>
      </right>
      <top/>
      <bottom/>
      <diagonal/>
    </border>
    <border>
      <left style="thin">
        <color auto="1"/>
      </left>
      <right style="medium">
        <color auto="1"/>
      </right>
      <top/>
      <bottom/>
      <diagonal/>
    </border>
    <border>
      <left style="medium">
        <color auto="1"/>
      </left>
      <right/>
      <top style="medium">
        <color auto="1"/>
      </top>
      <bottom style="thin">
        <color auto="1"/>
      </bottom>
      <diagonal/>
    </border>
    <border>
      <left style="medium">
        <color auto="1"/>
      </left>
      <right style="thin">
        <color auto="1"/>
      </right>
      <top style="medium">
        <color auto="1"/>
      </top>
      <bottom style="thin">
        <color auto="1"/>
      </bottom>
      <diagonal/>
    </border>
    <border>
      <left style="medium">
        <color auto="1"/>
      </left>
      <right/>
      <top style="thin">
        <color auto="1"/>
      </top>
      <bottom/>
      <diagonal/>
    </border>
    <border>
      <left style="medium">
        <color auto="1"/>
      </left>
      <right style="thin">
        <color auto="1"/>
      </right>
      <top style="thin">
        <color auto="1"/>
      </top>
      <bottom/>
      <diagonal/>
    </border>
    <border>
      <left style="thin">
        <color auto="1"/>
      </left>
      <right style="thin">
        <color auto="1"/>
      </right>
      <top style="thin">
        <color auto="1"/>
      </top>
      <bottom/>
      <diagonal/>
    </border>
    <border>
      <left style="thin">
        <color auto="1"/>
      </left>
      <right style="medium">
        <color auto="1"/>
      </right>
      <top style="thin">
        <color auto="1"/>
      </top>
      <bottom/>
      <diagonal/>
    </border>
    <border>
      <left style="medium">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top style="thin">
        <color auto="1"/>
      </top>
      <bottom style="medium">
        <color auto="1"/>
      </bottom>
      <diagonal/>
    </border>
    <border>
      <left style="medium">
        <color auto="1"/>
      </left>
      <right/>
      <top/>
      <bottom style="thin">
        <color auto="1"/>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medium">
        <color auto="1"/>
      </bottom>
      <diagonal/>
    </border>
  </borders>
  <cellStyleXfs count="6">
    <xf numFmtId="0" fontId="0" fillId="0" borderId="0"/>
    <xf numFmtId="0" fontId="1" fillId="0" borderId="0"/>
    <xf numFmtId="0" fontId="3" fillId="0" borderId="0" applyNumberFormat="0" applyFill="0" applyAlignment="0" applyProtection="0"/>
    <xf numFmtId="0" fontId="4" fillId="3" borderId="0" applyNumberFormat="0" applyBorder="0" applyAlignment="0" applyProtection="0"/>
    <xf numFmtId="0" fontId="7" fillId="2" borderId="19" applyNumberFormat="0" applyAlignment="0" applyProtection="0"/>
    <xf numFmtId="0" fontId="9" fillId="0" borderId="0" applyNumberFormat="0" applyFill="0" applyBorder="0" applyAlignment="0" applyProtection="0"/>
  </cellStyleXfs>
  <cellXfs count="127">
    <xf numFmtId="0" fontId="0" fillId="0" borderId="0" xfId="0"/>
    <xf numFmtId="0" fontId="2" fillId="4" borderId="1" xfId="1" applyFont="1" applyFill="1" applyBorder="1" applyAlignment="1">
      <alignment horizontal="center" vertical="center"/>
    </xf>
    <xf numFmtId="0" fontId="2" fillId="4" borderId="2" xfId="1" applyFont="1" applyFill="1" applyBorder="1" applyAlignment="1">
      <alignment horizontal="center" vertical="center"/>
    </xf>
    <xf numFmtId="0" fontId="2" fillId="4" borderId="3" xfId="1" applyFont="1" applyFill="1" applyBorder="1" applyAlignment="1">
      <alignment horizontal="center" vertical="center"/>
    </xf>
    <xf numFmtId="0" fontId="2" fillId="4" borderId="4" xfId="1" applyFont="1" applyFill="1" applyBorder="1" applyAlignment="1">
      <alignment horizontal="center" vertical="center"/>
    </xf>
    <xf numFmtId="0" fontId="2" fillId="4" borderId="5" xfId="1" applyFont="1" applyFill="1" applyBorder="1" applyAlignment="1">
      <alignment horizontal="center" vertical="center"/>
    </xf>
    <xf numFmtId="0" fontId="2" fillId="4" borderId="6" xfId="1" applyFont="1" applyFill="1" applyBorder="1" applyAlignment="1">
      <alignment horizontal="center" vertical="center"/>
    </xf>
    <xf numFmtId="0" fontId="1" fillId="5" borderId="4" xfId="1" applyFill="1" applyBorder="1" applyAlignment="1">
      <alignment horizontal="center" vertical="center"/>
    </xf>
    <xf numFmtId="0" fontId="1" fillId="6" borderId="0" xfId="1" applyFill="1" applyBorder="1" applyAlignment="1">
      <alignment horizontal="center" vertical="center"/>
    </xf>
    <xf numFmtId="0" fontId="1" fillId="6" borderId="1" xfId="1" applyFill="1" applyBorder="1" applyAlignment="1">
      <alignment horizontal="center" vertical="center"/>
    </xf>
    <xf numFmtId="0" fontId="2" fillId="4" borderId="7" xfId="1" applyFont="1" applyFill="1" applyBorder="1" applyAlignment="1">
      <alignment horizontal="center" vertical="center"/>
    </xf>
    <xf numFmtId="0" fontId="1" fillId="6" borderId="4" xfId="1" applyFill="1" applyBorder="1" applyAlignment="1">
      <alignment horizontal="center" vertical="center"/>
    </xf>
    <xf numFmtId="0" fontId="1" fillId="7" borderId="2" xfId="1" applyFill="1" applyBorder="1"/>
    <xf numFmtId="164" fontId="1" fillId="7" borderId="8" xfId="1" applyNumberFormat="1" applyFill="1" applyBorder="1"/>
    <xf numFmtId="164" fontId="1" fillId="7" borderId="9" xfId="1" applyNumberFormat="1" applyFill="1" applyBorder="1"/>
    <xf numFmtId="164" fontId="1" fillId="7" borderId="10" xfId="1" applyNumberFormat="1" applyFill="1" applyBorder="1"/>
    <xf numFmtId="164" fontId="1" fillId="7" borderId="11" xfId="1" applyNumberFormat="1" applyFill="1" applyBorder="1"/>
    <xf numFmtId="164" fontId="1" fillId="7" borderId="12" xfId="1" applyNumberFormat="1" applyFill="1" applyBorder="1"/>
    <xf numFmtId="0" fontId="1" fillId="0" borderId="13" xfId="1" applyFill="1" applyBorder="1"/>
    <xf numFmtId="164" fontId="1" fillId="0" borderId="14" xfId="1" applyNumberFormat="1" applyFill="1" applyBorder="1"/>
    <xf numFmtId="164" fontId="1" fillId="0" borderId="15" xfId="1" applyNumberFormat="1" applyFill="1" applyBorder="1"/>
    <xf numFmtId="164" fontId="1" fillId="0" borderId="8" xfId="1" applyNumberFormat="1" applyFill="1" applyBorder="1"/>
    <xf numFmtId="164" fontId="1" fillId="0" borderId="16" xfId="1" applyNumberFormat="1" applyFill="1" applyBorder="1"/>
    <xf numFmtId="0" fontId="1" fillId="7" borderId="13" xfId="1" applyFill="1" applyBorder="1"/>
    <xf numFmtId="164" fontId="1" fillId="7" borderId="14" xfId="1" applyNumberFormat="1" applyFill="1" applyBorder="1"/>
    <xf numFmtId="164" fontId="1" fillId="7" borderId="15" xfId="1" applyNumberFormat="1" applyFill="1" applyBorder="1"/>
    <xf numFmtId="164" fontId="1" fillId="7" borderId="16" xfId="1" applyNumberFormat="1" applyFill="1" applyBorder="1"/>
    <xf numFmtId="0" fontId="1" fillId="8" borderId="0" xfId="1" applyFill="1"/>
    <xf numFmtId="165" fontId="3" fillId="8" borderId="0" xfId="2" applyNumberFormat="1" applyFill="1" applyAlignment="1">
      <alignment horizontal="center" vertical="center"/>
    </xf>
    <xf numFmtId="0" fontId="5" fillId="3" borderId="17" xfId="3" applyFont="1" applyBorder="1" applyAlignment="1">
      <alignment horizontal="right" vertical="center" wrapText="1"/>
    </xf>
    <xf numFmtId="0" fontId="5" fillId="3" borderId="18" xfId="3" applyFont="1" applyBorder="1" applyAlignment="1">
      <alignment vertical="center"/>
    </xf>
    <xf numFmtId="0" fontId="6" fillId="8" borderId="0" xfId="1" applyFont="1" applyFill="1"/>
    <xf numFmtId="0" fontId="7" fillId="2" borderId="20" xfId="4" applyBorder="1" applyAlignment="1">
      <alignment horizontal="center" vertical="center"/>
    </xf>
    <xf numFmtId="0" fontId="7" fillId="2" borderId="21" xfId="4" applyBorder="1" applyAlignment="1">
      <alignment horizontal="center" vertical="center"/>
    </xf>
    <xf numFmtId="0" fontId="7" fillId="2" borderId="22" xfId="4" applyBorder="1" applyAlignment="1">
      <alignment horizontal="center" vertical="center"/>
    </xf>
    <xf numFmtId="0" fontId="6" fillId="0" borderId="0" xfId="1" applyFont="1"/>
    <xf numFmtId="166" fontId="1" fillId="9" borderId="23" xfId="1" applyNumberFormat="1" applyFont="1" applyFill="1" applyBorder="1" applyAlignment="1">
      <alignment horizontal="left" vertical="center" wrapText="1" indent="1"/>
    </xf>
    <xf numFmtId="166" fontId="1" fillId="9" borderId="19" xfId="1" applyNumberFormat="1" applyFont="1" applyFill="1" applyBorder="1" applyAlignment="1">
      <alignment horizontal="left" vertical="center" wrapText="1" indent="1"/>
    </xf>
    <xf numFmtId="166" fontId="1" fillId="0" borderId="24" xfId="1" applyNumberFormat="1" applyFont="1" applyFill="1" applyBorder="1" applyAlignment="1">
      <alignment horizontal="left" vertical="center" wrapText="1" indent="1"/>
    </xf>
    <xf numFmtId="0" fontId="1" fillId="0" borderId="0" xfId="1"/>
    <xf numFmtId="0" fontId="8" fillId="9" borderId="23" xfId="1" applyFont="1" applyFill="1" applyBorder="1" applyAlignment="1">
      <alignment horizontal="left" vertical="center" wrapText="1" indent="1"/>
    </xf>
    <xf numFmtId="0" fontId="8" fillId="9" borderId="19" xfId="1" applyFont="1" applyFill="1" applyBorder="1" applyAlignment="1">
      <alignment horizontal="left" vertical="center" wrapText="1" indent="1"/>
    </xf>
    <xf numFmtId="0" fontId="4" fillId="9" borderId="19" xfId="3" applyFill="1" applyBorder="1" applyAlignment="1">
      <alignment horizontal="left" vertical="center" wrapText="1" indent="1"/>
    </xf>
    <xf numFmtId="0" fontId="4" fillId="3" borderId="24" xfId="3" applyBorder="1" applyAlignment="1">
      <alignment horizontal="left" vertical="center" wrapText="1" indent="1"/>
    </xf>
    <xf numFmtId="166" fontId="9" fillId="0" borderId="23" xfId="5" applyNumberFormat="1" applyFill="1" applyBorder="1" applyAlignment="1">
      <alignment horizontal="left" vertical="center" wrapText="1" indent="1"/>
    </xf>
    <xf numFmtId="166" fontId="9" fillId="0" borderId="19" xfId="5" applyNumberFormat="1" applyFill="1" applyBorder="1" applyAlignment="1">
      <alignment horizontal="left" vertical="center" wrapText="1" indent="1"/>
    </xf>
    <xf numFmtId="166" fontId="1" fillId="0" borderId="19" xfId="1" applyNumberFormat="1" applyFont="1" applyFill="1" applyBorder="1" applyAlignment="1">
      <alignment horizontal="left" vertical="center" wrapText="1" indent="1"/>
    </xf>
    <xf numFmtId="0" fontId="1" fillId="0" borderId="23" xfId="1" applyNumberFormat="1" applyFont="1" applyFill="1" applyBorder="1" applyAlignment="1">
      <alignment horizontal="center" vertical="center" wrapText="1"/>
    </xf>
    <xf numFmtId="0" fontId="1" fillId="0" borderId="19" xfId="1" applyNumberFormat="1" applyFont="1" applyFill="1" applyBorder="1" applyAlignment="1">
      <alignment horizontal="center" vertical="center" wrapText="1"/>
    </xf>
    <xf numFmtId="0" fontId="1" fillId="9" borderId="19" xfId="1" applyNumberFormat="1" applyFont="1" applyFill="1" applyBorder="1" applyAlignment="1" applyProtection="1">
      <alignment horizontal="center" vertical="center" wrapText="1"/>
      <protection locked="0"/>
    </xf>
    <xf numFmtId="0" fontId="1" fillId="9" borderId="24" xfId="1" applyNumberFormat="1" applyFont="1" applyFill="1" applyBorder="1" applyAlignment="1" applyProtection="1">
      <alignment horizontal="center" vertical="center" wrapText="1"/>
      <protection locked="0"/>
    </xf>
    <xf numFmtId="164" fontId="1" fillId="0" borderId="23" xfId="1" applyNumberFormat="1" applyFont="1" applyFill="1" applyBorder="1" applyAlignment="1">
      <alignment horizontal="center" vertical="center" wrapText="1"/>
    </xf>
    <xf numFmtId="164" fontId="1" fillId="0" borderId="19" xfId="1" applyNumberFormat="1" applyFont="1" applyFill="1" applyBorder="1" applyAlignment="1">
      <alignment horizontal="center" vertical="center" wrapText="1"/>
    </xf>
    <xf numFmtId="164" fontId="1" fillId="8" borderId="19" xfId="1" applyNumberFormat="1" applyFont="1" applyFill="1" applyBorder="1" applyAlignment="1">
      <alignment horizontal="center" vertical="center" wrapText="1"/>
    </xf>
    <xf numFmtId="164" fontId="10" fillId="3" borderId="19" xfId="3" applyNumberFormat="1" applyFont="1" applyBorder="1" applyAlignment="1" applyProtection="1">
      <alignment horizontal="center" vertical="center" wrapText="1"/>
      <protection locked="0"/>
    </xf>
    <xf numFmtId="164" fontId="10" fillId="3" borderId="24" xfId="3" applyNumberFormat="1" applyFont="1" applyBorder="1" applyAlignment="1" applyProtection="1">
      <alignment horizontal="center" vertical="center" wrapText="1"/>
      <protection locked="0"/>
    </xf>
    <xf numFmtId="166" fontId="7" fillId="2" borderId="25" xfId="4" applyNumberFormat="1" applyBorder="1" applyAlignment="1">
      <alignment horizontal="left" vertical="center" wrapText="1"/>
    </xf>
    <xf numFmtId="166" fontId="7" fillId="2" borderId="26" xfId="4" applyNumberFormat="1" applyBorder="1" applyAlignment="1">
      <alignment horizontal="left" vertical="center" wrapText="1"/>
    </xf>
    <xf numFmtId="0" fontId="1" fillId="0" borderId="27" xfId="1" applyNumberFormat="1" applyFont="1" applyFill="1" applyBorder="1" applyAlignment="1">
      <alignment horizontal="center" vertical="center" wrapText="1"/>
    </xf>
    <xf numFmtId="0" fontId="1" fillId="0" borderId="28" xfId="1" applyNumberFormat="1" applyFont="1" applyFill="1" applyBorder="1" applyAlignment="1">
      <alignment horizontal="center" vertical="center" wrapText="1"/>
    </xf>
    <xf numFmtId="166" fontId="11" fillId="2" borderId="29" xfId="5" applyNumberFormat="1" applyFont="1" applyFill="1" applyBorder="1" applyAlignment="1">
      <alignment horizontal="center" vertical="center" wrapText="1"/>
    </xf>
    <xf numFmtId="0" fontId="11" fillId="0" borderId="30" xfId="5" applyFont="1" applyBorder="1" applyAlignment="1">
      <alignment horizontal="center" vertical="center" wrapText="1"/>
    </xf>
    <xf numFmtId="0" fontId="11" fillId="0" borderId="31" xfId="5" applyFont="1" applyBorder="1" applyAlignment="1">
      <alignment horizontal="center" vertical="center" wrapText="1"/>
    </xf>
    <xf numFmtId="164" fontId="1" fillId="0" borderId="32" xfId="1" applyNumberFormat="1" applyFont="1" applyFill="1" applyBorder="1" applyAlignment="1">
      <alignment horizontal="center" vertical="center" wrapText="1"/>
    </xf>
    <xf numFmtId="164" fontId="1" fillId="0" borderId="33" xfId="1" applyNumberFormat="1" applyFont="1" applyFill="1" applyBorder="1" applyAlignment="1">
      <alignment horizontal="center" vertical="center" wrapText="1"/>
    </xf>
    <xf numFmtId="0" fontId="11" fillId="0" borderId="34" xfId="5" applyFont="1" applyBorder="1" applyAlignment="1">
      <alignment horizontal="center" vertical="center" wrapText="1"/>
    </xf>
    <xf numFmtId="0" fontId="11" fillId="0" borderId="35" xfId="5" applyFont="1" applyBorder="1" applyAlignment="1">
      <alignment horizontal="center" vertical="center" wrapText="1"/>
    </xf>
    <xf numFmtId="0" fontId="11" fillId="0" borderId="36" xfId="5" applyFont="1" applyBorder="1" applyAlignment="1">
      <alignment horizontal="center" vertical="center" wrapText="1"/>
    </xf>
    <xf numFmtId="0" fontId="1" fillId="10" borderId="0" xfId="1" applyFill="1" applyProtection="1"/>
    <xf numFmtId="167" fontId="12" fillId="10" borderId="0" xfId="1" applyNumberFormat="1" applyFont="1" applyFill="1" applyAlignment="1" applyProtection="1">
      <alignment horizontal="center" vertical="center"/>
    </xf>
    <xf numFmtId="167" fontId="12" fillId="0" borderId="0" xfId="1" applyNumberFormat="1" applyFont="1" applyAlignment="1" applyProtection="1">
      <alignment horizontal="center" vertical="center"/>
    </xf>
    <xf numFmtId="0" fontId="13" fillId="10" borderId="0" xfId="5" applyFont="1" applyFill="1" applyAlignment="1" applyProtection="1">
      <alignment horizontal="left" vertical="center"/>
    </xf>
    <xf numFmtId="0" fontId="13" fillId="0" borderId="0" xfId="5" applyFont="1" applyAlignment="1" applyProtection="1">
      <alignment horizontal="left" vertical="center"/>
    </xf>
    <xf numFmtId="0" fontId="2" fillId="4" borderId="37" xfId="1" applyFont="1" applyFill="1" applyBorder="1" applyAlignment="1" applyProtection="1">
      <alignment horizontal="center" vertical="center"/>
    </xf>
    <xf numFmtId="0" fontId="2" fillId="4" borderId="38" xfId="1" applyFont="1" applyFill="1" applyBorder="1" applyAlignment="1" applyProtection="1">
      <alignment horizontal="center" vertical="center"/>
    </xf>
    <xf numFmtId="0" fontId="2" fillId="4" borderId="39" xfId="1" applyFont="1" applyFill="1" applyBorder="1" applyAlignment="1" applyProtection="1">
      <alignment horizontal="center" vertical="center"/>
    </xf>
    <xf numFmtId="0" fontId="2" fillId="4" borderId="1" xfId="1" applyFont="1" applyFill="1" applyBorder="1" applyAlignment="1" applyProtection="1">
      <alignment horizontal="center" vertical="center"/>
    </xf>
    <xf numFmtId="0" fontId="2" fillId="4" borderId="40" xfId="1" applyFont="1" applyFill="1" applyBorder="1" applyAlignment="1" applyProtection="1">
      <alignment horizontal="center" vertical="center"/>
    </xf>
    <xf numFmtId="0" fontId="2" fillId="4" borderId="41" xfId="1" applyFont="1" applyFill="1" applyBorder="1" applyAlignment="1" applyProtection="1">
      <alignment horizontal="center" vertical="center"/>
    </xf>
    <xf numFmtId="0" fontId="2" fillId="4" borderId="42" xfId="1" applyFont="1" applyFill="1" applyBorder="1" applyAlignment="1" applyProtection="1">
      <alignment horizontal="center" vertical="center"/>
    </xf>
    <xf numFmtId="0" fontId="2" fillId="4" borderId="4" xfId="1" applyFont="1" applyFill="1" applyBorder="1" applyAlignment="1" applyProtection="1">
      <alignment horizontal="center" vertical="center"/>
    </xf>
    <xf numFmtId="0" fontId="1" fillId="4" borderId="43" xfId="1" applyFill="1" applyBorder="1" applyAlignment="1" applyProtection="1">
      <alignment horizontal="center" vertical="center"/>
    </xf>
    <xf numFmtId="0" fontId="0" fillId="0" borderId="44" xfId="1" applyFont="1" applyBorder="1" applyAlignment="1" applyProtection="1">
      <alignment horizontal="center" vertical="center"/>
      <protection locked="0"/>
    </xf>
    <xf numFmtId="0" fontId="0" fillId="0" borderId="11" xfId="1" applyFont="1" applyBorder="1" applyAlignment="1" applyProtection="1">
      <alignment horizontal="center" vertical="center"/>
      <protection locked="0"/>
    </xf>
    <xf numFmtId="164" fontId="0" fillId="0" borderId="11" xfId="1" applyNumberFormat="1" applyFont="1" applyBorder="1" applyAlignment="1" applyProtection="1">
      <alignment horizontal="center" vertical="center"/>
      <protection locked="0"/>
    </xf>
    <xf numFmtId="164" fontId="0" fillId="0" borderId="12" xfId="1" applyNumberFormat="1" applyFont="1" applyBorder="1" applyAlignment="1" applyProtection="1">
      <alignment horizontal="center" vertical="center"/>
    </xf>
    <xf numFmtId="0" fontId="2" fillId="4" borderId="44" xfId="1" applyFont="1" applyFill="1" applyBorder="1" applyAlignment="1" applyProtection="1">
      <alignment horizontal="center" vertical="center"/>
    </xf>
    <xf numFmtId="164" fontId="1" fillId="0" borderId="12" xfId="1" applyNumberFormat="1" applyBorder="1" applyAlignment="1" applyProtection="1">
      <alignment horizontal="center" vertical="center"/>
    </xf>
    <xf numFmtId="0" fontId="1" fillId="4" borderId="45" xfId="1" applyFill="1" applyBorder="1" applyAlignment="1" applyProtection="1">
      <alignment horizontal="center" vertical="center"/>
    </xf>
    <xf numFmtId="0" fontId="1" fillId="0" borderId="46" xfId="1" applyBorder="1" applyAlignment="1" applyProtection="1">
      <alignment horizontal="center" vertical="center"/>
      <protection locked="0"/>
    </xf>
    <xf numFmtId="0" fontId="1" fillId="0" borderId="47" xfId="1" applyBorder="1" applyAlignment="1" applyProtection="1">
      <alignment horizontal="center" vertical="center"/>
      <protection locked="0"/>
    </xf>
    <xf numFmtId="164" fontId="1" fillId="0" borderId="47" xfId="1" applyNumberFormat="1" applyBorder="1" applyAlignment="1" applyProtection="1">
      <alignment horizontal="center" vertical="center"/>
      <protection locked="0"/>
    </xf>
    <xf numFmtId="164" fontId="1" fillId="0" borderId="48" xfId="1" applyNumberFormat="1" applyBorder="1" applyAlignment="1" applyProtection="1">
      <alignment horizontal="center" vertical="center"/>
    </xf>
    <xf numFmtId="0" fontId="2" fillId="4" borderId="49" xfId="1" applyFont="1" applyFill="1" applyBorder="1" applyAlignment="1" applyProtection="1">
      <alignment horizontal="center" vertical="center"/>
    </xf>
    <xf numFmtId="164" fontId="1" fillId="0" borderId="50" xfId="1" applyNumberFormat="1" applyBorder="1" applyAlignment="1" applyProtection="1">
      <alignment horizontal="center" vertical="center"/>
    </xf>
    <xf numFmtId="0" fontId="0" fillId="7" borderId="44" xfId="1" applyFont="1" applyFill="1" applyBorder="1" applyAlignment="1" applyProtection="1">
      <alignment horizontal="center" vertical="center"/>
      <protection locked="0"/>
    </xf>
    <xf numFmtId="0" fontId="0" fillId="7" borderId="11" xfId="1" applyFont="1" applyFill="1" applyBorder="1" applyAlignment="1" applyProtection="1">
      <alignment horizontal="center" vertical="center"/>
      <protection locked="0"/>
    </xf>
    <xf numFmtId="164" fontId="0" fillId="7" borderId="11" xfId="1" applyNumberFormat="1" applyFont="1" applyFill="1" applyBorder="1" applyAlignment="1" applyProtection="1">
      <alignment horizontal="center" vertical="center"/>
      <protection locked="0"/>
    </xf>
    <xf numFmtId="164" fontId="0" fillId="7" borderId="12" xfId="1" applyNumberFormat="1" applyFont="1" applyFill="1" applyBorder="1" applyAlignment="1" applyProtection="1">
      <alignment horizontal="center" vertical="center"/>
    </xf>
    <xf numFmtId="0" fontId="1" fillId="10" borderId="0" xfId="1" applyFill="1" applyAlignment="1" applyProtection="1">
      <alignment horizontal="center" vertical="center"/>
    </xf>
    <xf numFmtId="0" fontId="1" fillId="4" borderId="51" xfId="1" applyFill="1" applyBorder="1" applyAlignment="1" applyProtection="1">
      <alignment horizontal="center" vertical="center"/>
    </xf>
    <xf numFmtId="0" fontId="1" fillId="7" borderId="46" xfId="1" applyFill="1" applyBorder="1" applyAlignment="1" applyProtection="1">
      <alignment horizontal="center" vertical="center"/>
      <protection locked="0"/>
    </xf>
    <xf numFmtId="0" fontId="1" fillId="7" borderId="47" xfId="1" applyFill="1" applyBorder="1" applyAlignment="1" applyProtection="1">
      <alignment horizontal="center" vertical="center"/>
      <protection locked="0"/>
    </xf>
    <xf numFmtId="164" fontId="1" fillId="7" borderId="47" xfId="1" applyNumberFormat="1" applyFill="1" applyBorder="1" applyAlignment="1" applyProtection="1">
      <alignment horizontal="center" vertical="center"/>
      <protection locked="0"/>
    </xf>
    <xf numFmtId="164" fontId="1" fillId="7" borderId="48" xfId="1" applyNumberFormat="1" applyFill="1" applyBorder="1" applyAlignment="1" applyProtection="1">
      <alignment horizontal="center" vertical="center"/>
    </xf>
    <xf numFmtId="0" fontId="14" fillId="0" borderId="12" xfId="1" applyFont="1" applyBorder="1" applyAlignment="1" applyProtection="1">
      <alignment horizontal="center" vertical="center"/>
    </xf>
    <xf numFmtId="0" fontId="1" fillId="4" borderId="52" xfId="1" applyFill="1" applyBorder="1" applyAlignment="1" applyProtection="1">
      <alignment horizontal="center" vertical="center"/>
    </xf>
    <xf numFmtId="0" fontId="14" fillId="0" borderId="50" xfId="1" applyFont="1" applyBorder="1" applyAlignment="1" applyProtection="1">
      <alignment horizontal="center" vertical="center"/>
    </xf>
    <xf numFmtId="0" fontId="1" fillId="0" borderId="12" xfId="1" applyBorder="1" applyAlignment="1" applyProtection="1">
      <alignment horizontal="center" vertical="center"/>
    </xf>
    <xf numFmtId="0" fontId="1" fillId="0" borderId="50" xfId="1" applyBorder="1" applyAlignment="1" applyProtection="1">
      <alignment horizontal="center" vertical="center"/>
    </xf>
    <xf numFmtId="0" fontId="2" fillId="11" borderId="44" xfId="1" applyFont="1" applyFill="1" applyBorder="1" applyAlignment="1" applyProtection="1">
      <alignment horizontal="center" vertical="center"/>
    </xf>
    <xf numFmtId="0" fontId="1" fillId="0" borderId="53" xfId="1" applyBorder="1" applyAlignment="1" applyProtection="1">
      <alignment horizontal="center" vertical="center"/>
    </xf>
    <xf numFmtId="0" fontId="2" fillId="11" borderId="49" xfId="1" applyFont="1" applyFill="1" applyBorder="1" applyAlignment="1" applyProtection="1">
      <alignment horizontal="center" vertical="center"/>
    </xf>
    <xf numFmtId="0" fontId="1" fillId="0" borderId="54" xfId="1" applyBorder="1" applyAlignment="1" applyProtection="1">
      <alignment horizontal="center" vertical="center"/>
    </xf>
    <xf numFmtId="164" fontId="1" fillId="0" borderId="53" xfId="1" applyNumberFormat="1" applyBorder="1" applyAlignment="1" applyProtection="1">
      <alignment horizontal="center" vertical="center"/>
    </xf>
    <xf numFmtId="164" fontId="1" fillId="0" borderId="54" xfId="1" applyNumberFormat="1" applyBorder="1" applyAlignment="1" applyProtection="1">
      <alignment horizontal="center" vertical="center"/>
    </xf>
    <xf numFmtId="0" fontId="2" fillId="6" borderId="53" xfId="1" applyFont="1" applyFill="1" applyBorder="1" applyAlignment="1" applyProtection="1">
      <alignment horizontal="center" vertical="center"/>
    </xf>
    <xf numFmtId="0" fontId="2" fillId="6" borderId="54" xfId="1" applyFont="1" applyFill="1" applyBorder="1" applyAlignment="1" applyProtection="1">
      <alignment horizontal="center" vertical="center"/>
    </xf>
    <xf numFmtId="0" fontId="15" fillId="0" borderId="0" xfId="1" applyFont="1"/>
    <xf numFmtId="0" fontId="1" fillId="0" borderId="0" xfId="1" applyBorder="1" applyProtection="1"/>
    <xf numFmtId="0" fontId="16" fillId="0" borderId="0" xfId="1" applyFont="1"/>
    <xf numFmtId="0" fontId="2" fillId="0" borderId="0" xfId="1" applyFont="1" applyProtection="1"/>
    <xf numFmtId="0" fontId="0" fillId="0" borderId="0" xfId="1" applyFont="1" applyBorder="1" applyProtection="1"/>
    <xf numFmtId="0" fontId="1" fillId="0" borderId="0" xfId="1" applyFill="1"/>
    <xf numFmtId="0" fontId="2" fillId="10" borderId="0" xfId="1" applyFont="1" applyFill="1" applyBorder="1" applyAlignment="1" applyProtection="1">
      <alignment horizontal="center" vertical="center"/>
    </xf>
    <xf numFmtId="0" fontId="1" fillId="10" borderId="0" xfId="1" applyFill="1" applyBorder="1" applyAlignment="1" applyProtection="1">
      <alignment horizontal="center" vertical="center"/>
    </xf>
    <xf numFmtId="164" fontId="1" fillId="10" borderId="0" xfId="1" applyNumberFormat="1" applyFill="1" applyBorder="1" applyAlignment="1" applyProtection="1">
      <alignment horizontal="center" vertical="center"/>
    </xf>
  </cellXfs>
  <cellStyles count="6">
    <cellStyle name="40 % - Accent1 2" xfId="3"/>
    <cellStyle name="Accent1 10" xfId="4"/>
    <cellStyle name="Lien hypertexte" xfId="5" builtinId="8"/>
    <cellStyle name="Normal" xfId="0" builtinId="0"/>
    <cellStyle name="Normal 2" xfId="1"/>
    <cellStyle name="Titre 1 2" xfId="2"/>
  </cellStyles>
  <dxfs count="1486">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b val="0"/>
        <i val="0"/>
        <strike val="0"/>
        <condense val="0"/>
        <extend val="0"/>
        <outline val="0"/>
        <shadow val="0"/>
        <u val="none"/>
        <vertAlign val="baseline"/>
        <sz val="11"/>
        <color auto="1"/>
        <name val="Arial"/>
        <scheme val="none"/>
      </font>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s>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externalLink" Target="externalLinks/externalLink1.xml"/><Relationship Id="rId7" Type="http://schemas.openxmlformats.org/officeDocument/2006/relationships/externalLink" Target="externalLinks/externalLink2.xml"/><Relationship Id="rId8" Type="http://schemas.openxmlformats.org/officeDocument/2006/relationships/theme" Target="theme/theme1.xml"/><Relationship Id="rId9" Type="http://schemas.openxmlformats.org/officeDocument/2006/relationships/styles" Target="styles.xml"/><Relationship Id="rId10" Type="http://schemas.openxmlformats.org/officeDocument/2006/relationships/sharedStrings" Target="sharedStrings.xml"/><Relationship Id="rId11"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immygouverneur/Downloads/BA%20705.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immygouverneur/Downloads/Classeur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Page d'accueil"/>
      <sheetName val="Récapitulatif"/>
      <sheetName val="Personnels"/>
      <sheetName val="Personnels 2"/>
      <sheetName val="Janv."/>
      <sheetName val="Févr."/>
      <sheetName val="Mars"/>
      <sheetName val="Avr."/>
      <sheetName val="Mai"/>
      <sheetName val="Juin"/>
      <sheetName val="Juil."/>
      <sheetName val="Août"/>
      <sheetName val="Sept."/>
      <sheetName val="Oct."/>
      <sheetName val="Nov."/>
      <sheetName val="Déc."/>
      <sheetName val="Liste de recherche"/>
      <sheetName val="0201"/>
      <sheetName val="0301"/>
      <sheetName val="0401"/>
      <sheetName val="0501"/>
      <sheetName val="0601"/>
      <sheetName val="0901"/>
      <sheetName val="1001"/>
      <sheetName val="1101"/>
      <sheetName val="1201"/>
      <sheetName val="1301"/>
      <sheetName val="1601"/>
      <sheetName val="1701"/>
      <sheetName val="1801"/>
      <sheetName val="1901"/>
      <sheetName val="2001"/>
      <sheetName val="2301"/>
      <sheetName val="2401"/>
      <sheetName val="2501"/>
      <sheetName val="2601"/>
      <sheetName val="2701"/>
      <sheetName val="3001"/>
      <sheetName val="3101"/>
      <sheetName val="0102"/>
      <sheetName val="0202"/>
      <sheetName val="0302"/>
      <sheetName val="0602"/>
      <sheetName val="0702"/>
      <sheetName val="0802"/>
      <sheetName val="0902"/>
      <sheetName val="1002"/>
      <sheetName val="1302"/>
      <sheetName val="1402"/>
      <sheetName val="1502"/>
      <sheetName val="1602"/>
      <sheetName val="1702"/>
      <sheetName val="2002"/>
      <sheetName val="2102"/>
      <sheetName val="2202"/>
      <sheetName val="2302"/>
      <sheetName val="2402"/>
      <sheetName val="2702"/>
      <sheetName val="2802"/>
      <sheetName val="0103"/>
      <sheetName val="0203"/>
      <sheetName val="0303"/>
      <sheetName val="0603"/>
      <sheetName val="0703"/>
      <sheetName val="0803"/>
      <sheetName val="0903"/>
      <sheetName val="1003"/>
      <sheetName val="1303"/>
      <sheetName val="1403"/>
      <sheetName val="1503"/>
      <sheetName val="1603"/>
      <sheetName val="1703"/>
      <sheetName val="2003"/>
      <sheetName val="2103"/>
      <sheetName val="2203"/>
      <sheetName val="2303"/>
      <sheetName val="2403"/>
      <sheetName val="2703"/>
      <sheetName val="2803"/>
      <sheetName val="2903"/>
      <sheetName val="3003"/>
      <sheetName val="3103"/>
      <sheetName val="0304"/>
      <sheetName val="0404"/>
      <sheetName val="0504"/>
      <sheetName val="0604"/>
      <sheetName val="0704"/>
      <sheetName val="1004"/>
      <sheetName val="1104"/>
      <sheetName val="1204"/>
      <sheetName val="1304"/>
      <sheetName val="1404"/>
      <sheetName val="1704"/>
      <sheetName val="1804"/>
      <sheetName val="1904"/>
      <sheetName val="2004"/>
      <sheetName val="2104"/>
      <sheetName val="2404"/>
      <sheetName val="2504"/>
      <sheetName val="2604"/>
      <sheetName val="2704"/>
      <sheetName val="2804"/>
      <sheetName val="0105"/>
      <sheetName val="0205"/>
      <sheetName val="0305"/>
      <sheetName val="0405"/>
      <sheetName val="0505"/>
      <sheetName val="0805"/>
      <sheetName val="0905"/>
      <sheetName val="1005"/>
      <sheetName val="1105"/>
      <sheetName val="1205"/>
      <sheetName val="1505"/>
      <sheetName val="1605"/>
      <sheetName val="1705"/>
      <sheetName val="1805"/>
      <sheetName val="1905"/>
      <sheetName val="2205"/>
      <sheetName val="2305"/>
      <sheetName val="2405"/>
      <sheetName val="2505"/>
      <sheetName val="2605"/>
      <sheetName val="2905"/>
      <sheetName val="3005"/>
      <sheetName val="3105"/>
      <sheetName val="0106"/>
      <sheetName val="0206"/>
      <sheetName val="0506"/>
      <sheetName val="0606"/>
      <sheetName val="0706"/>
      <sheetName val="0806"/>
      <sheetName val="0906"/>
      <sheetName val="1206"/>
      <sheetName val="1306"/>
      <sheetName val="1406"/>
      <sheetName val="1506"/>
      <sheetName val="1606"/>
      <sheetName val="1906"/>
      <sheetName val="2006"/>
      <sheetName val="2106"/>
      <sheetName val="2206"/>
      <sheetName val="2306"/>
      <sheetName val="2606"/>
      <sheetName val="2706"/>
      <sheetName val="2806"/>
      <sheetName val="2906"/>
      <sheetName val="3006"/>
      <sheetName val="0307"/>
      <sheetName val="0407"/>
      <sheetName val="0507"/>
      <sheetName val="0607"/>
      <sheetName val="0707"/>
      <sheetName val="1007"/>
      <sheetName val="1107"/>
      <sheetName val="1207"/>
      <sheetName val="1307"/>
      <sheetName val="1407"/>
      <sheetName val="1707"/>
      <sheetName val="1807"/>
      <sheetName val="1907"/>
      <sheetName val="2007"/>
      <sheetName val="2107"/>
      <sheetName val="2407"/>
      <sheetName val="2507"/>
      <sheetName val="2607"/>
      <sheetName val="2707"/>
      <sheetName val="2807"/>
      <sheetName val="3107"/>
      <sheetName val="0108"/>
      <sheetName val="0208"/>
      <sheetName val="0308"/>
      <sheetName val="0408"/>
      <sheetName val="0708"/>
      <sheetName val="0808"/>
      <sheetName val="0908"/>
      <sheetName val="1008"/>
      <sheetName val="1108"/>
      <sheetName val="1408"/>
      <sheetName val="1508"/>
      <sheetName val="1608"/>
      <sheetName val="1708"/>
      <sheetName val="1808"/>
      <sheetName val="2108"/>
      <sheetName val="2208"/>
      <sheetName val="2308"/>
      <sheetName val="2408"/>
      <sheetName val="2508"/>
      <sheetName val="2808"/>
      <sheetName val="2908"/>
      <sheetName val="3008"/>
      <sheetName val="3108"/>
      <sheetName val="0109"/>
      <sheetName val="0409"/>
      <sheetName val="0509"/>
      <sheetName val="0609"/>
      <sheetName val="0709"/>
      <sheetName val="0809"/>
      <sheetName val="1109"/>
      <sheetName val="1209"/>
      <sheetName val="1309"/>
      <sheetName val="1409"/>
      <sheetName val="1509"/>
      <sheetName val="1809"/>
      <sheetName val="1909"/>
      <sheetName val="2009"/>
      <sheetName val="2109"/>
      <sheetName val="2209"/>
      <sheetName val="2509"/>
      <sheetName val="2609"/>
      <sheetName val="2709"/>
      <sheetName val="2809"/>
      <sheetName val="2909"/>
      <sheetName val="0210"/>
      <sheetName val="0310"/>
      <sheetName val="0410"/>
      <sheetName val="0510"/>
      <sheetName val="0610"/>
      <sheetName val="0910"/>
      <sheetName val="1010"/>
      <sheetName val="1110"/>
      <sheetName val="1210"/>
      <sheetName val="1310"/>
      <sheetName val="1610"/>
      <sheetName val="1710"/>
      <sheetName val="1810"/>
      <sheetName val="1910"/>
      <sheetName val="2010"/>
      <sheetName val="2310"/>
      <sheetName val="2410"/>
      <sheetName val="2510"/>
      <sheetName val="2610"/>
      <sheetName val="2710"/>
      <sheetName val="3010"/>
      <sheetName val="3110"/>
      <sheetName val="0111"/>
      <sheetName val="0211"/>
      <sheetName val="0311"/>
      <sheetName val="0611"/>
      <sheetName val="0711"/>
      <sheetName val="0811"/>
      <sheetName val="0911"/>
      <sheetName val="1011"/>
      <sheetName val="1311"/>
      <sheetName val="1411"/>
      <sheetName val="1511"/>
      <sheetName val="1611"/>
      <sheetName val="1711"/>
      <sheetName val="2011"/>
      <sheetName val="2111"/>
      <sheetName val="2211"/>
      <sheetName val="2311"/>
      <sheetName val="2411"/>
      <sheetName val="2711"/>
      <sheetName val="2811"/>
      <sheetName val="2911"/>
      <sheetName val="3011"/>
      <sheetName val="0112"/>
      <sheetName val="0412"/>
      <sheetName val="0512"/>
      <sheetName val="0612"/>
      <sheetName val="0712"/>
      <sheetName val="0812"/>
      <sheetName val="1112"/>
      <sheetName val="1212"/>
      <sheetName val="1312"/>
      <sheetName val="1412"/>
      <sheetName val="1512"/>
      <sheetName val="1812"/>
      <sheetName val="1912"/>
      <sheetName val="2012"/>
      <sheetName val="2112"/>
      <sheetName val="2212"/>
      <sheetName val="2612"/>
      <sheetName val="2712"/>
      <sheetName val="2812"/>
      <sheetName val="2912"/>
      <sheetName val="BA 705.xlsm"/>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row r="7">
          <cell r="N7">
            <v>0</v>
          </cell>
        </row>
        <row r="10">
          <cell r="N10">
            <v>0</v>
          </cell>
        </row>
      </sheetData>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refreshError="1"/>
      <sheetData sheetId="65" refreshError="1"/>
      <sheetData sheetId="66" refreshError="1"/>
      <sheetData sheetId="67" refreshError="1"/>
      <sheetData sheetId="68" refreshError="1"/>
      <sheetData sheetId="69" refreshError="1"/>
      <sheetData sheetId="70" refreshError="1"/>
      <sheetData sheetId="71" refreshError="1"/>
      <sheetData sheetId="72" refreshError="1"/>
      <sheetData sheetId="73" refreshError="1"/>
      <sheetData sheetId="74" refreshError="1"/>
      <sheetData sheetId="75" refreshError="1"/>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 sheetId="86" refreshError="1"/>
      <sheetData sheetId="87" refreshError="1"/>
      <sheetData sheetId="88" refreshError="1"/>
      <sheetData sheetId="89" refreshError="1"/>
      <sheetData sheetId="90" refreshError="1"/>
      <sheetData sheetId="91" refreshError="1"/>
      <sheetData sheetId="92" refreshError="1"/>
      <sheetData sheetId="93" refreshError="1"/>
      <sheetData sheetId="94" refreshError="1"/>
      <sheetData sheetId="95" refreshError="1"/>
      <sheetData sheetId="96" refreshError="1"/>
      <sheetData sheetId="97" refreshError="1"/>
      <sheetData sheetId="98" refreshError="1"/>
      <sheetData sheetId="99" refreshError="1"/>
      <sheetData sheetId="100" refreshError="1"/>
      <sheetData sheetId="101" refreshError="1"/>
      <sheetData sheetId="102" refreshError="1"/>
      <sheetData sheetId="103" refreshError="1"/>
      <sheetData sheetId="104" refreshError="1"/>
      <sheetData sheetId="105" refreshError="1"/>
      <sheetData sheetId="106" refreshError="1"/>
      <sheetData sheetId="107" refreshError="1"/>
      <sheetData sheetId="108" refreshError="1"/>
      <sheetData sheetId="109" refreshError="1"/>
      <sheetData sheetId="110" refreshError="1"/>
      <sheetData sheetId="111" refreshError="1"/>
      <sheetData sheetId="112" refreshError="1"/>
      <sheetData sheetId="113" refreshError="1"/>
      <sheetData sheetId="114" refreshError="1"/>
      <sheetData sheetId="115" refreshError="1"/>
      <sheetData sheetId="116" refreshError="1"/>
      <sheetData sheetId="117" refreshError="1"/>
      <sheetData sheetId="118" refreshError="1"/>
      <sheetData sheetId="119" refreshError="1"/>
      <sheetData sheetId="120" refreshError="1"/>
      <sheetData sheetId="121" refreshError="1"/>
      <sheetData sheetId="122" refreshError="1"/>
      <sheetData sheetId="123" refreshError="1"/>
      <sheetData sheetId="124" refreshError="1"/>
      <sheetData sheetId="125" refreshError="1"/>
      <sheetData sheetId="126" refreshError="1"/>
      <sheetData sheetId="127" refreshError="1"/>
      <sheetData sheetId="128" refreshError="1"/>
      <sheetData sheetId="129" refreshError="1"/>
      <sheetData sheetId="130" refreshError="1"/>
      <sheetData sheetId="131" refreshError="1"/>
      <sheetData sheetId="132" refreshError="1"/>
      <sheetData sheetId="133" refreshError="1"/>
      <sheetData sheetId="134" refreshError="1"/>
      <sheetData sheetId="135" refreshError="1"/>
      <sheetData sheetId="136" refreshError="1"/>
      <sheetData sheetId="137" refreshError="1"/>
      <sheetData sheetId="138" refreshError="1"/>
      <sheetData sheetId="139" refreshError="1"/>
      <sheetData sheetId="140" refreshError="1"/>
      <sheetData sheetId="141" refreshError="1"/>
      <sheetData sheetId="142" refreshError="1"/>
      <sheetData sheetId="143" refreshError="1"/>
      <sheetData sheetId="144" refreshError="1"/>
      <sheetData sheetId="145" refreshError="1"/>
      <sheetData sheetId="146" refreshError="1"/>
      <sheetData sheetId="147" refreshError="1"/>
      <sheetData sheetId="148" refreshError="1"/>
      <sheetData sheetId="149" refreshError="1"/>
      <sheetData sheetId="150" refreshError="1"/>
      <sheetData sheetId="151" refreshError="1"/>
      <sheetData sheetId="152" refreshError="1"/>
      <sheetData sheetId="153" refreshError="1"/>
      <sheetData sheetId="154" refreshError="1"/>
      <sheetData sheetId="155" refreshError="1"/>
      <sheetData sheetId="156" refreshError="1"/>
      <sheetData sheetId="157" refreshError="1"/>
      <sheetData sheetId="158" refreshError="1"/>
      <sheetData sheetId="159" refreshError="1"/>
      <sheetData sheetId="160" refreshError="1"/>
      <sheetData sheetId="161" refreshError="1"/>
      <sheetData sheetId="162" refreshError="1"/>
      <sheetData sheetId="163" refreshError="1"/>
      <sheetData sheetId="164" refreshError="1"/>
      <sheetData sheetId="165" refreshError="1"/>
      <sheetData sheetId="166" refreshError="1"/>
      <sheetData sheetId="167" refreshError="1"/>
      <sheetData sheetId="168" refreshError="1"/>
      <sheetData sheetId="169" refreshError="1"/>
      <sheetData sheetId="170" refreshError="1"/>
      <sheetData sheetId="171" refreshError="1"/>
      <sheetData sheetId="172" refreshError="1"/>
      <sheetData sheetId="173" refreshError="1"/>
      <sheetData sheetId="174" refreshError="1"/>
      <sheetData sheetId="175" refreshError="1"/>
      <sheetData sheetId="176" refreshError="1"/>
      <sheetData sheetId="177" refreshError="1"/>
      <sheetData sheetId="178" refreshError="1"/>
      <sheetData sheetId="179" refreshError="1"/>
      <sheetData sheetId="180" refreshError="1"/>
      <sheetData sheetId="181" refreshError="1"/>
      <sheetData sheetId="182" refreshError="1"/>
      <sheetData sheetId="183" refreshError="1"/>
      <sheetData sheetId="184" refreshError="1"/>
      <sheetData sheetId="185" refreshError="1"/>
      <sheetData sheetId="186" refreshError="1"/>
      <sheetData sheetId="187" refreshError="1"/>
      <sheetData sheetId="188" refreshError="1"/>
      <sheetData sheetId="189" refreshError="1"/>
      <sheetData sheetId="190" refreshError="1"/>
      <sheetData sheetId="191" refreshError="1"/>
      <sheetData sheetId="192" refreshError="1"/>
      <sheetData sheetId="193" refreshError="1"/>
      <sheetData sheetId="194" refreshError="1"/>
      <sheetData sheetId="195" refreshError="1"/>
      <sheetData sheetId="196" refreshError="1"/>
      <sheetData sheetId="197" refreshError="1"/>
      <sheetData sheetId="198" refreshError="1"/>
      <sheetData sheetId="199" refreshError="1"/>
      <sheetData sheetId="200" refreshError="1"/>
      <sheetData sheetId="201" refreshError="1"/>
      <sheetData sheetId="202" refreshError="1"/>
      <sheetData sheetId="203" refreshError="1"/>
      <sheetData sheetId="204" refreshError="1"/>
      <sheetData sheetId="205" refreshError="1"/>
      <sheetData sheetId="206" refreshError="1"/>
      <sheetData sheetId="207" refreshError="1"/>
      <sheetData sheetId="208" refreshError="1"/>
      <sheetData sheetId="209" refreshError="1"/>
      <sheetData sheetId="210" refreshError="1"/>
      <sheetData sheetId="211" refreshError="1"/>
      <sheetData sheetId="212" refreshError="1"/>
      <sheetData sheetId="213" refreshError="1"/>
      <sheetData sheetId="214" refreshError="1"/>
      <sheetData sheetId="215" refreshError="1"/>
      <sheetData sheetId="216" refreshError="1"/>
      <sheetData sheetId="217" refreshError="1"/>
      <sheetData sheetId="218" refreshError="1"/>
      <sheetData sheetId="219" refreshError="1"/>
      <sheetData sheetId="220" refreshError="1"/>
      <sheetData sheetId="221" refreshError="1"/>
      <sheetData sheetId="222" refreshError="1"/>
      <sheetData sheetId="223" refreshError="1"/>
      <sheetData sheetId="224" refreshError="1"/>
      <sheetData sheetId="225" refreshError="1"/>
      <sheetData sheetId="226" refreshError="1"/>
      <sheetData sheetId="227" refreshError="1"/>
      <sheetData sheetId="228" refreshError="1"/>
      <sheetData sheetId="229" refreshError="1"/>
      <sheetData sheetId="230" refreshError="1"/>
      <sheetData sheetId="231" refreshError="1"/>
      <sheetData sheetId="232" refreshError="1"/>
      <sheetData sheetId="233" refreshError="1"/>
      <sheetData sheetId="234" refreshError="1"/>
      <sheetData sheetId="235" refreshError="1"/>
      <sheetData sheetId="236" refreshError="1"/>
      <sheetData sheetId="237" refreshError="1"/>
      <sheetData sheetId="238" refreshError="1"/>
      <sheetData sheetId="239" refreshError="1"/>
      <sheetData sheetId="240" refreshError="1"/>
      <sheetData sheetId="241" refreshError="1"/>
      <sheetData sheetId="242" refreshError="1"/>
      <sheetData sheetId="243" refreshError="1"/>
      <sheetData sheetId="244" refreshError="1"/>
      <sheetData sheetId="245" refreshError="1"/>
      <sheetData sheetId="246" refreshError="1"/>
      <sheetData sheetId="247" refreshError="1"/>
      <sheetData sheetId="248" refreshError="1"/>
      <sheetData sheetId="249" refreshError="1"/>
      <sheetData sheetId="250" refreshError="1"/>
      <sheetData sheetId="251" refreshError="1"/>
      <sheetData sheetId="252" refreshError="1"/>
      <sheetData sheetId="253" refreshError="1"/>
      <sheetData sheetId="254" refreshError="1"/>
      <sheetData sheetId="255" refreshError="1"/>
      <sheetData sheetId="256" refreshError="1"/>
      <sheetData sheetId="257" refreshError="1"/>
      <sheetData sheetId="258" refreshError="1"/>
      <sheetData sheetId="259" refreshError="1"/>
      <sheetData sheetId="260" refreshError="1"/>
      <sheetData sheetId="261" refreshError="1"/>
      <sheetData sheetId="262" refreshError="1"/>
      <sheetData sheetId="263" refreshError="1"/>
      <sheetData sheetId="264" refreshError="1"/>
      <sheetData sheetId="265" refreshError="1"/>
      <sheetData sheetId="266" refreshError="1"/>
      <sheetData sheetId="267" refreshError="1"/>
      <sheetData sheetId="268" refreshError="1"/>
      <sheetData sheetId="269" refreshError="1"/>
      <sheetData sheetId="270" refreshError="1"/>
      <sheetData sheetId="271" refreshError="1"/>
      <sheetData sheetId="272" refreshError="1"/>
      <sheetData sheetId="273" refreshError="1"/>
      <sheetData sheetId="274" refreshError="1"/>
      <sheetData sheetId="275" refreshError="1"/>
      <sheetData sheetId="276"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Personnels 2"/>
      <sheetName val="Janv."/>
      <sheetName val="0201"/>
      <sheetName val="0301"/>
      <sheetName val="Liste de recherche"/>
    </sheetNames>
    <sheetDataSet>
      <sheetData sheetId="0"/>
      <sheetData sheetId="1"/>
      <sheetData sheetId="2"/>
      <sheetData sheetId="3"/>
      <sheetData sheetId="4"/>
    </sheetDataSet>
  </externalBook>
</externalLink>
</file>

<file path=xl/tables/table1.xml><?xml version="1.0" encoding="utf-8"?>
<table xmlns="http://schemas.openxmlformats.org/spreadsheetml/2006/main" id="1" name="YearLookup" displayName="YearLookup" ref="A1:A12" totalsRowShown="0" headerRowDxfId="459">
  <autoFilter ref="A1:A12"/>
  <tableColumns count="1">
    <tableColumn id="1" name="Année"/>
  </tableColumns>
  <tableStyleInfo name="TableStyleLight2"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5.xml.rels><?xml version="1.0" encoding="UTF-8" standalone="yes"?>
<Relationships xmlns="http://schemas.openxmlformats.org/package/2006/relationships"><Relationship Id="rId1" Type="http://schemas.openxmlformats.org/officeDocument/2006/relationships/vmlDrawing" Target="../drawings/vmlDrawing1.vml"/><Relationship Id="rId2" Type="http://schemas.openxmlformats.org/officeDocument/2006/relationships/table" Target="../tables/table1.xml"/><Relationship Id="rId3"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Y11"/>
  <sheetViews>
    <sheetView tabSelected="1" workbookViewId="0">
      <selection activeCell="C17" sqref="C17"/>
    </sheetView>
  </sheetViews>
  <sheetFormatPr baseColWidth="10" defaultRowHeight="15" x14ac:dyDescent="0"/>
  <sheetData>
    <row r="3" spans="1:25" ht="16" thickBot="1"/>
    <row r="4" spans="1:25">
      <c r="A4" s="1" t="s">
        <v>0</v>
      </c>
      <c r="B4" s="2" t="s">
        <v>1</v>
      </c>
      <c r="C4" s="3"/>
      <c r="D4" s="2" t="s">
        <v>2</v>
      </c>
      <c r="E4" s="3"/>
      <c r="F4" s="2" t="s">
        <v>3</v>
      </c>
      <c r="G4" s="3"/>
      <c r="H4" s="2" t="s">
        <v>4</v>
      </c>
      <c r="I4" s="3"/>
      <c r="J4" s="2" t="s">
        <v>5</v>
      </c>
      <c r="K4" s="3"/>
      <c r="L4" s="2" t="s">
        <v>6</v>
      </c>
      <c r="M4" s="3"/>
      <c r="N4" s="2" t="s">
        <v>7</v>
      </c>
      <c r="O4" s="3"/>
      <c r="P4" s="2" t="s">
        <v>8</v>
      </c>
      <c r="Q4" s="3"/>
      <c r="R4" s="2" t="s">
        <v>9</v>
      </c>
      <c r="S4" s="3"/>
      <c r="T4" s="2" t="s">
        <v>10</v>
      </c>
      <c r="U4" s="3"/>
      <c r="V4" s="2" t="s">
        <v>11</v>
      </c>
      <c r="W4" s="3"/>
      <c r="X4" s="2" t="s">
        <v>12</v>
      </c>
      <c r="Y4" s="3"/>
    </row>
    <row r="5" spans="1:25" ht="16" thickBot="1">
      <c r="A5" s="4"/>
      <c r="B5" s="5"/>
      <c r="C5" s="6"/>
      <c r="D5" s="5"/>
      <c r="E5" s="6"/>
      <c r="F5" s="5"/>
      <c r="G5" s="6"/>
      <c r="H5" s="5"/>
      <c r="I5" s="6"/>
      <c r="J5" s="5"/>
      <c r="K5" s="6"/>
      <c r="L5" s="5"/>
      <c r="M5" s="6"/>
      <c r="N5" s="5"/>
      <c r="O5" s="6"/>
      <c r="P5" s="5"/>
      <c r="Q5" s="6"/>
      <c r="R5" s="5"/>
      <c r="S5" s="6"/>
      <c r="T5" s="5"/>
      <c r="U5" s="6"/>
      <c r="V5" s="5"/>
      <c r="W5" s="6"/>
      <c r="X5" s="5"/>
      <c r="Y5" s="6"/>
    </row>
    <row r="6" spans="1:25">
      <c r="A6" s="4"/>
      <c r="B6" s="7" t="s">
        <v>13</v>
      </c>
      <c r="C6" s="8" t="s">
        <v>14</v>
      </c>
      <c r="D6" s="7" t="s">
        <v>13</v>
      </c>
      <c r="E6" s="8" t="s">
        <v>14</v>
      </c>
      <c r="F6" s="7" t="s">
        <v>13</v>
      </c>
      <c r="G6" s="8" t="s">
        <v>14</v>
      </c>
      <c r="H6" s="7" t="s">
        <v>13</v>
      </c>
      <c r="I6" s="8" t="s">
        <v>14</v>
      </c>
      <c r="J6" s="7" t="s">
        <v>13</v>
      </c>
      <c r="K6" s="8" t="s">
        <v>14</v>
      </c>
      <c r="L6" s="7" t="s">
        <v>13</v>
      </c>
      <c r="M6" s="8" t="s">
        <v>14</v>
      </c>
      <c r="N6" s="7" t="s">
        <v>13</v>
      </c>
      <c r="O6" s="8" t="s">
        <v>14</v>
      </c>
      <c r="P6" s="7" t="s">
        <v>13</v>
      </c>
      <c r="Q6" s="8" t="s">
        <v>14</v>
      </c>
      <c r="R6" s="7" t="s">
        <v>13</v>
      </c>
      <c r="S6" s="8" t="s">
        <v>14</v>
      </c>
      <c r="T6" s="7" t="s">
        <v>13</v>
      </c>
      <c r="U6" s="8" t="s">
        <v>14</v>
      </c>
      <c r="V6" s="7" t="s">
        <v>13</v>
      </c>
      <c r="W6" s="8" t="s">
        <v>14</v>
      </c>
      <c r="X6" s="7" t="s">
        <v>13</v>
      </c>
      <c r="Y6" s="9" t="s">
        <v>14</v>
      </c>
    </row>
    <row r="7" spans="1:25" ht="16" thickBot="1">
      <c r="A7" s="10"/>
      <c r="B7" s="7"/>
      <c r="C7" s="8"/>
      <c r="D7" s="7"/>
      <c r="E7" s="8"/>
      <c r="F7" s="7"/>
      <c r="G7" s="8"/>
      <c r="H7" s="7"/>
      <c r="I7" s="8"/>
      <c r="J7" s="7"/>
      <c r="K7" s="8"/>
      <c r="L7" s="7"/>
      <c r="M7" s="8"/>
      <c r="N7" s="7"/>
      <c r="O7" s="8"/>
      <c r="P7" s="7"/>
      <c r="Q7" s="8"/>
      <c r="R7" s="7"/>
      <c r="S7" s="8"/>
      <c r="T7" s="7"/>
      <c r="U7" s="8"/>
      <c r="V7" s="7"/>
      <c r="W7" s="8"/>
      <c r="X7" s="7"/>
      <c r="Y7" s="11"/>
    </row>
    <row r="8" spans="1:25">
      <c r="A8" s="12" t="s">
        <v>15</v>
      </c>
      <c r="B8" s="13">
        <f ca="1">SUMIFS('0201'!K$7:K86,'0201'!B$7:B86,Feuil1!A8:A11,'0201'!J$7:J86,"Entretien compétences chasse")
+SUMIFS('0201'!K$7:K86,'0201'!B$7:B86,Feuil1!A8:A11,'0201'!J$7:J86,"Abonnés non instructeur")
+SUMIFS('0301'!K$7:K86,'0301'!B$7:B86,Feuil1!A8:A11,'0301'!J$7:J86,"Entretien compétences chasse")
+SUMIFS('0301'!K$7:K86,'0301'!B$7:B86,Feuil1!A8:A11,'0301'!J$7:J86,"Abonnés non instructeur")</f>
        <v>0</v>
      </c>
      <c r="C8" s="13">
        <f ca="1">SUMIFS('0201'!K$7:K86,'0201'!B$7:B86,Feuil1!A8:A11,'0201'!J$7:J86,"Mission Livre bleu")
+SUMIFS('0201'!K$7:K86,'0201'!B$7:B86,Feuil1!A8:A11,'0201'!J$7:J86,"Servitude défilé VDC Vol CNOA + Présent Tactique (130H)")
+SUMIFS('0201'!K$7:K86,'0201'!B$7:B86,Feuil1!A8:A11,'0201'!J$7:J86,"Entrainement présentation tactique")
+SUMIFS('0301'!K$7:K86,'0301'!B$7:B86,Feuil1!A8:A11,'0301'!J$7:J86,"Mission Livre bleu")
+SUMIFS('0301'!K$7:K86,'0301'!B$7:B86,Feuil1!A8:A11,'0301'!J$7:J86,"Servitude défilé VDC Vol CNOA + Présent Tactique (130H)")
+SUMIFS('0301'!K$7:K86,'0301'!B$7:B86,Feuil1!A8:A11,'0301'!J$7:J86,"Entrainement présentation tactique")</f>
        <v>0</v>
      </c>
      <c r="D8" s="14"/>
      <c r="E8" s="15"/>
      <c r="F8" s="16"/>
      <c r="G8" s="17"/>
      <c r="H8" s="16"/>
      <c r="I8" s="15"/>
      <c r="J8" s="16"/>
      <c r="K8" s="17"/>
      <c r="L8" s="16"/>
      <c r="M8" s="15"/>
      <c r="N8" s="16"/>
      <c r="O8" s="17"/>
      <c r="P8" s="16"/>
      <c r="Q8" s="15"/>
      <c r="R8" s="16"/>
      <c r="S8" s="17"/>
      <c r="T8" s="16"/>
      <c r="U8" s="15"/>
      <c r="V8" s="16"/>
      <c r="W8" s="17"/>
      <c r="X8" s="16"/>
      <c r="Y8" s="17"/>
    </row>
    <row r="9" spans="1:25">
      <c r="A9" s="18" t="s">
        <v>16</v>
      </c>
      <c r="B9" s="13">
        <f ca="1">SUMIFS('0201'!K$7:K87,'0201'!B$7:B87,Feuil1!A9:A12,'0201'!J$7:J87,"Entretien compétences chasse")
+SUMIFS('0201'!K$7:K87,'0201'!B$7:B87,Feuil1!A9:A12,'0201'!J$7:J87,"Abonnés non instructeur")
+SUMIFS('0301'!K$7:K87,'0301'!B$7:B87,Feuil1!A9:A12,'0301'!J$7:J87,"Entretien compétences chasse")
+SUMIFS('0301'!K$7:K87,'0301'!B$7:B87,Feuil1!A9:A12,'0301'!J$7:J87,"Abonnés non instructeur")</f>
        <v>0</v>
      </c>
      <c r="C9" s="13">
        <f ca="1">SUMIFS('0201'!K$7:K87,'0201'!B$7:B87,Feuil1!A9:A12,'0201'!J$7:J87,"Mission Livre bleu")
+SUMIFS('0201'!K$7:K87,'0201'!B$7:B87,Feuil1!A9:A12,'0201'!J$7:J87,"Servitude défilé VDC Vol CNOA + Présent Tactique (130H)")
+SUMIFS('0201'!K$7:K87,'0201'!B$7:B87,Feuil1!A9:A12,'0201'!J$7:J87,"Entrainement présentation tactique")
+SUMIFS('0301'!K$7:K87,'0301'!B$7:B87,Feuil1!A9:A12,'0301'!J$7:J87,"Mission Livre bleu")
+SUMIFS('0301'!K$7:K87,'0301'!B$7:B87,Feuil1!A9:A12,'0301'!J$7:J87,"Servitude défilé VDC Vol CNOA + Présent Tactique (130H)")
+SUMIFS('0301'!K$7:K87,'0301'!B$7:B87,Feuil1!A9:A12,'0301'!J$7:J87,"Entrainement présentation tactique")</f>
        <v>0</v>
      </c>
      <c r="D9" s="19"/>
      <c r="E9" s="20"/>
      <c r="F9" s="21"/>
      <c r="G9" s="22"/>
      <c r="H9" s="21"/>
      <c r="I9" s="20"/>
      <c r="J9" s="21"/>
      <c r="K9" s="22"/>
      <c r="L9" s="21"/>
      <c r="M9" s="20"/>
      <c r="N9" s="21"/>
      <c r="O9" s="22"/>
      <c r="P9" s="21"/>
      <c r="Q9" s="20"/>
      <c r="R9" s="21"/>
      <c r="S9" s="22"/>
      <c r="T9" s="21"/>
      <c r="U9" s="20"/>
      <c r="V9" s="21"/>
      <c r="W9" s="22"/>
      <c r="X9" s="21"/>
      <c r="Y9" s="22"/>
    </row>
    <row r="10" spans="1:25">
      <c r="A10" s="23" t="s">
        <v>17</v>
      </c>
      <c r="B10" s="13">
        <f ca="1">SUMIFS('0201'!K$7:K88,'0201'!B$7:B88,Feuil1!A10:A13,'0201'!J$7:J88,"Entretien compétences chasse")
+SUMIFS('0201'!K$7:K88,'0201'!B$7:B88,Feuil1!A10:A13,'0201'!J$7:J88,"Abonnés non instructeur")
+SUMIFS('0301'!K$7:K88,'0301'!B$7:B88,Feuil1!A10:A13,'0301'!J$7:J88,"Entretien compétences chasse")
+SUMIFS('0301'!K$7:K88,'0301'!B$7:B88,Feuil1!A10:A13,'0301'!J$7:J88,"Abonnés non instructeur")</f>
        <v>0</v>
      </c>
      <c r="C10" s="13">
        <f ca="1">SUMIFS('0201'!K$7:K88,'0201'!B$7:B88,Feuil1!A10:A13,'0201'!J$7:J88,"Mission Livre bleu")
+SUMIFS('0201'!K$7:K88,'0201'!B$7:B88,Feuil1!A10:A13,'0201'!J$7:J88,"Servitude défilé VDC Vol CNOA + Présent Tactique (130H)")
+SUMIFS('0201'!K$7:K88,'0201'!B$7:B88,Feuil1!A10:A13,'0201'!J$7:J88,"Entrainement présentation tactique")
+SUMIFS('0301'!K$7:K88,'0301'!B$7:B88,Feuil1!A10:A13,'0301'!J$7:J88,"Mission Livre bleu")
+SUMIFS('0301'!K$7:K88,'0301'!B$7:B88,Feuil1!A10:A13,'0301'!J$7:J88,"Servitude défilé VDC Vol CNOA + Présent Tactique (130H)")
+SUMIFS('0301'!K$7:K88,'0301'!B$7:B88,Feuil1!A10:A13,'0301'!J$7:J88,"Entrainement présentation tactique")</f>
        <v>0</v>
      </c>
      <c r="D10" s="24"/>
      <c r="E10" s="25"/>
      <c r="F10" s="13"/>
      <c r="G10" s="26"/>
      <c r="H10" s="13"/>
      <c r="I10" s="25"/>
      <c r="J10" s="13"/>
      <c r="K10" s="26"/>
      <c r="L10" s="13"/>
      <c r="M10" s="25"/>
      <c r="N10" s="13"/>
      <c r="O10" s="26"/>
      <c r="P10" s="13"/>
      <c r="Q10" s="25"/>
      <c r="R10" s="13"/>
      <c r="S10" s="26"/>
      <c r="T10" s="13"/>
      <c r="U10" s="25"/>
      <c r="V10" s="13"/>
      <c r="W10" s="26"/>
      <c r="X10" s="13"/>
      <c r="Y10" s="26"/>
    </row>
    <row r="11" spans="1:25">
      <c r="A11" s="18" t="s">
        <v>18</v>
      </c>
      <c r="B11" s="13">
        <f ca="1">SUMIFS('0201'!K$7:K89,'0201'!B$7:B89,Feuil1!A11:A14,'0201'!J$7:J89,"Entretien compétences chasse")
+SUMIFS('0201'!K$7:K89,'0201'!B$7:B89,Feuil1!A11:A14,'0201'!J$7:J89,"Abonnés non instructeur")
+SUMIFS('0301'!K$7:K89,'0301'!B$7:B89,Feuil1!A11:A14,'0301'!J$7:J89,"Entretien compétences chasse")
+SUMIFS('0301'!K$7:K89,'0301'!B$7:B89,Feuil1!A11:A14,'0301'!J$7:J89,"Abonnés non instructeur")</f>
        <v>0</v>
      </c>
      <c r="C11" s="13">
        <f ca="1">SUMIFS('0201'!K$7:K89,'0201'!B$7:B89,Feuil1!A11:A14,'0201'!J$7:J89,"Mission Livre bleu")
+SUMIFS('0201'!K$7:K89,'0201'!B$7:B89,Feuil1!A11:A14,'0201'!J$7:J89,"Servitude défilé VDC Vol CNOA + Présent Tactique (130H)")
+SUMIFS('0201'!K$7:K89,'0201'!B$7:B89,Feuil1!A11:A14,'0201'!J$7:J89,"Entrainement présentation tactique")
+SUMIFS('0301'!K$7:K89,'0301'!B$7:B89,Feuil1!A11:A14,'0301'!J$7:J89,"Mission Livre bleu")
+SUMIFS('0301'!K$7:K89,'0301'!B$7:B89,Feuil1!A11:A14,'0301'!J$7:J89,"Servitude défilé VDC Vol CNOA + Présent Tactique (130H)")
+SUMIFS('0301'!K$7:K89,'0301'!B$7:B89,Feuil1!A11:A14,'0301'!J$7:J89,"Entrainement présentation tactique")</f>
        <v>0</v>
      </c>
      <c r="D11" s="19"/>
      <c r="E11" s="20"/>
      <c r="F11" s="21"/>
      <c r="G11" s="22"/>
      <c r="H11" s="21"/>
      <c r="I11" s="20"/>
      <c r="J11" s="21"/>
      <c r="K11" s="22"/>
      <c r="L11" s="21"/>
      <c r="M11" s="20"/>
      <c r="N11" s="21"/>
      <c r="O11" s="22"/>
      <c r="P11" s="21"/>
      <c r="Q11" s="20"/>
      <c r="R11" s="21"/>
      <c r="S11" s="22"/>
      <c r="T11" s="21"/>
      <c r="U11" s="20"/>
      <c r="V11" s="21"/>
      <c r="W11" s="22"/>
      <c r="X11" s="21"/>
      <c r="Y11" s="22"/>
    </row>
  </sheetData>
  <mergeCells count="37">
    <mergeCell ref="X6:X7"/>
    <mergeCell ref="Y6:Y7"/>
    <mergeCell ref="R6:R7"/>
    <mergeCell ref="S6:S7"/>
    <mergeCell ref="T6:T7"/>
    <mergeCell ref="U6:U7"/>
    <mergeCell ref="V6:V7"/>
    <mergeCell ref="W6:W7"/>
    <mergeCell ref="L6:L7"/>
    <mergeCell ref="M6:M7"/>
    <mergeCell ref="N6:N7"/>
    <mergeCell ref="O6:O7"/>
    <mergeCell ref="P6:P7"/>
    <mergeCell ref="Q6:Q7"/>
    <mergeCell ref="X4:Y5"/>
    <mergeCell ref="B6:B7"/>
    <mergeCell ref="C6:C7"/>
    <mergeCell ref="D6:D7"/>
    <mergeCell ref="E6:E7"/>
    <mergeCell ref="F6:F7"/>
    <mergeCell ref="G6:G7"/>
    <mergeCell ref="H6:H7"/>
    <mergeCell ref="I6:I7"/>
    <mergeCell ref="J6:J7"/>
    <mergeCell ref="L4:M5"/>
    <mergeCell ref="N4:O5"/>
    <mergeCell ref="P4:Q5"/>
    <mergeCell ref="R4:S5"/>
    <mergeCell ref="T4:U5"/>
    <mergeCell ref="V4:W5"/>
    <mergeCell ref="A4:A7"/>
    <mergeCell ref="B4:C5"/>
    <mergeCell ref="D4:E5"/>
    <mergeCell ref="F4:G5"/>
    <mergeCell ref="H4:I5"/>
    <mergeCell ref="J4:K5"/>
    <mergeCell ref="K6:K7"/>
  </mergeCells>
  <pageMargins left="0.75" right="0.75" top="1" bottom="1" header="0.5" footer="0.5"/>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workbookViewId="0"/>
  </sheetViews>
  <sheetFormatPr baseColWidth="10" defaultRowHeight="15" x14ac:dyDescent="0"/>
  <sheetData>
    <row r="1" spans="1:11" ht="55" thickBot="1">
      <c r="A1" s="27"/>
      <c r="B1" s="28">
        <v>42736</v>
      </c>
      <c r="C1" s="28"/>
      <c r="D1" s="28"/>
      <c r="E1" s="28"/>
      <c r="F1" s="28"/>
      <c r="G1" s="28"/>
      <c r="H1" s="28"/>
      <c r="I1" s="27"/>
      <c r="J1" s="29" t="s">
        <v>19</v>
      </c>
      <c r="K1" s="30">
        <v>2017</v>
      </c>
    </row>
    <row r="2" spans="1:11">
      <c r="A2" s="31"/>
      <c r="B2" s="32" t="s">
        <v>20</v>
      </c>
      <c r="C2" s="33" t="s">
        <v>21</v>
      </c>
      <c r="D2" s="33" t="s">
        <v>22</v>
      </c>
      <c r="E2" s="33" t="s">
        <v>23</v>
      </c>
      <c r="F2" s="33" t="s">
        <v>24</v>
      </c>
      <c r="G2" s="33" t="s">
        <v>25</v>
      </c>
      <c r="H2" s="34" t="s">
        <v>26</v>
      </c>
      <c r="I2" s="35"/>
      <c r="J2" s="35"/>
      <c r="K2" s="35"/>
    </row>
    <row r="3" spans="1:11">
      <c r="A3" s="27"/>
      <c r="B3" s="36" t="s">
        <v>27</v>
      </c>
      <c r="C3" s="37" t="s">
        <v>27</v>
      </c>
      <c r="D3" s="37" t="s">
        <v>27</v>
      </c>
      <c r="E3" s="37" t="s">
        <v>27</v>
      </c>
      <c r="F3" s="37" t="s">
        <v>27</v>
      </c>
      <c r="G3" s="37" t="s">
        <v>27</v>
      </c>
      <c r="H3" s="38">
        <v>42736</v>
      </c>
      <c r="I3" s="39"/>
      <c r="J3" s="39"/>
      <c r="K3" s="39"/>
    </row>
    <row r="4" spans="1:11">
      <c r="A4" s="27"/>
      <c r="B4" s="40"/>
      <c r="C4" s="41"/>
      <c r="D4" s="41"/>
      <c r="E4" s="41"/>
      <c r="F4" s="41"/>
      <c r="G4" s="42"/>
      <c r="H4" s="43"/>
      <c r="I4" s="39"/>
      <c r="J4" s="39"/>
      <c r="K4" s="39"/>
    </row>
    <row r="5" spans="1:11">
      <c r="A5" s="27"/>
      <c r="B5" s="44">
        <v>42737</v>
      </c>
      <c r="C5" s="45">
        <v>42738</v>
      </c>
      <c r="D5" s="45">
        <v>42739</v>
      </c>
      <c r="E5" s="45">
        <v>42740</v>
      </c>
      <c r="F5" s="45">
        <v>42741</v>
      </c>
      <c r="G5" s="46">
        <v>42742</v>
      </c>
      <c r="H5" s="38">
        <v>42743</v>
      </c>
      <c r="I5" s="39"/>
      <c r="J5" s="39"/>
      <c r="K5" s="39"/>
    </row>
    <row r="6" spans="1:11">
      <c r="A6" s="27"/>
      <c r="B6" s="47">
        <f>'[1]0201'!N10</f>
        <v>0</v>
      </c>
      <c r="C6" s="48">
        <v>0</v>
      </c>
      <c r="D6" s="48">
        <v>0</v>
      </c>
      <c r="E6" s="48">
        <v>0</v>
      </c>
      <c r="F6" s="48">
        <v>0</v>
      </c>
      <c r="G6" s="49"/>
      <c r="H6" s="50"/>
      <c r="I6" s="39"/>
      <c r="J6" s="39"/>
      <c r="K6" s="39"/>
    </row>
    <row r="7" spans="1:11">
      <c r="A7" s="27"/>
      <c r="B7" s="51">
        <f>'[1]0201'!N7</f>
        <v>0</v>
      </c>
      <c r="C7" s="52">
        <v>0</v>
      </c>
      <c r="D7" s="53">
        <v>0</v>
      </c>
      <c r="E7" s="53">
        <v>0</v>
      </c>
      <c r="F7" s="53">
        <v>0</v>
      </c>
      <c r="G7" s="54"/>
      <c r="H7" s="55"/>
      <c r="I7" s="39"/>
      <c r="J7" s="39"/>
      <c r="K7" s="39"/>
    </row>
    <row r="8" spans="1:11">
      <c r="A8" s="27"/>
      <c r="B8" s="44">
        <v>42744</v>
      </c>
      <c r="C8" s="45">
        <v>42745</v>
      </c>
      <c r="D8" s="45">
        <v>42746</v>
      </c>
      <c r="E8" s="45">
        <v>42747</v>
      </c>
      <c r="F8" s="45">
        <v>42748</v>
      </c>
      <c r="G8" s="46">
        <v>42749</v>
      </c>
      <c r="H8" s="38">
        <v>42750</v>
      </c>
      <c r="I8" s="39"/>
      <c r="J8" s="39"/>
      <c r="K8" s="39"/>
    </row>
    <row r="9" spans="1:11">
      <c r="A9" s="27"/>
      <c r="B9" s="47">
        <v>0</v>
      </c>
      <c r="C9" s="48">
        <v>0</v>
      </c>
      <c r="D9" s="48">
        <v>0</v>
      </c>
      <c r="E9" s="48">
        <v>0</v>
      </c>
      <c r="F9" s="48">
        <v>0</v>
      </c>
      <c r="G9" s="49"/>
      <c r="H9" s="50"/>
      <c r="I9" s="39"/>
      <c r="J9" s="39"/>
      <c r="K9" s="39"/>
    </row>
    <row r="10" spans="1:11">
      <c r="A10" s="27"/>
      <c r="B10" s="51">
        <v>0</v>
      </c>
      <c r="C10" s="52">
        <v>0</v>
      </c>
      <c r="D10" s="53">
        <v>0</v>
      </c>
      <c r="E10" s="53">
        <v>0</v>
      </c>
      <c r="F10" s="53">
        <v>0</v>
      </c>
      <c r="G10" s="54"/>
      <c r="H10" s="55"/>
      <c r="I10" s="39"/>
      <c r="J10" s="39"/>
      <c r="K10" s="39"/>
    </row>
    <row r="11" spans="1:11">
      <c r="A11" s="27"/>
      <c r="B11" s="44">
        <v>42751</v>
      </c>
      <c r="C11" s="45">
        <v>42752</v>
      </c>
      <c r="D11" s="45">
        <v>42753</v>
      </c>
      <c r="E11" s="45">
        <v>42754</v>
      </c>
      <c r="F11" s="45">
        <v>42755</v>
      </c>
      <c r="G11" s="46">
        <v>42756</v>
      </c>
      <c r="H11" s="38">
        <v>42757</v>
      </c>
      <c r="I11" s="39"/>
      <c r="J11" s="39"/>
      <c r="K11" s="39"/>
    </row>
    <row r="12" spans="1:11">
      <c r="A12" s="27"/>
      <c r="B12" s="47">
        <v>0</v>
      </c>
      <c r="C12" s="48">
        <v>0</v>
      </c>
      <c r="D12" s="48">
        <v>0</v>
      </c>
      <c r="E12" s="48">
        <v>0</v>
      </c>
      <c r="F12" s="48">
        <v>0</v>
      </c>
      <c r="G12" s="49"/>
      <c r="H12" s="50"/>
      <c r="I12" s="39"/>
      <c r="J12" s="39"/>
      <c r="K12" s="39"/>
    </row>
    <row r="13" spans="1:11">
      <c r="A13" s="27"/>
      <c r="B13" s="51">
        <v>0</v>
      </c>
      <c r="C13" s="52">
        <v>0</v>
      </c>
      <c r="D13" s="53">
        <v>0</v>
      </c>
      <c r="E13" s="53">
        <v>0</v>
      </c>
      <c r="F13" s="53">
        <v>0</v>
      </c>
      <c r="G13" s="54"/>
      <c r="H13" s="55"/>
      <c r="I13" s="39"/>
      <c r="J13" s="39"/>
      <c r="K13" s="39"/>
    </row>
    <row r="14" spans="1:11">
      <c r="A14" s="27"/>
      <c r="B14" s="44">
        <v>42758</v>
      </c>
      <c r="C14" s="45">
        <v>42759</v>
      </c>
      <c r="D14" s="45">
        <v>42760</v>
      </c>
      <c r="E14" s="45">
        <v>42761</v>
      </c>
      <c r="F14" s="45">
        <v>42762</v>
      </c>
      <c r="G14" s="46">
        <v>42763</v>
      </c>
      <c r="H14" s="38">
        <v>42764</v>
      </c>
      <c r="I14" s="39"/>
      <c r="J14" s="39"/>
      <c r="K14" s="39"/>
    </row>
    <row r="15" spans="1:11">
      <c r="A15" s="27"/>
      <c r="B15" s="47">
        <v>0</v>
      </c>
      <c r="C15" s="48">
        <v>0</v>
      </c>
      <c r="D15" s="48">
        <v>0</v>
      </c>
      <c r="E15" s="48">
        <v>0</v>
      </c>
      <c r="F15" s="48">
        <v>0</v>
      </c>
      <c r="G15" s="49"/>
      <c r="H15" s="50"/>
      <c r="I15" s="39"/>
      <c r="J15" s="39"/>
      <c r="K15" s="39"/>
    </row>
    <row r="16" spans="1:11">
      <c r="A16" s="27"/>
      <c r="B16" s="51">
        <v>0</v>
      </c>
      <c r="C16" s="52">
        <v>0</v>
      </c>
      <c r="D16" s="53">
        <v>0</v>
      </c>
      <c r="E16" s="53">
        <v>0</v>
      </c>
      <c r="F16" s="52">
        <v>0</v>
      </c>
      <c r="G16" s="54"/>
      <c r="H16" s="55"/>
      <c r="I16" s="39"/>
      <c r="J16" s="39"/>
      <c r="K16" s="39"/>
    </row>
    <row r="17" spans="1:11">
      <c r="A17" s="27"/>
      <c r="B17" s="44">
        <v>42765</v>
      </c>
      <c r="C17" s="45">
        <v>42766</v>
      </c>
      <c r="D17" s="56" t="s">
        <v>28</v>
      </c>
      <c r="E17" s="56"/>
      <c r="F17" s="56"/>
      <c r="G17" s="56"/>
      <c r="H17" s="57"/>
      <c r="I17" s="39"/>
      <c r="J17" s="39"/>
      <c r="K17" s="39"/>
    </row>
    <row r="18" spans="1:11">
      <c r="A18" s="27"/>
      <c r="B18" s="58">
        <v>0</v>
      </c>
      <c r="C18" s="59">
        <v>0</v>
      </c>
      <c r="D18" s="60"/>
      <c r="E18" s="61"/>
      <c r="F18" s="61"/>
      <c r="G18" s="61"/>
      <c r="H18" s="62"/>
      <c r="I18" s="39"/>
      <c r="J18" s="39"/>
      <c r="K18" s="39"/>
    </row>
    <row r="19" spans="1:11" ht="16" thickBot="1">
      <c r="A19" s="27"/>
      <c r="B19" s="63">
        <v>0</v>
      </c>
      <c r="C19" s="64">
        <v>0</v>
      </c>
      <c r="D19" s="65"/>
      <c r="E19" s="66"/>
      <c r="F19" s="66"/>
      <c r="G19" s="66"/>
      <c r="H19" s="67"/>
      <c r="I19" s="39"/>
      <c r="J19" s="39"/>
      <c r="K19" s="39"/>
    </row>
  </sheetData>
  <mergeCells count="3">
    <mergeCell ref="B1:H1"/>
    <mergeCell ref="D17:H17"/>
    <mergeCell ref="D18:H19"/>
  </mergeCells>
  <dataValidations count="1">
    <dataValidation type="list" allowBlank="1" showInputMessage="1" showErrorMessage="1" sqref="K1">
      <formula1>Year</formula1>
    </dataValidation>
  </dataValidations>
  <hyperlinks>
    <hyperlink ref="B5" location="'0201'!A1" display="'0201'!A1"/>
    <hyperlink ref="C5" location="'0301'!A1" display="'0301'!A1"/>
    <hyperlink ref="D5" location="'0401'!A1" display="'0401'!A1"/>
    <hyperlink ref="E5" location="'0501'!A1" display="'0501'!A1"/>
    <hyperlink ref="F5" location="'0601'!A1" display="'0601'!A1"/>
    <hyperlink ref="B8" location="'0901'!A1" display="'0901'!A1"/>
    <hyperlink ref="C8" location="'1001'!A1" display="'1001'!A1"/>
    <hyperlink ref="D8" location="'1101'!A1" display="'1101'!A1"/>
    <hyperlink ref="E8" location="'1201'!A1" display="'1201'!A1"/>
    <hyperlink ref="F8" location="'1301'!A1" display="'1301'!A1"/>
    <hyperlink ref="B11" location="'1601'!A1" display="'1601'!A1"/>
    <hyperlink ref="C11" location="'1701'!A1" display="'1701'!A1"/>
    <hyperlink ref="D11" location="'1801'!A1" display="'1801'!A1"/>
    <hyperlink ref="E11" location="'1901'!A1" display="'1901'!A1"/>
    <hyperlink ref="F11" location="'2001'!A1" display="'2001'!A1"/>
    <hyperlink ref="B14" location="'2301'!A1" display="'2301'!A1"/>
    <hyperlink ref="C14" location="'2401'!A1" display="'2401'!A1"/>
    <hyperlink ref="D14" location="'2501'!A1" display="'2501'!A1"/>
    <hyperlink ref="E14" location="'2601'!A1" display="'2601'!A1"/>
    <hyperlink ref="F14" location="'2701'!A1" display="'2701'!A1"/>
    <hyperlink ref="B17" location="'3001'!A1" display="'3001'!A1"/>
    <hyperlink ref="C17" location="'3101'!A1" display="'3101'!A1"/>
  </hyperlinks>
  <pageMargins left="0.75" right="0.75" top="1" bottom="1" header="0.5" footer="0.5"/>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6"/>
  <sheetViews>
    <sheetView topLeftCell="A64" workbookViewId="0"/>
  </sheetViews>
  <sheetFormatPr baseColWidth="10" defaultRowHeight="15" x14ac:dyDescent="0"/>
  <cols>
    <col min="10" max="10" width="41.5" customWidth="1"/>
  </cols>
  <sheetData>
    <row r="1" spans="1:15">
      <c r="A1" s="68"/>
      <c r="B1" s="68"/>
      <c r="C1" s="69">
        <v>42737</v>
      </c>
      <c r="D1" s="70"/>
      <c r="E1" s="70"/>
      <c r="F1" s="70"/>
      <c r="G1" s="70"/>
      <c r="H1" s="70"/>
      <c r="I1" s="70"/>
      <c r="J1" s="70"/>
      <c r="K1" s="71" t="s">
        <v>29</v>
      </c>
      <c r="L1" s="72"/>
      <c r="M1" s="72"/>
      <c r="N1" s="72"/>
      <c r="O1" s="72"/>
    </row>
    <row r="2" spans="1:15">
      <c r="A2" s="68"/>
      <c r="B2" s="68"/>
      <c r="C2" s="70"/>
      <c r="D2" s="70"/>
      <c r="E2" s="70"/>
      <c r="F2" s="70"/>
      <c r="G2" s="70"/>
      <c r="H2" s="70"/>
      <c r="I2" s="70"/>
      <c r="J2" s="70"/>
      <c r="K2" s="72"/>
      <c r="L2" s="72"/>
      <c r="M2" s="72"/>
      <c r="N2" s="72"/>
      <c r="O2" s="72"/>
    </row>
    <row r="3" spans="1:15">
      <c r="A3" s="68"/>
      <c r="B3" s="68"/>
      <c r="C3" s="70"/>
      <c r="D3" s="70"/>
      <c r="E3" s="70"/>
      <c r="F3" s="70"/>
      <c r="G3" s="70"/>
      <c r="H3" s="70"/>
      <c r="I3" s="70"/>
      <c r="J3" s="70"/>
      <c r="K3" s="72"/>
      <c r="L3" s="72"/>
      <c r="M3" s="72"/>
      <c r="N3" s="72"/>
      <c r="O3" s="72"/>
    </row>
    <row r="4" spans="1:15" ht="16" thickBot="1">
      <c r="A4" s="68"/>
      <c r="B4" s="68"/>
      <c r="C4" s="68"/>
      <c r="D4" s="68"/>
      <c r="E4" s="68"/>
      <c r="F4" s="68"/>
      <c r="G4" s="68"/>
      <c r="H4" s="68"/>
      <c r="I4" s="68"/>
      <c r="J4" s="68"/>
      <c r="K4" s="68"/>
      <c r="L4" s="68"/>
      <c r="M4" s="68"/>
      <c r="N4" s="68"/>
      <c r="O4" s="68"/>
    </row>
    <row r="5" spans="1:15">
      <c r="A5" s="68"/>
      <c r="B5" s="73" t="s">
        <v>30</v>
      </c>
      <c r="C5" s="74" t="s">
        <v>31</v>
      </c>
      <c r="D5" s="74" t="s">
        <v>32</v>
      </c>
      <c r="E5" s="74" t="s">
        <v>33</v>
      </c>
      <c r="F5" s="74" t="s">
        <v>34</v>
      </c>
      <c r="G5" s="74" t="s">
        <v>35</v>
      </c>
      <c r="H5" s="74" t="s">
        <v>36</v>
      </c>
      <c r="I5" s="74" t="s">
        <v>37</v>
      </c>
      <c r="J5" s="75" t="s">
        <v>38</v>
      </c>
      <c r="K5" s="76" t="s">
        <v>39</v>
      </c>
      <c r="L5" s="68"/>
      <c r="M5" s="68"/>
      <c r="N5" s="68"/>
      <c r="O5" s="68"/>
    </row>
    <row r="6" spans="1:15" ht="16" thickBot="1">
      <c r="A6" s="68"/>
      <c r="B6" s="77"/>
      <c r="C6" s="78"/>
      <c r="D6" s="78"/>
      <c r="E6" s="78"/>
      <c r="F6" s="78"/>
      <c r="G6" s="78"/>
      <c r="H6" s="78"/>
      <c r="I6" s="78"/>
      <c r="J6" s="79"/>
      <c r="K6" s="80"/>
      <c r="L6" s="68"/>
      <c r="M6" s="68"/>
      <c r="N6" s="68"/>
      <c r="O6" s="68"/>
    </row>
    <row r="7" spans="1:15">
      <c r="A7" s="81">
        <v>1</v>
      </c>
      <c r="B7" s="82"/>
      <c r="C7" s="83"/>
      <c r="D7" s="84"/>
      <c r="E7" s="84"/>
      <c r="F7" s="83"/>
      <c r="G7" s="83"/>
      <c r="H7" s="83"/>
      <c r="I7" s="83"/>
      <c r="J7" s="83"/>
      <c r="K7" s="85">
        <f>D7+E7</f>
        <v>0</v>
      </c>
      <c r="L7" s="68"/>
      <c r="M7" s="86" t="s">
        <v>40</v>
      </c>
      <c r="N7" s="87">
        <f>SUM(K7:K86)</f>
        <v>0</v>
      </c>
      <c r="O7" s="68"/>
    </row>
    <row r="8" spans="1:15" ht="16" thickBot="1">
      <c r="A8" s="88"/>
      <c r="B8" s="89"/>
      <c r="C8" s="90"/>
      <c r="D8" s="91"/>
      <c r="E8" s="91"/>
      <c r="F8" s="90"/>
      <c r="G8" s="90"/>
      <c r="H8" s="90"/>
      <c r="I8" s="90"/>
      <c r="J8" s="90"/>
      <c r="K8" s="92"/>
      <c r="L8" s="68"/>
      <c r="M8" s="93"/>
      <c r="N8" s="94"/>
      <c r="O8" s="68"/>
    </row>
    <row r="9" spans="1:15" ht="16" thickBot="1">
      <c r="A9" s="81">
        <v>2</v>
      </c>
      <c r="B9" s="95"/>
      <c r="C9" s="96"/>
      <c r="D9" s="97"/>
      <c r="E9" s="97"/>
      <c r="F9" s="96"/>
      <c r="G9" s="96"/>
      <c r="H9" s="96"/>
      <c r="I9" s="96"/>
      <c r="J9" s="96"/>
      <c r="K9" s="98">
        <f>D9+E9</f>
        <v>0</v>
      </c>
      <c r="L9" s="68"/>
      <c r="M9" s="99"/>
      <c r="N9" s="99"/>
      <c r="O9" s="68"/>
    </row>
    <row r="10" spans="1:15" ht="16" thickBot="1">
      <c r="A10" s="100"/>
      <c r="B10" s="101"/>
      <c r="C10" s="102"/>
      <c r="D10" s="103"/>
      <c r="E10" s="103"/>
      <c r="F10" s="102"/>
      <c r="G10" s="102"/>
      <c r="H10" s="102"/>
      <c r="I10" s="102"/>
      <c r="J10" s="102"/>
      <c r="K10" s="104"/>
      <c r="L10" s="68"/>
      <c r="M10" s="86" t="s">
        <v>41</v>
      </c>
      <c r="N10" s="105">
        <f>ROWS(C7:C86)-COUNTBLANK(C7:C86)</f>
        <v>0</v>
      </c>
      <c r="O10" s="68"/>
    </row>
    <row r="11" spans="1:15" ht="16" thickBot="1">
      <c r="A11" s="106">
        <v>3</v>
      </c>
      <c r="B11" s="82"/>
      <c r="C11" s="83"/>
      <c r="D11" s="84"/>
      <c r="E11" s="84"/>
      <c r="F11" s="83"/>
      <c r="G11" s="83"/>
      <c r="H11" s="83"/>
      <c r="I11" s="83"/>
      <c r="J11" s="83"/>
      <c r="K11" s="85">
        <f>D11+E11</f>
        <v>0</v>
      </c>
      <c r="L11" s="68"/>
      <c r="M11" s="93"/>
      <c r="N11" s="107"/>
      <c r="O11" s="68"/>
    </row>
    <row r="12" spans="1:15" ht="16" thickBot="1">
      <c r="A12" s="88"/>
      <c r="B12" s="89"/>
      <c r="C12" s="90"/>
      <c r="D12" s="91"/>
      <c r="E12" s="91"/>
      <c r="F12" s="90"/>
      <c r="G12" s="90"/>
      <c r="H12" s="90"/>
      <c r="I12" s="90"/>
      <c r="J12" s="90"/>
      <c r="K12" s="92"/>
      <c r="L12" s="68"/>
      <c r="M12" s="99"/>
      <c r="N12" s="99"/>
      <c r="O12" s="68"/>
    </row>
    <row r="13" spans="1:15">
      <c r="A13" s="81">
        <v>4</v>
      </c>
      <c r="B13" s="95"/>
      <c r="C13" s="96"/>
      <c r="D13" s="97"/>
      <c r="E13" s="97"/>
      <c r="F13" s="96"/>
      <c r="G13" s="96"/>
      <c r="H13" s="96"/>
      <c r="I13" s="96"/>
      <c r="J13" s="96"/>
      <c r="K13" s="98">
        <f>D13+E13</f>
        <v>0</v>
      </c>
      <c r="L13" s="68"/>
      <c r="M13" s="86" t="s">
        <v>42</v>
      </c>
      <c r="N13" s="108">
        <f>SUM(F7:F86)</f>
        <v>0</v>
      </c>
      <c r="O13" s="68"/>
    </row>
    <row r="14" spans="1:15" ht="16" thickBot="1">
      <c r="A14" s="100"/>
      <c r="B14" s="101"/>
      <c r="C14" s="102"/>
      <c r="D14" s="103"/>
      <c r="E14" s="103"/>
      <c r="F14" s="102"/>
      <c r="G14" s="102"/>
      <c r="H14" s="102"/>
      <c r="I14" s="102"/>
      <c r="J14" s="102"/>
      <c r="K14" s="104"/>
      <c r="L14" s="68"/>
      <c r="M14" s="93"/>
      <c r="N14" s="109"/>
      <c r="O14" s="68"/>
    </row>
    <row r="15" spans="1:15" ht="16" thickBot="1">
      <c r="A15" s="106">
        <v>5</v>
      </c>
      <c r="B15" s="82"/>
      <c r="C15" s="83"/>
      <c r="D15" s="84"/>
      <c r="E15" s="84"/>
      <c r="F15" s="83"/>
      <c r="G15" s="83"/>
      <c r="H15" s="83"/>
      <c r="I15" s="83"/>
      <c r="J15" s="83"/>
      <c r="K15" s="85">
        <f>D15+E15</f>
        <v>0</v>
      </c>
      <c r="L15" s="68"/>
      <c r="M15" s="99"/>
      <c r="N15" s="99"/>
      <c r="O15" s="68"/>
    </row>
    <row r="16" spans="1:15" ht="16" thickBot="1">
      <c r="A16" s="88"/>
      <c r="B16" s="89"/>
      <c r="C16" s="90"/>
      <c r="D16" s="91"/>
      <c r="E16" s="91"/>
      <c r="F16" s="90"/>
      <c r="G16" s="90"/>
      <c r="H16" s="90"/>
      <c r="I16" s="90"/>
      <c r="J16" s="90"/>
      <c r="K16" s="92"/>
      <c r="L16" s="68"/>
      <c r="M16" s="86" t="s">
        <v>43</v>
      </c>
      <c r="N16" s="108">
        <f>SUM(G7:G86)</f>
        <v>0</v>
      </c>
      <c r="O16" s="68"/>
    </row>
    <row r="17" spans="1:15" ht="16" thickBot="1">
      <c r="A17" s="81">
        <v>6</v>
      </c>
      <c r="B17" s="95"/>
      <c r="C17" s="96"/>
      <c r="D17" s="97"/>
      <c r="E17" s="97"/>
      <c r="F17" s="96"/>
      <c r="G17" s="96"/>
      <c r="H17" s="96"/>
      <c r="I17" s="96"/>
      <c r="J17" s="96"/>
      <c r="K17" s="98">
        <f>D17+E17</f>
        <v>0</v>
      </c>
      <c r="L17" s="68"/>
      <c r="M17" s="93"/>
      <c r="N17" s="109"/>
      <c r="O17" s="68"/>
    </row>
    <row r="18" spans="1:15" ht="16" thickBot="1">
      <c r="A18" s="100"/>
      <c r="B18" s="101"/>
      <c r="C18" s="102"/>
      <c r="D18" s="103"/>
      <c r="E18" s="103"/>
      <c r="F18" s="102"/>
      <c r="G18" s="102"/>
      <c r="H18" s="102"/>
      <c r="I18" s="102"/>
      <c r="J18" s="102"/>
      <c r="K18" s="104"/>
      <c r="L18" s="68"/>
      <c r="M18" s="99"/>
      <c r="N18" s="99"/>
      <c r="O18" s="68"/>
    </row>
    <row r="19" spans="1:15">
      <c r="A19" s="106">
        <v>7</v>
      </c>
      <c r="B19" s="82"/>
      <c r="C19" s="83"/>
      <c r="D19" s="84"/>
      <c r="E19" s="84"/>
      <c r="F19" s="83"/>
      <c r="G19" s="83"/>
      <c r="H19" s="83"/>
      <c r="I19" s="83"/>
      <c r="J19" s="83"/>
      <c r="K19" s="85">
        <f>D19+E19</f>
        <v>0</v>
      </c>
      <c r="L19" s="68"/>
      <c r="M19" s="124"/>
      <c r="N19" s="125"/>
      <c r="O19" s="68"/>
    </row>
    <row r="20" spans="1:15" ht="16" thickBot="1">
      <c r="A20" s="88"/>
      <c r="B20" s="89"/>
      <c r="C20" s="90"/>
      <c r="D20" s="91"/>
      <c r="E20" s="91"/>
      <c r="F20" s="90"/>
      <c r="G20" s="90"/>
      <c r="H20" s="90"/>
      <c r="I20" s="90"/>
      <c r="J20" s="90"/>
      <c r="K20" s="92"/>
      <c r="L20" s="68"/>
      <c r="M20" s="124"/>
      <c r="N20" s="125"/>
      <c r="O20" s="68"/>
    </row>
    <row r="21" spans="1:15">
      <c r="A21" s="81">
        <v>8</v>
      </c>
      <c r="B21" s="95"/>
      <c r="C21" s="96"/>
      <c r="D21" s="97"/>
      <c r="E21" s="97"/>
      <c r="F21" s="96"/>
      <c r="G21" s="96"/>
      <c r="H21" s="96"/>
      <c r="I21" s="96"/>
      <c r="J21" s="96"/>
      <c r="K21" s="98">
        <f>D21+E21</f>
        <v>0</v>
      </c>
      <c r="L21" s="68"/>
      <c r="M21" s="124"/>
      <c r="N21" s="126"/>
      <c r="O21" s="68"/>
    </row>
    <row r="22" spans="1:15" ht="16" thickBot="1">
      <c r="A22" s="100"/>
      <c r="B22" s="101"/>
      <c r="C22" s="102"/>
      <c r="D22" s="103"/>
      <c r="E22" s="103"/>
      <c r="F22" s="102"/>
      <c r="G22" s="102"/>
      <c r="H22" s="102"/>
      <c r="I22" s="102"/>
      <c r="J22" s="102"/>
      <c r="K22" s="104"/>
      <c r="L22" s="68"/>
      <c r="M22" s="124"/>
      <c r="N22" s="126"/>
      <c r="O22" s="68"/>
    </row>
    <row r="23" spans="1:15" ht="16" thickBot="1">
      <c r="A23" s="106">
        <v>9</v>
      </c>
      <c r="B23" s="82"/>
      <c r="C23" s="83"/>
      <c r="D23" s="84"/>
      <c r="E23" s="84"/>
      <c r="F23" s="83"/>
      <c r="G23" s="83"/>
      <c r="H23" s="83"/>
      <c r="I23" s="83"/>
      <c r="J23" s="83"/>
      <c r="K23" s="85">
        <f>D23+E23</f>
        <v>0</v>
      </c>
      <c r="L23" s="68"/>
      <c r="M23" s="68"/>
      <c r="N23" s="68"/>
      <c r="O23" s="68"/>
    </row>
    <row r="24" spans="1:15" ht="16" thickBot="1">
      <c r="A24" s="88"/>
      <c r="B24" s="89"/>
      <c r="C24" s="90"/>
      <c r="D24" s="91"/>
      <c r="E24" s="91"/>
      <c r="F24" s="90"/>
      <c r="G24" s="90"/>
      <c r="H24" s="90"/>
      <c r="I24" s="90"/>
      <c r="J24" s="90"/>
      <c r="K24" s="92"/>
      <c r="L24" s="68"/>
      <c r="M24" s="110" t="s">
        <v>44</v>
      </c>
      <c r="N24" s="111">
        <f>COUNTIF(J7:J86,"ENTRETIEN")+COUNTIF(J7:J86,"Entretien compétences chasse")+COUNTIF(J7:J86,"Abonnés non instructeur")</f>
        <v>0</v>
      </c>
      <c r="O24" s="68"/>
    </row>
    <row r="25" spans="1:15" ht="16" thickBot="1">
      <c r="A25" s="81">
        <v>10</v>
      </c>
      <c r="B25" s="95"/>
      <c r="C25" s="96"/>
      <c r="D25" s="97"/>
      <c r="E25" s="97"/>
      <c r="F25" s="96"/>
      <c r="G25" s="96"/>
      <c r="H25" s="96"/>
      <c r="I25" s="96"/>
      <c r="J25" s="96"/>
      <c r="K25" s="98">
        <f>D25+E25</f>
        <v>0</v>
      </c>
      <c r="L25" s="68"/>
      <c r="M25" s="112"/>
      <c r="N25" s="113"/>
      <c r="O25" s="68"/>
    </row>
    <row r="26" spans="1:15" ht="16" thickBot="1">
      <c r="A26" s="100"/>
      <c r="B26" s="101"/>
      <c r="C26" s="102"/>
      <c r="D26" s="103"/>
      <c r="E26" s="103"/>
      <c r="F26" s="102"/>
      <c r="G26" s="102"/>
      <c r="H26" s="102"/>
      <c r="I26" s="102"/>
      <c r="J26" s="102"/>
      <c r="K26" s="104"/>
      <c r="L26" s="68"/>
      <c r="M26" s="110" t="s">
        <v>45</v>
      </c>
      <c r="N26" s="114">
        <f>SUMIFS(K7:K86,J7:J86,"ENTRETIEN")+SUMIFS(K7:K86,J7:J86,"Entretien compétences chasse")+SUMIFS(K7:K86,J7:J86,"Abonnés non instructeur")</f>
        <v>0</v>
      </c>
      <c r="O26" s="68"/>
    </row>
    <row r="27" spans="1:15" ht="16" thickBot="1">
      <c r="A27" s="106">
        <v>11</v>
      </c>
      <c r="B27" s="82"/>
      <c r="C27" s="83"/>
      <c r="D27" s="84"/>
      <c r="E27" s="84"/>
      <c r="F27" s="83"/>
      <c r="G27" s="83"/>
      <c r="H27" s="83"/>
      <c r="I27" s="83"/>
      <c r="J27" s="83"/>
      <c r="K27" s="85">
        <f>D27+E27</f>
        <v>0</v>
      </c>
      <c r="L27" s="68"/>
      <c r="M27" s="112"/>
      <c r="N27" s="115"/>
      <c r="O27" s="68"/>
    </row>
    <row r="28" spans="1:15" ht="16" thickBot="1">
      <c r="A28" s="88"/>
      <c r="B28" s="89"/>
      <c r="C28" s="90"/>
      <c r="D28" s="91"/>
      <c r="E28" s="91"/>
      <c r="F28" s="90"/>
      <c r="G28" s="90"/>
      <c r="H28" s="90"/>
      <c r="I28" s="90"/>
      <c r="J28" s="90"/>
      <c r="K28" s="92"/>
      <c r="L28" s="68"/>
      <c r="M28" s="68"/>
      <c r="N28" s="68"/>
      <c r="O28" s="68"/>
    </row>
    <row r="29" spans="1:15">
      <c r="A29" s="81">
        <v>12</v>
      </c>
      <c r="B29" s="95"/>
      <c r="C29" s="96"/>
      <c r="D29" s="97"/>
      <c r="E29" s="97"/>
      <c r="F29" s="96"/>
      <c r="G29" s="96"/>
      <c r="H29" s="96"/>
      <c r="I29" s="96"/>
      <c r="J29" s="96"/>
      <c r="K29" s="98">
        <f>D29+E29</f>
        <v>0</v>
      </c>
      <c r="L29" s="68"/>
      <c r="M29" s="116" t="s">
        <v>46</v>
      </c>
      <c r="N29" s="108">
        <f>COUNTIF(J7:J86,"SERVITUDE")+COUNTIF(J7:J86,"Mission Livre bleu")+COUNTIF(J7:J86,"Servitude défilé VDC Vol CNOA + Présent Tactique (130H)")+COUNTIF(J7:J86,"Entrainement présentation tactique")</f>
        <v>0</v>
      </c>
      <c r="O29" s="68"/>
    </row>
    <row r="30" spans="1:15" ht="16" thickBot="1">
      <c r="A30" s="100"/>
      <c r="B30" s="101"/>
      <c r="C30" s="102"/>
      <c r="D30" s="103"/>
      <c r="E30" s="103"/>
      <c r="F30" s="102"/>
      <c r="G30" s="102"/>
      <c r="H30" s="102"/>
      <c r="I30" s="102"/>
      <c r="J30" s="102"/>
      <c r="K30" s="104"/>
      <c r="L30" s="68"/>
      <c r="M30" s="117"/>
      <c r="N30" s="109"/>
      <c r="O30" s="68"/>
    </row>
    <row r="31" spans="1:15">
      <c r="A31" s="106">
        <v>13</v>
      </c>
      <c r="B31" s="82"/>
      <c r="C31" s="83"/>
      <c r="D31" s="84"/>
      <c r="E31" s="84"/>
      <c r="F31" s="83"/>
      <c r="G31" s="83"/>
      <c r="H31" s="83"/>
      <c r="I31" s="83"/>
      <c r="J31" s="83"/>
      <c r="K31" s="85">
        <f>D31+E31</f>
        <v>0</v>
      </c>
      <c r="L31" s="68"/>
      <c r="M31" s="116" t="s">
        <v>47</v>
      </c>
      <c r="N31" s="87">
        <f>SUMIFS(K7:K86,J7:J86,"SERVITUDE")+SUMIFS(K7:K86,J7:J86,"Mission Livre bleu")+SUMIFS(K7:K86,J7:J86,"Servitude défilé VDC Vol CNOA + Présent Tactique (130H)")+SUMIFS(K7:K86,J7:J86,"Entrainement présentation tactique")</f>
        <v>0</v>
      </c>
      <c r="O31" s="68"/>
    </row>
    <row r="32" spans="1:15" ht="16" thickBot="1">
      <c r="A32" s="88"/>
      <c r="B32" s="89"/>
      <c r="C32" s="90"/>
      <c r="D32" s="91"/>
      <c r="E32" s="91"/>
      <c r="F32" s="90"/>
      <c r="G32" s="90"/>
      <c r="H32" s="90"/>
      <c r="I32" s="90"/>
      <c r="J32" s="90"/>
      <c r="K32" s="92"/>
      <c r="L32" s="68"/>
      <c r="M32" s="117"/>
      <c r="N32" s="94"/>
      <c r="O32" s="68"/>
    </row>
    <row r="33" spans="1:15">
      <c r="A33" s="81">
        <v>14</v>
      </c>
      <c r="B33" s="95"/>
      <c r="C33" s="96"/>
      <c r="D33" s="97"/>
      <c r="E33" s="97"/>
      <c r="F33" s="96"/>
      <c r="G33" s="96"/>
      <c r="H33" s="96"/>
      <c r="I33" s="96"/>
      <c r="J33" s="96"/>
      <c r="K33" s="98">
        <f>D33+E33</f>
        <v>0</v>
      </c>
      <c r="L33" s="68"/>
      <c r="M33" s="68"/>
      <c r="N33" s="68"/>
      <c r="O33" s="68"/>
    </row>
    <row r="34" spans="1:15" ht="16" thickBot="1">
      <c r="A34" s="100"/>
      <c r="B34" s="101"/>
      <c r="C34" s="102"/>
      <c r="D34" s="103"/>
      <c r="E34" s="103"/>
      <c r="F34" s="102"/>
      <c r="G34" s="102"/>
      <c r="H34" s="102"/>
      <c r="I34" s="102"/>
      <c r="J34" s="102"/>
      <c r="K34" s="104"/>
      <c r="L34" s="68"/>
      <c r="M34" s="68"/>
      <c r="N34" s="68"/>
      <c r="O34" s="68"/>
    </row>
    <row r="35" spans="1:15">
      <c r="A35" s="106">
        <v>15</v>
      </c>
      <c r="B35" s="82"/>
      <c r="C35" s="83"/>
      <c r="D35" s="84"/>
      <c r="E35" s="84"/>
      <c r="F35" s="83"/>
      <c r="G35" s="83"/>
      <c r="H35" s="83"/>
      <c r="I35" s="83"/>
      <c r="J35" s="83"/>
      <c r="K35" s="85">
        <f>D35+E35</f>
        <v>0</v>
      </c>
      <c r="L35" s="68"/>
      <c r="M35" s="68"/>
      <c r="N35" s="68"/>
      <c r="O35" s="68"/>
    </row>
    <row r="36" spans="1:15" ht="16" thickBot="1">
      <c r="A36" s="88"/>
      <c r="B36" s="89"/>
      <c r="C36" s="90"/>
      <c r="D36" s="91"/>
      <c r="E36" s="91"/>
      <c r="F36" s="90"/>
      <c r="G36" s="90"/>
      <c r="H36" s="90"/>
      <c r="I36" s="90"/>
      <c r="J36" s="90"/>
      <c r="K36" s="92"/>
      <c r="L36" s="68"/>
      <c r="M36" s="68"/>
      <c r="N36" s="68"/>
      <c r="O36" s="68"/>
    </row>
    <row r="37" spans="1:15">
      <c r="A37" s="81">
        <v>16</v>
      </c>
      <c r="B37" s="95"/>
      <c r="C37" s="96"/>
      <c r="D37" s="97"/>
      <c r="E37" s="97"/>
      <c r="F37" s="96"/>
      <c r="G37" s="96"/>
      <c r="H37" s="96"/>
      <c r="I37" s="96"/>
      <c r="J37" s="96"/>
      <c r="K37" s="98">
        <f>D37+E37</f>
        <v>0</v>
      </c>
      <c r="L37" s="68"/>
      <c r="M37" s="68"/>
      <c r="N37" s="68"/>
      <c r="O37" s="68"/>
    </row>
    <row r="38" spans="1:15" ht="16" thickBot="1">
      <c r="A38" s="100"/>
      <c r="B38" s="101"/>
      <c r="C38" s="102"/>
      <c r="D38" s="103"/>
      <c r="E38" s="103"/>
      <c r="F38" s="102"/>
      <c r="G38" s="102"/>
      <c r="H38" s="102"/>
      <c r="I38" s="102"/>
      <c r="J38" s="102"/>
      <c r="K38" s="104"/>
      <c r="L38" s="68"/>
      <c r="M38" s="68"/>
      <c r="N38" s="68"/>
      <c r="O38" s="68"/>
    </row>
    <row r="39" spans="1:15">
      <c r="A39" s="106">
        <v>17</v>
      </c>
      <c r="B39" s="82"/>
      <c r="C39" s="83"/>
      <c r="D39" s="84"/>
      <c r="E39" s="84"/>
      <c r="F39" s="83"/>
      <c r="G39" s="83"/>
      <c r="H39" s="83"/>
      <c r="I39" s="83"/>
      <c r="J39" s="83"/>
      <c r="K39" s="85">
        <f>D39+E39</f>
        <v>0</v>
      </c>
      <c r="L39" s="68"/>
      <c r="M39" s="68"/>
      <c r="N39" s="68"/>
      <c r="O39" s="68"/>
    </row>
    <row r="40" spans="1:15" ht="16" thickBot="1">
      <c r="A40" s="88"/>
      <c r="B40" s="89"/>
      <c r="C40" s="90"/>
      <c r="D40" s="91"/>
      <c r="E40" s="91"/>
      <c r="F40" s="90"/>
      <c r="G40" s="90"/>
      <c r="H40" s="90"/>
      <c r="I40" s="90"/>
      <c r="J40" s="90"/>
      <c r="K40" s="92"/>
      <c r="L40" s="68"/>
      <c r="M40" s="68"/>
      <c r="N40" s="68"/>
      <c r="O40" s="68"/>
    </row>
    <row r="41" spans="1:15">
      <c r="A41" s="81">
        <v>18</v>
      </c>
      <c r="B41" s="95"/>
      <c r="C41" s="96"/>
      <c r="D41" s="97"/>
      <c r="E41" s="97"/>
      <c r="F41" s="96"/>
      <c r="G41" s="96"/>
      <c r="H41" s="96"/>
      <c r="I41" s="96"/>
      <c r="J41" s="96"/>
      <c r="K41" s="98">
        <f>D41+E41</f>
        <v>0</v>
      </c>
      <c r="L41" s="68"/>
      <c r="M41" s="68"/>
      <c r="N41" s="68"/>
      <c r="O41" s="68"/>
    </row>
    <row r="42" spans="1:15" ht="16" thickBot="1">
      <c r="A42" s="100"/>
      <c r="B42" s="101"/>
      <c r="C42" s="102"/>
      <c r="D42" s="103"/>
      <c r="E42" s="103"/>
      <c r="F42" s="102"/>
      <c r="G42" s="102"/>
      <c r="H42" s="102"/>
      <c r="I42" s="102"/>
      <c r="J42" s="102"/>
      <c r="K42" s="104"/>
      <c r="L42" s="68"/>
      <c r="M42" s="68"/>
      <c r="N42" s="68"/>
      <c r="O42" s="68"/>
    </row>
    <row r="43" spans="1:15">
      <c r="A43" s="106">
        <v>19</v>
      </c>
      <c r="B43" s="82"/>
      <c r="C43" s="83"/>
      <c r="D43" s="84"/>
      <c r="E43" s="84"/>
      <c r="F43" s="83"/>
      <c r="G43" s="83"/>
      <c r="H43" s="83"/>
      <c r="I43" s="83"/>
      <c r="J43" s="83"/>
      <c r="K43" s="85">
        <f>D43+E43</f>
        <v>0</v>
      </c>
      <c r="L43" s="68"/>
      <c r="M43" s="68"/>
      <c r="N43" s="68"/>
      <c r="O43" s="68"/>
    </row>
    <row r="44" spans="1:15" ht="16" thickBot="1">
      <c r="A44" s="88"/>
      <c r="B44" s="89"/>
      <c r="C44" s="90"/>
      <c r="D44" s="91"/>
      <c r="E44" s="91"/>
      <c r="F44" s="90"/>
      <c r="G44" s="90"/>
      <c r="H44" s="90"/>
      <c r="I44" s="90"/>
      <c r="J44" s="90"/>
      <c r="K44" s="92"/>
      <c r="L44" s="68"/>
      <c r="M44" s="68"/>
      <c r="N44" s="68"/>
      <c r="O44" s="68"/>
    </row>
    <row r="45" spans="1:15">
      <c r="A45" s="81">
        <v>20</v>
      </c>
      <c r="B45" s="95"/>
      <c r="C45" s="96"/>
      <c r="D45" s="97"/>
      <c r="E45" s="97"/>
      <c r="F45" s="96"/>
      <c r="G45" s="96"/>
      <c r="H45" s="96"/>
      <c r="I45" s="96"/>
      <c r="J45" s="96"/>
      <c r="K45" s="98">
        <f>D45+E45</f>
        <v>0</v>
      </c>
      <c r="L45" s="68"/>
      <c r="M45" s="68"/>
      <c r="N45" s="68"/>
      <c r="O45" s="68"/>
    </row>
    <row r="46" spans="1:15" ht="16" thickBot="1">
      <c r="A46" s="100"/>
      <c r="B46" s="101"/>
      <c r="C46" s="102"/>
      <c r="D46" s="103"/>
      <c r="E46" s="103"/>
      <c r="F46" s="102"/>
      <c r="G46" s="102"/>
      <c r="H46" s="102"/>
      <c r="I46" s="102"/>
      <c r="J46" s="102"/>
      <c r="K46" s="104"/>
      <c r="L46" s="68"/>
      <c r="M46" s="68"/>
      <c r="N46" s="68"/>
      <c r="O46" s="68"/>
    </row>
    <row r="47" spans="1:15">
      <c r="A47" s="106">
        <v>21</v>
      </c>
      <c r="B47" s="82"/>
      <c r="C47" s="83"/>
      <c r="D47" s="84"/>
      <c r="E47" s="84"/>
      <c r="F47" s="83"/>
      <c r="G47" s="83"/>
      <c r="H47" s="83"/>
      <c r="I47" s="83"/>
      <c r="J47" s="83"/>
      <c r="K47" s="85">
        <f>D47+E47</f>
        <v>0</v>
      </c>
      <c r="L47" s="68"/>
      <c r="M47" s="68"/>
      <c r="N47" s="68"/>
      <c r="O47" s="68"/>
    </row>
    <row r="48" spans="1:15" ht="16" thickBot="1">
      <c r="A48" s="88"/>
      <c r="B48" s="89"/>
      <c r="C48" s="90"/>
      <c r="D48" s="91"/>
      <c r="E48" s="91"/>
      <c r="F48" s="90"/>
      <c r="G48" s="90"/>
      <c r="H48" s="90"/>
      <c r="I48" s="90"/>
      <c r="J48" s="90"/>
      <c r="K48" s="92"/>
      <c r="L48" s="68"/>
      <c r="M48" s="68"/>
      <c r="N48" s="68"/>
      <c r="O48" s="68"/>
    </row>
    <row r="49" spans="1:15">
      <c r="A49" s="81">
        <v>22</v>
      </c>
      <c r="B49" s="95"/>
      <c r="C49" s="96"/>
      <c r="D49" s="97"/>
      <c r="E49" s="97"/>
      <c r="F49" s="96"/>
      <c r="G49" s="96"/>
      <c r="H49" s="96"/>
      <c r="I49" s="96"/>
      <c r="J49" s="96"/>
      <c r="K49" s="98">
        <f>D49+E49</f>
        <v>0</v>
      </c>
      <c r="L49" s="68"/>
      <c r="M49" s="68"/>
      <c r="N49" s="68"/>
      <c r="O49" s="68"/>
    </row>
    <row r="50" spans="1:15" ht="16" thickBot="1">
      <c r="A50" s="100"/>
      <c r="B50" s="101"/>
      <c r="C50" s="102"/>
      <c r="D50" s="103"/>
      <c r="E50" s="103"/>
      <c r="F50" s="102"/>
      <c r="G50" s="102"/>
      <c r="H50" s="102"/>
      <c r="I50" s="102"/>
      <c r="J50" s="102"/>
      <c r="K50" s="104"/>
      <c r="L50" s="68"/>
      <c r="M50" s="68"/>
      <c r="N50" s="68"/>
      <c r="O50" s="68"/>
    </row>
    <row r="51" spans="1:15">
      <c r="A51" s="106">
        <v>23</v>
      </c>
      <c r="B51" s="82"/>
      <c r="C51" s="83"/>
      <c r="D51" s="84"/>
      <c r="E51" s="84"/>
      <c r="F51" s="83"/>
      <c r="G51" s="83"/>
      <c r="H51" s="83"/>
      <c r="I51" s="83"/>
      <c r="J51" s="83"/>
      <c r="K51" s="85">
        <f>D51+E51</f>
        <v>0</v>
      </c>
      <c r="L51" s="68"/>
      <c r="M51" s="68"/>
      <c r="N51" s="68"/>
      <c r="O51" s="68"/>
    </row>
    <row r="52" spans="1:15" ht="16" thickBot="1">
      <c r="A52" s="88"/>
      <c r="B52" s="89"/>
      <c r="C52" s="90"/>
      <c r="D52" s="91"/>
      <c r="E52" s="91"/>
      <c r="F52" s="90"/>
      <c r="G52" s="90"/>
      <c r="H52" s="90"/>
      <c r="I52" s="90"/>
      <c r="J52" s="90"/>
      <c r="K52" s="92"/>
      <c r="L52" s="68"/>
      <c r="M52" s="68"/>
      <c r="N52" s="68"/>
      <c r="O52" s="68"/>
    </row>
    <row r="53" spans="1:15">
      <c r="A53" s="81">
        <v>24</v>
      </c>
      <c r="B53" s="95"/>
      <c r="C53" s="96"/>
      <c r="D53" s="97"/>
      <c r="E53" s="97"/>
      <c r="F53" s="96"/>
      <c r="G53" s="96"/>
      <c r="H53" s="96"/>
      <c r="I53" s="96"/>
      <c r="J53" s="96"/>
      <c r="K53" s="98">
        <f>D53+E53</f>
        <v>0</v>
      </c>
      <c r="L53" s="68"/>
      <c r="M53" s="68"/>
      <c r="N53" s="68"/>
      <c r="O53" s="68"/>
    </row>
    <row r="54" spans="1:15" ht="16" thickBot="1">
      <c r="A54" s="100"/>
      <c r="B54" s="101"/>
      <c r="C54" s="102"/>
      <c r="D54" s="103"/>
      <c r="E54" s="103"/>
      <c r="F54" s="102"/>
      <c r="G54" s="102"/>
      <c r="H54" s="102"/>
      <c r="I54" s="102"/>
      <c r="J54" s="102"/>
      <c r="K54" s="104"/>
      <c r="L54" s="68"/>
      <c r="M54" s="68"/>
      <c r="N54" s="68"/>
      <c r="O54" s="68"/>
    </row>
    <row r="55" spans="1:15">
      <c r="A55" s="106">
        <v>25</v>
      </c>
      <c r="B55" s="82"/>
      <c r="C55" s="83"/>
      <c r="D55" s="84"/>
      <c r="E55" s="84"/>
      <c r="F55" s="83"/>
      <c r="G55" s="83"/>
      <c r="H55" s="83"/>
      <c r="I55" s="83"/>
      <c r="J55" s="83"/>
      <c r="K55" s="85">
        <f>D55+E55</f>
        <v>0</v>
      </c>
      <c r="L55" s="68"/>
      <c r="M55" s="68"/>
      <c r="N55" s="68"/>
      <c r="O55" s="68"/>
    </row>
    <row r="56" spans="1:15" ht="16" thickBot="1">
      <c r="A56" s="88"/>
      <c r="B56" s="89"/>
      <c r="C56" s="90"/>
      <c r="D56" s="91"/>
      <c r="E56" s="91"/>
      <c r="F56" s="90"/>
      <c r="G56" s="90"/>
      <c r="H56" s="90"/>
      <c r="I56" s="90"/>
      <c r="J56" s="90"/>
      <c r="K56" s="92"/>
      <c r="L56" s="68"/>
      <c r="M56" s="68"/>
      <c r="N56" s="68"/>
      <c r="O56" s="68"/>
    </row>
    <row r="57" spans="1:15">
      <c r="A57" s="81">
        <v>26</v>
      </c>
      <c r="B57" s="95"/>
      <c r="C57" s="96"/>
      <c r="D57" s="97"/>
      <c r="E57" s="97"/>
      <c r="F57" s="96"/>
      <c r="G57" s="96"/>
      <c r="H57" s="96"/>
      <c r="I57" s="96"/>
      <c r="J57" s="96"/>
      <c r="K57" s="98">
        <f>D57+E57</f>
        <v>0</v>
      </c>
      <c r="L57" s="68"/>
      <c r="M57" s="68"/>
      <c r="N57" s="68"/>
      <c r="O57" s="68"/>
    </row>
    <row r="58" spans="1:15" ht="16" thickBot="1">
      <c r="A58" s="100"/>
      <c r="B58" s="101"/>
      <c r="C58" s="102"/>
      <c r="D58" s="103"/>
      <c r="E58" s="103"/>
      <c r="F58" s="102"/>
      <c r="G58" s="102"/>
      <c r="H58" s="102"/>
      <c r="I58" s="102"/>
      <c r="J58" s="102"/>
      <c r="K58" s="104"/>
      <c r="L58" s="68"/>
      <c r="M58" s="68"/>
      <c r="N58" s="68"/>
      <c r="O58" s="68"/>
    </row>
    <row r="59" spans="1:15">
      <c r="A59" s="106">
        <v>27</v>
      </c>
      <c r="B59" s="82"/>
      <c r="C59" s="83"/>
      <c r="D59" s="84"/>
      <c r="E59" s="84"/>
      <c r="F59" s="83"/>
      <c r="G59" s="83"/>
      <c r="H59" s="83"/>
      <c r="I59" s="83"/>
      <c r="J59" s="83"/>
      <c r="K59" s="85">
        <f>D59+E59</f>
        <v>0</v>
      </c>
      <c r="L59" s="68"/>
      <c r="M59" s="68"/>
      <c r="N59" s="68"/>
      <c r="O59" s="68"/>
    </row>
    <row r="60" spans="1:15" ht="16" thickBot="1">
      <c r="A60" s="88"/>
      <c r="B60" s="89"/>
      <c r="C60" s="90"/>
      <c r="D60" s="91"/>
      <c r="E60" s="91"/>
      <c r="F60" s="90"/>
      <c r="G60" s="90"/>
      <c r="H60" s="90"/>
      <c r="I60" s="90"/>
      <c r="J60" s="90"/>
      <c r="K60" s="92"/>
      <c r="L60" s="68"/>
      <c r="M60" s="68"/>
      <c r="N60" s="68"/>
      <c r="O60" s="68"/>
    </row>
    <row r="61" spans="1:15">
      <c r="A61" s="81">
        <v>28</v>
      </c>
      <c r="B61" s="95"/>
      <c r="C61" s="96"/>
      <c r="D61" s="97"/>
      <c r="E61" s="97"/>
      <c r="F61" s="96"/>
      <c r="G61" s="96"/>
      <c r="H61" s="96"/>
      <c r="I61" s="96"/>
      <c r="J61" s="96"/>
      <c r="K61" s="98">
        <f>D61+E61</f>
        <v>0</v>
      </c>
      <c r="L61" s="68"/>
      <c r="M61" s="68"/>
      <c r="N61" s="68"/>
      <c r="O61" s="68"/>
    </row>
    <row r="62" spans="1:15" ht="16" thickBot="1">
      <c r="A62" s="100"/>
      <c r="B62" s="101"/>
      <c r="C62" s="102"/>
      <c r="D62" s="103"/>
      <c r="E62" s="103"/>
      <c r="F62" s="102"/>
      <c r="G62" s="102"/>
      <c r="H62" s="102"/>
      <c r="I62" s="102"/>
      <c r="J62" s="102"/>
      <c r="K62" s="104"/>
      <c r="L62" s="68"/>
      <c r="M62" s="68"/>
      <c r="N62" s="68"/>
      <c r="O62" s="68"/>
    </row>
    <row r="63" spans="1:15">
      <c r="A63" s="106">
        <v>29</v>
      </c>
      <c r="B63" s="82"/>
      <c r="C63" s="83"/>
      <c r="D63" s="84"/>
      <c r="E63" s="84"/>
      <c r="F63" s="83"/>
      <c r="G63" s="83"/>
      <c r="H63" s="83"/>
      <c r="I63" s="83"/>
      <c r="J63" s="83"/>
      <c r="K63" s="85">
        <f>D63+E63</f>
        <v>0</v>
      </c>
      <c r="L63" s="68"/>
      <c r="M63" s="68"/>
      <c r="N63" s="68"/>
      <c r="O63" s="68"/>
    </row>
    <row r="64" spans="1:15" ht="16" thickBot="1">
      <c r="A64" s="88"/>
      <c r="B64" s="89"/>
      <c r="C64" s="90"/>
      <c r="D64" s="91"/>
      <c r="E64" s="91"/>
      <c r="F64" s="90"/>
      <c r="G64" s="90"/>
      <c r="H64" s="90"/>
      <c r="I64" s="90"/>
      <c r="J64" s="90"/>
      <c r="K64" s="92"/>
      <c r="L64" s="68"/>
      <c r="M64" s="68"/>
      <c r="N64" s="68"/>
      <c r="O64" s="68"/>
    </row>
    <row r="65" spans="1:15">
      <c r="A65" s="81">
        <v>30</v>
      </c>
      <c r="B65" s="95"/>
      <c r="C65" s="96"/>
      <c r="D65" s="97"/>
      <c r="E65" s="97"/>
      <c r="F65" s="96"/>
      <c r="G65" s="96"/>
      <c r="H65" s="96"/>
      <c r="I65" s="96"/>
      <c r="J65" s="96"/>
      <c r="K65" s="98">
        <f>D65+E65</f>
        <v>0</v>
      </c>
      <c r="L65" s="68"/>
      <c r="M65" s="68"/>
      <c r="N65" s="68"/>
      <c r="O65" s="68"/>
    </row>
    <row r="66" spans="1:15" ht="16" thickBot="1">
      <c r="A66" s="100"/>
      <c r="B66" s="101"/>
      <c r="C66" s="102"/>
      <c r="D66" s="103"/>
      <c r="E66" s="103"/>
      <c r="F66" s="102"/>
      <c r="G66" s="102"/>
      <c r="H66" s="102"/>
      <c r="I66" s="102"/>
      <c r="J66" s="102"/>
      <c r="K66" s="104"/>
      <c r="L66" s="68"/>
      <c r="M66" s="68"/>
      <c r="N66" s="68"/>
      <c r="O66" s="68"/>
    </row>
    <row r="67" spans="1:15">
      <c r="A67" s="106">
        <v>31</v>
      </c>
      <c r="B67" s="82"/>
      <c r="C67" s="83"/>
      <c r="D67" s="84"/>
      <c r="E67" s="84"/>
      <c r="F67" s="83"/>
      <c r="G67" s="83"/>
      <c r="H67" s="83"/>
      <c r="I67" s="83"/>
      <c r="J67" s="83"/>
      <c r="K67" s="85">
        <f>D67+E67</f>
        <v>0</v>
      </c>
      <c r="L67" s="68"/>
      <c r="M67" s="68"/>
      <c r="N67" s="68"/>
      <c r="O67" s="68"/>
    </row>
    <row r="68" spans="1:15" ht="16" thickBot="1">
      <c r="A68" s="88"/>
      <c r="B68" s="89"/>
      <c r="C68" s="90"/>
      <c r="D68" s="91"/>
      <c r="E68" s="91"/>
      <c r="F68" s="90"/>
      <c r="G68" s="90"/>
      <c r="H68" s="90"/>
      <c r="I68" s="90"/>
      <c r="J68" s="90"/>
      <c r="K68" s="92"/>
      <c r="L68" s="68"/>
      <c r="M68" s="68"/>
      <c r="N68" s="68"/>
      <c r="O68" s="68"/>
    </row>
    <row r="69" spans="1:15">
      <c r="A69" s="81">
        <v>32</v>
      </c>
      <c r="B69" s="95"/>
      <c r="C69" s="96"/>
      <c r="D69" s="97"/>
      <c r="E69" s="97"/>
      <c r="F69" s="96"/>
      <c r="G69" s="96"/>
      <c r="H69" s="96"/>
      <c r="I69" s="96"/>
      <c r="J69" s="96"/>
      <c r="K69" s="98">
        <f>D69+E69</f>
        <v>0</v>
      </c>
      <c r="L69" s="68"/>
      <c r="M69" s="68"/>
      <c r="N69" s="68"/>
      <c r="O69" s="68"/>
    </row>
    <row r="70" spans="1:15" ht="16" thickBot="1">
      <c r="A70" s="100"/>
      <c r="B70" s="101"/>
      <c r="C70" s="102"/>
      <c r="D70" s="103"/>
      <c r="E70" s="103"/>
      <c r="F70" s="102"/>
      <c r="G70" s="102"/>
      <c r="H70" s="102"/>
      <c r="I70" s="102"/>
      <c r="J70" s="102"/>
      <c r="K70" s="104"/>
      <c r="L70" s="68"/>
      <c r="M70" s="68"/>
      <c r="N70" s="68"/>
      <c r="O70" s="68"/>
    </row>
    <row r="71" spans="1:15">
      <c r="A71" s="106">
        <v>33</v>
      </c>
      <c r="B71" s="82"/>
      <c r="C71" s="83"/>
      <c r="D71" s="84"/>
      <c r="E71" s="84"/>
      <c r="F71" s="83"/>
      <c r="G71" s="83"/>
      <c r="H71" s="83"/>
      <c r="I71" s="83"/>
      <c r="J71" s="83"/>
      <c r="K71" s="85">
        <f>D71+E71</f>
        <v>0</v>
      </c>
      <c r="L71" s="68"/>
      <c r="M71" s="68"/>
      <c r="N71" s="68"/>
      <c r="O71" s="68"/>
    </row>
    <row r="72" spans="1:15" ht="16" thickBot="1">
      <c r="A72" s="88"/>
      <c r="B72" s="89"/>
      <c r="C72" s="90"/>
      <c r="D72" s="91"/>
      <c r="E72" s="91"/>
      <c r="F72" s="90"/>
      <c r="G72" s="90"/>
      <c r="H72" s="90"/>
      <c r="I72" s="90"/>
      <c r="J72" s="90"/>
      <c r="K72" s="92"/>
      <c r="L72" s="68"/>
      <c r="M72" s="68"/>
      <c r="N72" s="68"/>
      <c r="O72" s="68"/>
    </row>
    <row r="73" spans="1:15">
      <c r="A73" s="81">
        <v>34</v>
      </c>
      <c r="B73" s="95"/>
      <c r="C73" s="96"/>
      <c r="D73" s="97"/>
      <c r="E73" s="97"/>
      <c r="F73" s="96"/>
      <c r="G73" s="96"/>
      <c r="H73" s="96"/>
      <c r="I73" s="96"/>
      <c r="J73" s="96"/>
      <c r="K73" s="98">
        <f>D73+E73</f>
        <v>0</v>
      </c>
      <c r="L73" s="68"/>
      <c r="M73" s="68"/>
      <c r="N73" s="68"/>
      <c r="O73" s="68"/>
    </row>
    <row r="74" spans="1:15" ht="16" thickBot="1">
      <c r="A74" s="100"/>
      <c r="B74" s="101"/>
      <c r="C74" s="102"/>
      <c r="D74" s="103"/>
      <c r="E74" s="103"/>
      <c r="F74" s="102"/>
      <c r="G74" s="102"/>
      <c r="H74" s="102"/>
      <c r="I74" s="102"/>
      <c r="J74" s="102"/>
      <c r="K74" s="104"/>
      <c r="L74" s="68"/>
      <c r="M74" s="68"/>
      <c r="N74" s="68"/>
      <c r="O74" s="68"/>
    </row>
    <row r="75" spans="1:15">
      <c r="A75" s="106">
        <v>35</v>
      </c>
      <c r="B75" s="82"/>
      <c r="C75" s="83"/>
      <c r="D75" s="84"/>
      <c r="E75" s="84"/>
      <c r="F75" s="83"/>
      <c r="G75" s="83"/>
      <c r="H75" s="83"/>
      <c r="I75" s="83"/>
      <c r="J75" s="83"/>
      <c r="K75" s="85">
        <f>D75+E75</f>
        <v>0</v>
      </c>
      <c r="L75" s="68"/>
      <c r="M75" s="68"/>
      <c r="N75" s="68"/>
      <c r="O75" s="68"/>
    </row>
    <row r="76" spans="1:15" ht="16" thickBot="1">
      <c r="A76" s="88"/>
      <c r="B76" s="89"/>
      <c r="C76" s="90"/>
      <c r="D76" s="91"/>
      <c r="E76" s="91"/>
      <c r="F76" s="90"/>
      <c r="G76" s="90"/>
      <c r="H76" s="90"/>
      <c r="I76" s="90"/>
      <c r="J76" s="90"/>
      <c r="K76" s="92"/>
      <c r="L76" s="68"/>
      <c r="M76" s="68"/>
      <c r="N76" s="68"/>
      <c r="O76" s="68"/>
    </row>
    <row r="77" spans="1:15">
      <c r="A77" s="81">
        <v>36</v>
      </c>
      <c r="B77" s="95"/>
      <c r="C77" s="96"/>
      <c r="D77" s="97"/>
      <c r="E77" s="97"/>
      <c r="F77" s="96"/>
      <c r="G77" s="96"/>
      <c r="H77" s="96"/>
      <c r="I77" s="96"/>
      <c r="J77" s="96"/>
      <c r="K77" s="98">
        <f>D77+E77</f>
        <v>0</v>
      </c>
      <c r="L77" s="68"/>
      <c r="M77" s="68"/>
      <c r="N77" s="68"/>
      <c r="O77" s="68"/>
    </row>
    <row r="78" spans="1:15" ht="16" thickBot="1">
      <c r="A78" s="100"/>
      <c r="B78" s="101"/>
      <c r="C78" s="102"/>
      <c r="D78" s="103"/>
      <c r="E78" s="103"/>
      <c r="F78" s="102"/>
      <c r="G78" s="102"/>
      <c r="H78" s="102"/>
      <c r="I78" s="102"/>
      <c r="J78" s="102"/>
      <c r="K78" s="104"/>
      <c r="L78" s="68"/>
      <c r="M78" s="68"/>
      <c r="N78" s="68"/>
      <c r="O78" s="68"/>
    </row>
    <row r="79" spans="1:15">
      <c r="A79" s="106">
        <v>37</v>
      </c>
      <c r="B79" s="82"/>
      <c r="C79" s="83"/>
      <c r="D79" s="84"/>
      <c r="E79" s="84"/>
      <c r="F79" s="83"/>
      <c r="G79" s="83"/>
      <c r="H79" s="83"/>
      <c r="I79" s="83"/>
      <c r="J79" s="83"/>
      <c r="K79" s="85">
        <f>D79+E79</f>
        <v>0</v>
      </c>
      <c r="L79" s="68"/>
      <c r="M79" s="68"/>
      <c r="N79" s="68"/>
      <c r="O79" s="68"/>
    </row>
    <row r="80" spans="1:15" ht="16" thickBot="1">
      <c r="A80" s="88"/>
      <c r="B80" s="89"/>
      <c r="C80" s="90"/>
      <c r="D80" s="91"/>
      <c r="E80" s="91"/>
      <c r="F80" s="90"/>
      <c r="G80" s="90"/>
      <c r="H80" s="90"/>
      <c r="I80" s="90"/>
      <c r="J80" s="90"/>
      <c r="K80" s="92"/>
      <c r="L80" s="68"/>
      <c r="M80" s="68"/>
      <c r="N80" s="68"/>
      <c r="O80" s="68"/>
    </row>
    <row r="81" spans="1:15">
      <c r="A81" s="81">
        <v>38</v>
      </c>
      <c r="B81" s="95"/>
      <c r="C81" s="96"/>
      <c r="D81" s="97"/>
      <c r="E81" s="97"/>
      <c r="F81" s="96"/>
      <c r="G81" s="96"/>
      <c r="H81" s="96"/>
      <c r="I81" s="96"/>
      <c r="J81" s="96"/>
      <c r="K81" s="98">
        <f>D81+E81</f>
        <v>0</v>
      </c>
      <c r="L81" s="68"/>
      <c r="M81" s="68"/>
      <c r="N81" s="68"/>
      <c r="O81" s="68"/>
    </row>
    <row r="82" spans="1:15" ht="16" thickBot="1">
      <c r="A82" s="100"/>
      <c r="B82" s="101"/>
      <c r="C82" s="102"/>
      <c r="D82" s="103"/>
      <c r="E82" s="103"/>
      <c r="F82" s="102"/>
      <c r="G82" s="102"/>
      <c r="H82" s="102"/>
      <c r="I82" s="102"/>
      <c r="J82" s="102"/>
      <c r="K82" s="104"/>
      <c r="L82" s="68"/>
      <c r="M82" s="68"/>
      <c r="N82" s="68"/>
      <c r="O82" s="68"/>
    </row>
    <row r="83" spans="1:15">
      <c r="A83" s="106">
        <v>39</v>
      </c>
      <c r="B83" s="82"/>
      <c r="C83" s="83"/>
      <c r="D83" s="84"/>
      <c r="E83" s="84"/>
      <c r="F83" s="83"/>
      <c r="G83" s="83"/>
      <c r="H83" s="83"/>
      <c r="I83" s="83"/>
      <c r="J83" s="83"/>
      <c r="K83" s="85">
        <f>D83+E83</f>
        <v>0</v>
      </c>
      <c r="L83" s="68"/>
      <c r="M83" s="68"/>
      <c r="N83" s="68"/>
      <c r="O83" s="68"/>
    </row>
    <row r="84" spans="1:15" ht="16" thickBot="1">
      <c r="A84" s="88"/>
      <c r="B84" s="89"/>
      <c r="C84" s="90"/>
      <c r="D84" s="91"/>
      <c r="E84" s="91"/>
      <c r="F84" s="90"/>
      <c r="G84" s="90"/>
      <c r="H84" s="90"/>
      <c r="I84" s="90"/>
      <c r="J84" s="90"/>
      <c r="K84" s="92"/>
      <c r="L84" s="68"/>
      <c r="M84" s="68"/>
      <c r="N84" s="68"/>
      <c r="O84" s="68"/>
    </row>
    <row r="85" spans="1:15">
      <c r="A85" s="81">
        <v>40</v>
      </c>
      <c r="B85" s="95"/>
      <c r="C85" s="96"/>
      <c r="D85" s="97"/>
      <c r="E85" s="97"/>
      <c r="F85" s="96"/>
      <c r="G85" s="96"/>
      <c r="H85" s="96"/>
      <c r="I85" s="96"/>
      <c r="J85" s="96"/>
      <c r="K85" s="98">
        <f>D85+E85</f>
        <v>0</v>
      </c>
      <c r="L85" s="68"/>
      <c r="M85" s="68"/>
      <c r="N85" s="68"/>
      <c r="O85" s="68"/>
    </row>
    <row r="86" spans="1:15" ht="16" thickBot="1">
      <c r="A86" s="100"/>
      <c r="B86" s="101"/>
      <c r="C86" s="102"/>
      <c r="D86" s="103"/>
      <c r="E86" s="103"/>
      <c r="F86" s="102"/>
      <c r="G86" s="102"/>
      <c r="H86" s="102"/>
      <c r="I86" s="102"/>
      <c r="J86" s="102"/>
      <c r="K86" s="104"/>
      <c r="L86" s="68"/>
      <c r="M86" s="68"/>
      <c r="N86" s="68"/>
      <c r="O86" s="68"/>
    </row>
  </sheetData>
  <mergeCells count="432">
    <mergeCell ref="H85:H86"/>
    <mergeCell ref="I85:I86"/>
    <mergeCell ref="J85:J86"/>
    <mergeCell ref="K85:K86"/>
    <mergeCell ref="H83:H84"/>
    <mergeCell ref="I83:I84"/>
    <mergeCell ref="J83:J84"/>
    <mergeCell ref="K83:K84"/>
    <mergeCell ref="A85:A86"/>
    <mergeCell ref="C85:C86"/>
    <mergeCell ref="D85:D86"/>
    <mergeCell ref="E85:E86"/>
    <mergeCell ref="F85:F86"/>
    <mergeCell ref="G85:G86"/>
    <mergeCell ref="H81:H82"/>
    <mergeCell ref="I81:I82"/>
    <mergeCell ref="J81:J82"/>
    <mergeCell ref="K81:K82"/>
    <mergeCell ref="A83:A84"/>
    <mergeCell ref="C83:C84"/>
    <mergeCell ref="D83:D84"/>
    <mergeCell ref="E83:E84"/>
    <mergeCell ref="F83:F84"/>
    <mergeCell ref="G83:G84"/>
    <mergeCell ref="H79:H80"/>
    <mergeCell ref="I79:I80"/>
    <mergeCell ref="J79:J80"/>
    <mergeCell ref="K79:K80"/>
    <mergeCell ref="A81:A82"/>
    <mergeCell ref="C81:C82"/>
    <mergeCell ref="D81:D82"/>
    <mergeCell ref="E81:E82"/>
    <mergeCell ref="F81:F82"/>
    <mergeCell ref="G81:G82"/>
    <mergeCell ref="H77:H78"/>
    <mergeCell ref="I77:I78"/>
    <mergeCell ref="J77:J78"/>
    <mergeCell ref="K77:K78"/>
    <mergeCell ref="A79:A80"/>
    <mergeCell ref="C79:C80"/>
    <mergeCell ref="D79:D80"/>
    <mergeCell ref="E79:E80"/>
    <mergeCell ref="F79:F80"/>
    <mergeCell ref="G79:G80"/>
    <mergeCell ref="H75:H76"/>
    <mergeCell ref="I75:I76"/>
    <mergeCell ref="J75:J76"/>
    <mergeCell ref="K75:K76"/>
    <mergeCell ref="A77:A78"/>
    <mergeCell ref="C77:C78"/>
    <mergeCell ref="D77:D78"/>
    <mergeCell ref="E77:E78"/>
    <mergeCell ref="F77:F78"/>
    <mergeCell ref="G77:G78"/>
    <mergeCell ref="H73:H74"/>
    <mergeCell ref="I73:I74"/>
    <mergeCell ref="J73:J74"/>
    <mergeCell ref="K73:K74"/>
    <mergeCell ref="A75:A76"/>
    <mergeCell ref="C75:C76"/>
    <mergeCell ref="D75:D76"/>
    <mergeCell ref="E75:E76"/>
    <mergeCell ref="F75:F76"/>
    <mergeCell ref="G75:G76"/>
    <mergeCell ref="H71:H72"/>
    <mergeCell ref="I71:I72"/>
    <mergeCell ref="J71:J72"/>
    <mergeCell ref="K71:K72"/>
    <mergeCell ref="A73:A74"/>
    <mergeCell ref="C73:C74"/>
    <mergeCell ref="D73:D74"/>
    <mergeCell ref="E73:E74"/>
    <mergeCell ref="F73:F74"/>
    <mergeCell ref="G73:G74"/>
    <mergeCell ref="H69:H70"/>
    <mergeCell ref="I69:I70"/>
    <mergeCell ref="J69:J70"/>
    <mergeCell ref="K69:K70"/>
    <mergeCell ref="A71:A72"/>
    <mergeCell ref="C71:C72"/>
    <mergeCell ref="D71:D72"/>
    <mergeCell ref="E71:E72"/>
    <mergeCell ref="F71:F72"/>
    <mergeCell ref="G71:G72"/>
    <mergeCell ref="H67:H68"/>
    <mergeCell ref="I67:I68"/>
    <mergeCell ref="J67:J68"/>
    <mergeCell ref="K67:K68"/>
    <mergeCell ref="A69:A70"/>
    <mergeCell ref="C69:C70"/>
    <mergeCell ref="D69:D70"/>
    <mergeCell ref="E69:E70"/>
    <mergeCell ref="F69:F70"/>
    <mergeCell ref="G69:G70"/>
    <mergeCell ref="H65:H66"/>
    <mergeCell ref="I65:I66"/>
    <mergeCell ref="J65:J66"/>
    <mergeCell ref="K65:K66"/>
    <mergeCell ref="A67:A68"/>
    <mergeCell ref="C67:C68"/>
    <mergeCell ref="D67:D68"/>
    <mergeCell ref="E67:E68"/>
    <mergeCell ref="F67:F68"/>
    <mergeCell ref="G67:G68"/>
    <mergeCell ref="H63:H64"/>
    <mergeCell ref="I63:I64"/>
    <mergeCell ref="J63:J64"/>
    <mergeCell ref="K63:K64"/>
    <mergeCell ref="A65:A66"/>
    <mergeCell ref="C65:C66"/>
    <mergeCell ref="D65:D66"/>
    <mergeCell ref="E65:E66"/>
    <mergeCell ref="F65:F66"/>
    <mergeCell ref="G65:G66"/>
    <mergeCell ref="H61:H62"/>
    <mergeCell ref="I61:I62"/>
    <mergeCell ref="J61:J62"/>
    <mergeCell ref="K61:K62"/>
    <mergeCell ref="A63:A64"/>
    <mergeCell ref="C63:C64"/>
    <mergeCell ref="D63:D64"/>
    <mergeCell ref="E63:E64"/>
    <mergeCell ref="F63:F64"/>
    <mergeCell ref="G63:G64"/>
    <mergeCell ref="H59:H60"/>
    <mergeCell ref="I59:I60"/>
    <mergeCell ref="J59:J60"/>
    <mergeCell ref="K59:K60"/>
    <mergeCell ref="A61:A62"/>
    <mergeCell ref="C61:C62"/>
    <mergeCell ref="D61:D62"/>
    <mergeCell ref="E61:E62"/>
    <mergeCell ref="F61:F62"/>
    <mergeCell ref="G61:G62"/>
    <mergeCell ref="H57:H58"/>
    <mergeCell ref="I57:I58"/>
    <mergeCell ref="J57:J58"/>
    <mergeCell ref="K57:K58"/>
    <mergeCell ref="A59:A60"/>
    <mergeCell ref="C59:C60"/>
    <mergeCell ref="D59:D60"/>
    <mergeCell ref="E59:E60"/>
    <mergeCell ref="F59:F60"/>
    <mergeCell ref="G59:G60"/>
    <mergeCell ref="H55:H56"/>
    <mergeCell ref="I55:I56"/>
    <mergeCell ref="J55:J56"/>
    <mergeCell ref="K55:K56"/>
    <mergeCell ref="A57:A58"/>
    <mergeCell ref="C57:C58"/>
    <mergeCell ref="D57:D58"/>
    <mergeCell ref="E57:E58"/>
    <mergeCell ref="F57:F58"/>
    <mergeCell ref="G57:G58"/>
    <mergeCell ref="H53:H54"/>
    <mergeCell ref="I53:I54"/>
    <mergeCell ref="J53:J54"/>
    <mergeCell ref="K53:K54"/>
    <mergeCell ref="A55:A56"/>
    <mergeCell ref="C55:C56"/>
    <mergeCell ref="D55:D56"/>
    <mergeCell ref="E55:E56"/>
    <mergeCell ref="F55:F56"/>
    <mergeCell ref="G55:G56"/>
    <mergeCell ref="H51:H52"/>
    <mergeCell ref="I51:I52"/>
    <mergeCell ref="J51:J52"/>
    <mergeCell ref="K51:K52"/>
    <mergeCell ref="A53:A54"/>
    <mergeCell ref="C53:C54"/>
    <mergeCell ref="D53:D54"/>
    <mergeCell ref="E53:E54"/>
    <mergeCell ref="F53:F54"/>
    <mergeCell ref="G53:G54"/>
    <mergeCell ref="H49:H50"/>
    <mergeCell ref="I49:I50"/>
    <mergeCell ref="J49:J50"/>
    <mergeCell ref="K49:K50"/>
    <mergeCell ref="A51:A52"/>
    <mergeCell ref="C51:C52"/>
    <mergeCell ref="D51:D52"/>
    <mergeCell ref="E51:E52"/>
    <mergeCell ref="F51:F52"/>
    <mergeCell ref="G51:G52"/>
    <mergeCell ref="H47:H48"/>
    <mergeCell ref="I47:I48"/>
    <mergeCell ref="J47:J48"/>
    <mergeCell ref="K47:K48"/>
    <mergeCell ref="A49:A50"/>
    <mergeCell ref="C49:C50"/>
    <mergeCell ref="D49:D50"/>
    <mergeCell ref="E49:E50"/>
    <mergeCell ref="F49:F50"/>
    <mergeCell ref="G49:G50"/>
    <mergeCell ref="H45:H46"/>
    <mergeCell ref="I45:I46"/>
    <mergeCell ref="J45:J46"/>
    <mergeCell ref="K45:K46"/>
    <mergeCell ref="A47:A48"/>
    <mergeCell ref="C47:C48"/>
    <mergeCell ref="D47:D48"/>
    <mergeCell ref="E47:E48"/>
    <mergeCell ref="F47:F48"/>
    <mergeCell ref="G47:G48"/>
    <mergeCell ref="H43:H44"/>
    <mergeCell ref="I43:I44"/>
    <mergeCell ref="J43:J44"/>
    <mergeCell ref="K43:K44"/>
    <mergeCell ref="A45:A46"/>
    <mergeCell ref="C45:C46"/>
    <mergeCell ref="D45:D46"/>
    <mergeCell ref="E45:E46"/>
    <mergeCell ref="F45:F46"/>
    <mergeCell ref="G45:G46"/>
    <mergeCell ref="H41:H42"/>
    <mergeCell ref="I41:I42"/>
    <mergeCell ref="J41:J42"/>
    <mergeCell ref="K41:K42"/>
    <mergeCell ref="A43:A44"/>
    <mergeCell ref="C43:C44"/>
    <mergeCell ref="D43:D44"/>
    <mergeCell ref="E43:E44"/>
    <mergeCell ref="F43:F44"/>
    <mergeCell ref="G43:G44"/>
    <mergeCell ref="H39:H40"/>
    <mergeCell ref="I39:I40"/>
    <mergeCell ref="J39:J40"/>
    <mergeCell ref="K39:K40"/>
    <mergeCell ref="A41:A42"/>
    <mergeCell ref="C41:C42"/>
    <mergeCell ref="D41:D42"/>
    <mergeCell ref="E41:E42"/>
    <mergeCell ref="F41:F42"/>
    <mergeCell ref="G41:G42"/>
    <mergeCell ref="H37:H38"/>
    <mergeCell ref="I37:I38"/>
    <mergeCell ref="J37:J38"/>
    <mergeCell ref="K37:K38"/>
    <mergeCell ref="A39:A40"/>
    <mergeCell ref="C39:C40"/>
    <mergeCell ref="D39:D40"/>
    <mergeCell ref="E39:E40"/>
    <mergeCell ref="F39:F40"/>
    <mergeCell ref="G39:G40"/>
    <mergeCell ref="H35:H36"/>
    <mergeCell ref="I35:I36"/>
    <mergeCell ref="J35:J36"/>
    <mergeCell ref="K35:K36"/>
    <mergeCell ref="A37:A38"/>
    <mergeCell ref="C37:C38"/>
    <mergeCell ref="D37:D38"/>
    <mergeCell ref="E37:E38"/>
    <mergeCell ref="F37:F38"/>
    <mergeCell ref="G37:G38"/>
    <mergeCell ref="H33:H34"/>
    <mergeCell ref="I33:I34"/>
    <mergeCell ref="J33:J34"/>
    <mergeCell ref="K33:K34"/>
    <mergeCell ref="A35:A36"/>
    <mergeCell ref="C35:C36"/>
    <mergeCell ref="D35:D36"/>
    <mergeCell ref="E35:E36"/>
    <mergeCell ref="F35:F36"/>
    <mergeCell ref="G35:G36"/>
    <mergeCell ref="A33:A34"/>
    <mergeCell ref="C33:C34"/>
    <mergeCell ref="D33:D34"/>
    <mergeCell ref="E33:E34"/>
    <mergeCell ref="F33:F34"/>
    <mergeCell ref="G33:G34"/>
    <mergeCell ref="H31:H32"/>
    <mergeCell ref="I31:I32"/>
    <mergeCell ref="J31:J32"/>
    <mergeCell ref="K31:K32"/>
    <mergeCell ref="M31:M32"/>
    <mergeCell ref="N31:N32"/>
    <mergeCell ref="J29:J30"/>
    <mergeCell ref="K29:K30"/>
    <mergeCell ref="M29:M30"/>
    <mergeCell ref="N29:N30"/>
    <mergeCell ref="A31:A32"/>
    <mergeCell ref="C31:C32"/>
    <mergeCell ref="D31:D32"/>
    <mergeCell ref="E31:E32"/>
    <mergeCell ref="F31:F32"/>
    <mergeCell ref="G31:G32"/>
    <mergeCell ref="J27:J28"/>
    <mergeCell ref="K27:K28"/>
    <mergeCell ref="A29:A30"/>
    <mergeCell ref="C29:C30"/>
    <mergeCell ref="D29:D30"/>
    <mergeCell ref="E29:E30"/>
    <mergeCell ref="F29:F30"/>
    <mergeCell ref="G29:G30"/>
    <mergeCell ref="H29:H30"/>
    <mergeCell ref="I29:I30"/>
    <mergeCell ref="M26:M27"/>
    <mergeCell ref="N26:N27"/>
    <mergeCell ref="A27:A28"/>
    <mergeCell ref="C27:C28"/>
    <mergeCell ref="D27:D28"/>
    <mergeCell ref="E27:E28"/>
    <mergeCell ref="F27:F28"/>
    <mergeCell ref="G27:G28"/>
    <mergeCell ref="H27:H28"/>
    <mergeCell ref="I27:I28"/>
    <mergeCell ref="A25:A26"/>
    <mergeCell ref="C25:C26"/>
    <mergeCell ref="D25:D26"/>
    <mergeCell ref="E25:E26"/>
    <mergeCell ref="F25:F26"/>
    <mergeCell ref="G25:G26"/>
    <mergeCell ref="H23:H24"/>
    <mergeCell ref="I23:I24"/>
    <mergeCell ref="J23:J24"/>
    <mergeCell ref="K23:K24"/>
    <mergeCell ref="M24:M25"/>
    <mergeCell ref="N24:N25"/>
    <mergeCell ref="H25:H26"/>
    <mergeCell ref="I25:I26"/>
    <mergeCell ref="J25:J26"/>
    <mergeCell ref="K25:K26"/>
    <mergeCell ref="A23:A24"/>
    <mergeCell ref="C23:C24"/>
    <mergeCell ref="D23:D24"/>
    <mergeCell ref="E23:E24"/>
    <mergeCell ref="F23:F24"/>
    <mergeCell ref="G23:G24"/>
    <mergeCell ref="H21:H22"/>
    <mergeCell ref="I21:I22"/>
    <mergeCell ref="J21:J22"/>
    <mergeCell ref="K21:K22"/>
    <mergeCell ref="M21:M22"/>
    <mergeCell ref="N21:N22"/>
    <mergeCell ref="A21:A22"/>
    <mergeCell ref="C21:C22"/>
    <mergeCell ref="D21:D22"/>
    <mergeCell ref="E21:E22"/>
    <mergeCell ref="F21:F22"/>
    <mergeCell ref="G21:G22"/>
    <mergeCell ref="H19:H20"/>
    <mergeCell ref="I19:I20"/>
    <mergeCell ref="J19:J20"/>
    <mergeCell ref="K19:K20"/>
    <mergeCell ref="M19:M20"/>
    <mergeCell ref="N19:N20"/>
    <mergeCell ref="A19:A20"/>
    <mergeCell ref="C19:C20"/>
    <mergeCell ref="D19:D20"/>
    <mergeCell ref="E19:E20"/>
    <mergeCell ref="F19:F20"/>
    <mergeCell ref="G19:G20"/>
    <mergeCell ref="A17:A18"/>
    <mergeCell ref="C17:C18"/>
    <mergeCell ref="D17:D18"/>
    <mergeCell ref="E17:E18"/>
    <mergeCell ref="F17:F18"/>
    <mergeCell ref="G17:G18"/>
    <mergeCell ref="H15:H16"/>
    <mergeCell ref="I15:I16"/>
    <mergeCell ref="J15:J16"/>
    <mergeCell ref="K15:K16"/>
    <mergeCell ref="M16:M17"/>
    <mergeCell ref="N16:N17"/>
    <mergeCell ref="H17:H18"/>
    <mergeCell ref="I17:I18"/>
    <mergeCell ref="J17:J18"/>
    <mergeCell ref="K17:K18"/>
    <mergeCell ref="A15:A16"/>
    <mergeCell ref="C15:C16"/>
    <mergeCell ref="D15:D16"/>
    <mergeCell ref="E15:E16"/>
    <mergeCell ref="F15:F16"/>
    <mergeCell ref="G15:G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K9:K10"/>
    <mergeCell ref="M10:M11"/>
    <mergeCell ref="N10:N11"/>
    <mergeCell ref="H11:H12"/>
    <mergeCell ref="I11:I12"/>
    <mergeCell ref="J11:J12"/>
    <mergeCell ref="K11:K12"/>
    <mergeCell ref="J7:J8"/>
    <mergeCell ref="K7:K8"/>
    <mergeCell ref="M7:M8"/>
    <mergeCell ref="N7:N8"/>
    <mergeCell ref="A9:A10"/>
    <mergeCell ref="C9:C10"/>
    <mergeCell ref="D9:D10"/>
    <mergeCell ref="E9:E10"/>
    <mergeCell ref="F9:F10"/>
    <mergeCell ref="G9:G10"/>
    <mergeCell ref="J5:J6"/>
    <mergeCell ref="K5:K6"/>
    <mergeCell ref="A7:A8"/>
    <mergeCell ref="C7:C8"/>
    <mergeCell ref="D7:D8"/>
    <mergeCell ref="E7:E8"/>
    <mergeCell ref="F7:F8"/>
    <mergeCell ref="G7:G8"/>
    <mergeCell ref="H7:H8"/>
    <mergeCell ref="I7:I8"/>
    <mergeCell ref="C1:J3"/>
    <mergeCell ref="K1:O3"/>
    <mergeCell ref="B5:B6"/>
    <mergeCell ref="C5:C6"/>
    <mergeCell ref="D5:D6"/>
    <mergeCell ref="E5:E6"/>
    <mergeCell ref="F5:F6"/>
    <mergeCell ref="G5:G6"/>
    <mergeCell ref="H5:H6"/>
    <mergeCell ref="I5:I6"/>
  </mergeCells>
  <conditionalFormatting sqref="J7 J9 J11 J15 J19 J23 J27 J31 J35 J39 J43 J47 J51 J55 J59 J63 J67 J71 J75 J79 J83 J13 J17 J21 J25 J29 J33 J37 J41 J45 J49 J53 J57 J61 J65 J69 J73 J77 J81 J85">
    <cfRule type="expression" dxfId="1485" priority="490">
      <formula>$J7="Servitude défilé VDC Vol CNOA + Présent Tactique (130H)"</formula>
    </cfRule>
    <cfRule type="expression" dxfId="1484" priority="491">
      <formula>$J7="Mission Livre bleu"</formula>
    </cfRule>
    <cfRule type="expression" dxfId="1483" priority="493">
      <formula>$J7="Entretien compétences chasse"</formula>
    </cfRule>
    <cfRule type="expression" dxfId="1482" priority="496">
      <formula>$J7="Carte abonnés exterieurs"</formula>
    </cfRule>
    <cfRule type="expression" dxfId="1481" priority="500">
      <formula>$J7="Transfo monit nav"</formula>
    </cfRule>
    <cfRule type="expression" dxfId="1480" priority="501">
      <formula>$J7="Entraînements + qualifications CPI (80)"</formula>
    </cfRule>
    <cfRule type="expression" dxfId="1479" priority="503">
      <formula>$J7="Formation IP"</formula>
    </cfRule>
    <cfRule type="expression" dxfId="1478" priority="505">
      <formula>$J7="Qlif PIO (IF étranger)"</formula>
    </cfRule>
    <cfRule type="expression" dxfId="1477" priority="506">
      <formula>$J7="Viellissement ABOVO PIA à PIO (passage auto PIO)"</formula>
    </cfRule>
    <cfRule type="expression" dxfId="1476" priority="507">
      <formula>$J7="Formation IP ABOVO (69 +15 viellissement )"</formula>
    </cfRule>
    <cfRule type="expression" dxfId="1475" priority="509">
      <formula>$J7="Instruction NOSA Etr"</formula>
    </cfRule>
    <cfRule type="expression" dxfId="1474" priority="510">
      <formula>$J7="Instruction NOSA Fr"</formula>
    </cfRule>
    <cfRule type="expression" dxfId="1473" priority="511">
      <formula>$J7="Instruction PIL Etr"</formula>
    </cfRule>
    <cfRule type="expression" dxfId="1472" priority="512">
      <formula>$J7=+"INSTRUCTION"</formula>
    </cfRule>
    <cfRule type="expression" dxfId="1471" priority="513">
      <formula>$J7="Instruction PIL Fr"</formula>
    </cfRule>
  </conditionalFormatting>
  <conditionalFormatting sqref="J7 J9 J11 J15 J19 J23 J27 J31 J35 J39 J43 J47 J51 J55 J59 J63 J67 J71 J75 J79 J83 J13 J17 J21 J25 J29 J33 J37 J41 J45 J49 J53 J57 J61 J65 J69 J73 J77 J81 J85">
    <cfRule type="expression" dxfId="1455" priority="487">
      <formula>$J7="Entretien comp. reserviste INST"</formula>
    </cfRule>
    <cfRule type="expression" dxfId="1454" priority="488">
      <formula>$J7="Entrainement présentation tactique"</formula>
    </cfRule>
    <cfRule type="expression" dxfId="1453" priority="489">
      <formula>$J7="Abonnés non instructeur"</formula>
    </cfRule>
    <cfRule type="expression" dxfId="1452" priority="492">
      <formula>$J7="SERVITUDE"</formula>
    </cfRule>
    <cfRule type="expression" dxfId="1451" priority="494">
      <formula>$J7="ENTRETIEN"</formula>
    </cfRule>
    <cfRule type="expression" dxfId="1450" priority="495">
      <formula>$J7="Transfo T3 T2 T1 abonnés + relachés"</formula>
    </cfRule>
    <cfRule type="expression" dxfId="1449" priority="497">
      <formula>$J7="Entretien comp. Abonné instruction"</formula>
    </cfRule>
    <cfRule type="expression" dxfId="1448" priority="498">
      <formula>$J7="Entretien compétences instruction"</formula>
    </cfRule>
    <cfRule type="expression" dxfId="1447" priority="499">
      <formula>$J7="Catégorisation IP + carte + ctl ped"</formula>
    </cfRule>
    <cfRule type="expression" dxfId="1446" priority="502">
      <formula>$J7="Entraînements + qualifications SCPI (80)"</formula>
    </cfRule>
    <cfRule type="expression" dxfId="1445" priority="504">
      <formula>$J7="Viellissement ABOVO avant SCPI (15 + 10)"</formula>
    </cfRule>
    <cfRule type="expression" dxfId="1444" priority="508">
      <formula>$J7="Ré-ent ABOVO écoles amont (FJC)"</formula>
    </cfRule>
  </conditionalFormatting>
  <conditionalFormatting sqref="C7 C9 C11 C15 C19 C23 C27 C31 C35 C39 C43 C47 C51 C55 C59 C63 C67 C71 C75 C79 C83 C13 C17 C21 C25 C29 C33 C37 C41 C45 C49 C53 C57 C61 C65 C69 C73 C77 C81 C85">
    <cfRule type="expression" dxfId="1431" priority="463">
      <formula>$J7="Servitude défilé VDC Vol CNOA + Présent Tactique (130H)"</formula>
    </cfRule>
    <cfRule type="expression" dxfId="1430" priority="464">
      <formula>$J7="Mission Livre bleu"</formula>
    </cfRule>
    <cfRule type="expression" dxfId="1429" priority="466">
      <formula>$J7="Entretien compétences chasse"</formula>
    </cfRule>
    <cfRule type="expression" dxfId="1428" priority="469">
      <formula>$J7="Carte abonnés exterieurs"</formula>
    </cfRule>
    <cfRule type="expression" dxfId="1427" priority="473">
      <formula>$J7="Transfo monit nav"</formula>
    </cfRule>
    <cfRule type="expression" dxfId="1426" priority="474">
      <formula>$J7="Entraînements + qualifications CPI (80)"</formula>
    </cfRule>
    <cfRule type="expression" dxfId="1425" priority="476">
      <formula>$J7="Formation IP"</formula>
    </cfRule>
    <cfRule type="expression" dxfId="1424" priority="478">
      <formula>$J7="Qlif PIO (IF étranger)"</formula>
    </cfRule>
    <cfRule type="expression" dxfId="1423" priority="479">
      <formula>$J7="Viellissement ABOVO PIA à PIO (passage auto PIO)"</formula>
    </cfRule>
    <cfRule type="expression" dxfId="1422" priority="480">
      <formula>$J7="Formation IP ABOVO (69 +15 viellissement )"</formula>
    </cfRule>
    <cfRule type="expression" dxfId="1421" priority="482">
      <formula>$J7="Instruction NOSA Etr"</formula>
    </cfRule>
    <cfRule type="expression" dxfId="1420" priority="483">
      <formula>$J7="Instruction NOSA Fr"</formula>
    </cfRule>
    <cfRule type="expression" dxfId="1419" priority="484">
      <formula>$J7="Instruction PIL Etr"</formula>
    </cfRule>
    <cfRule type="expression" dxfId="1418" priority="485">
      <formula>$J7=+"INSTRUCTION"</formula>
    </cfRule>
    <cfRule type="expression" dxfId="1417" priority="486">
      <formula>$J7="Instruction PIL Fr"</formula>
    </cfRule>
  </conditionalFormatting>
  <conditionalFormatting sqref="C7 C9 C11 C15 C19 C23 C27 C31 C35 C39 C43 C47 C51 C55 C59 C63 C67 C71 C75 C79 C83 C13 C17 C21 C25 C29 C33 C37 C41 C45 C49 C53 C57 C61 C65 C69 C73 C77 C81 C85">
    <cfRule type="expression" dxfId="1401" priority="460">
      <formula>$J7="Entretien comp. reserviste INST"</formula>
    </cfRule>
    <cfRule type="expression" dxfId="1400" priority="461">
      <formula>$J7="Entrainement présentation tactique"</formula>
    </cfRule>
    <cfRule type="expression" dxfId="1399" priority="462">
      <formula>$J7="Abonnés non instructeur"</formula>
    </cfRule>
    <cfRule type="expression" dxfId="1398" priority="465">
      <formula>$J7="SERVITUDE"</formula>
    </cfRule>
    <cfRule type="expression" dxfId="1397" priority="467">
      <formula>$J7="ENTRETIEN"</formula>
    </cfRule>
    <cfRule type="expression" dxfId="1396" priority="468">
      <formula>$J7="Transfo T3 abonnés + relachés"</formula>
    </cfRule>
    <cfRule type="expression" dxfId="1395" priority="470">
      <formula>$J7="Entretien comp. Abonné instruction"</formula>
    </cfRule>
    <cfRule type="expression" dxfId="1394" priority="471">
      <formula>$J7="Entretien compétences instruction"</formula>
    </cfRule>
    <cfRule type="expression" dxfId="1393" priority="472">
      <formula>$J7="Catégorisation IP + carte + ctl ped"</formula>
    </cfRule>
    <cfRule type="expression" dxfId="1392" priority="475">
      <formula>$J7="Entraînements + qualifications SCPI (80)"</formula>
    </cfRule>
    <cfRule type="expression" dxfId="1391" priority="477">
      <formula>$J7="Viellissement ABOVO avant SCPI (15 + 10)"</formula>
    </cfRule>
    <cfRule type="expression" dxfId="1390" priority="481">
      <formula>$J7="Ré-ent ABOVO écoles amont (FJC)"</formula>
    </cfRule>
  </conditionalFormatting>
  <conditionalFormatting sqref="D7 D9 D11 D15 D19 D23 D27 D31 D35 D39 D43 D47 D51 D55 D59 D63 D67 D71 D75 D79 D83 D13 D17 D21 D25 D29 D33 D37 D41 D45 D49 D53 D57 D61 D65 D69 D73 D77 D81 D85">
    <cfRule type="expression" dxfId="1377" priority="436">
      <formula>$J7="Servitude défilé VDC Vol CNOA + Présent Tactique (130H)"</formula>
    </cfRule>
    <cfRule type="expression" dxfId="1376" priority="437">
      <formula>$J7="Mission Livre bleu"</formula>
    </cfRule>
    <cfRule type="expression" dxfId="1375" priority="439">
      <formula>$J7="Entretien compétences chasse"</formula>
    </cfRule>
    <cfRule type="expression" dxfId="1374" priority="442">
      <formula>$J7="Carte abonnés exterieurs"</formula>
    </cfRule>
    <cfRule type="expression" dxfId="1373" priority="446">
      <formula>$J7="Transfo monit nav"</formula>
    </cfRule>
    <cfRule type="expression" dxfId="1372" priority="447">
      <formula>$J7="Entraînements + qualifications CPI (80)"</formula>
    </cfRule>
    <cfRule type="expression" dxfId="1371" priority="449">
      <formula>$J7="Formation IP"</formula>
    </cfRule>
    <cfRule type="expression" dxfId="1370" priority="451">
      <formula>$J7="Qlif PIO (IF étranger)"</formula>
    </cfRule>
    <cfRule type="expression" dxfId="1369" priority="452">
      <formula>$J7="Viellissement ABOVO PIA à PIO (passage auto PIO)"</formula>
    </cfRule>
    <cfRule type="expression" dxfId="1368" priority="453">
      <formula>$J7="Formation IP ABOVO (69 +15 viellissement )"</formula>
    </cfRule>
    <cfRule type="expression" dxfId="1367" priority="455">
      <formula>$J7="Instruction NOSA Etr"</formula>
    </cfRule>
    <cfRule type="expression" dxfId="1366" priority="456">
      <formula>$J7="Instruction NOSA Fr"</formula>
    </cfRule>
    <cfRule type="expression" dxfId="1365" priority="457">
      <formula>$J7="Instruction PIL Etr"</formula>
    </cfRule>
    <cfRule type="expression" dxfId="1364" priority="458">
      <formula>$J7=+"INSTRUCTION"</formula>
    </cfRule>
    <cfRule type="expression" dxfId="1363" priority="459">
      <formula>$J7="Instruction PIL Fr"</formula>
    </cfRule>
  </conditionalFormatting>
  <conditionalFormatting sqref="D7 D9 D11 D15 D19 D23 D27 D31 D35 D39 D43 D47 D51 D55 D59 D63 D67 D71 D75 D79 D83 D13 D17 D21 D25 D29 D33 D37 D41 D45 D49 D53 D57 D61 D65 D69 D73 D77 D81 D85">
    <cfRule type="expression" dxfId="1347" priority="433">
      <formula>$J7="Entretien comp. reserviste INST"</formula>
    </cfRule>
    <cfRule type="expression" dxfId="1346" priority="434">
      <formula>$J7="Entrainement présentation tactique"</formula>
    </cfRule>
    <cfRule type="expression" dxfId="1345" priority="435">
      <formula>$J7="Abonnés non instructeur"</formula>
    </cfRule>
    <cfRule type="expression" dxfId="1344" priority="438">
      <formula>$J7="SERVITUDE"</formula>
    </cfRule>
    <cfRule type="expression" dxfId="1343" priority="440">
      <formula>$J7="ENTRETIEN"</formula>
    </cfRule>
    <cfRule type="expression" dxfId="1342" priority="441">
      <formula>$J7="Transfo T3 abonnés + relachés"</formula>
    </cfRule>
    <cfRule type="expression" dxfId="1341" priority="443">
      <formula>$J7="Entretien comp. Abonné instruction"</formula>
    </cfRule>
    <cfRule type="expression" dxfId="1340" priority="444">
      <formula>$J7="Entretien compétences instruction"</formula>
    </cfRule>
    <cfRule type="expression" dxfId="1339" priority="445">
      <formula>$J7="Catégorisation IP + carte + ctl ped"</formula>
    </cfRule>
    <cfRule type="expression" dxfId="1338" priority="448">
      <formula>$J7="Entraînements + qualifications SCPI (80)"</formula>
    </cfRule>
    <cfRule type="expression" dxfId="1337" priority="450">
      <formula>$J7="Viellissement ABOVO avant SCPI (15 + 10)"</formula>
    </cfRule>
    <cfRule type="expression" dxfId="1336" priority="454">
      <formula>$J7="Ré-ent ABOVO écoles amont (FJC)"</formula>
    </cfRule>
  </conditionalFormatting>
  <conditionalFormatting sqref="E7 E9 E11 E15 E19 E23 E27 E31 E35 E39 E43 E47 E51 E55 E59 E63 E67 E71 E75 E79 E83 E13 E17 E21 E25 E29 E33 E37 E41 E45 E49 E53 E57 E61 E65 E69 E73 E77 E81 E85">
    <cfRule type="expression" dxfId="1323" priority="409">
      <formula>$J7="Servitude défilé VDC Vol CNOA + Présent Tactique (130H)"</formula>
    </cfRule>
    <cfRule type="expression" dxfId="1322" priority="412">
      <formula>$J7="Entretien compétences chasse"</formula>
    </cfRule>
    <cfRule type="expression" dxfId="1321" priority="415">
      <formula>$J7="Carte abonnés exterieurs"</formula>
    </cfRule>
    <cfRule type="expression" dxfId="1320" priority="419">
      <formula>$J7="Transfo monit nav"</formula>
    </cfRule>
    <cfRule type="expression" dxfId="1319" priority="422">
      <formula>$J7="Formation IP"</formula>
    </cfRule>
    <cfRule type="expression" dxfId="1318" priority="426">
      <formula>$J7="Formation IP ABOVO (69 +15 viellissement )"</formula>
    </cfRule>
    <cfRule type="expression" dxfId="1317" priority="429">
      <formula>$J7="Instruction NOSA Fr"</formula>
    </cfRule>
    <cfRule type="expression" dxfId="1316" priority="430">
      <formula>$J7="Instruction PIL Etr"</formula>
    </cfRule>
    <cfRule type="expression" dxfId="1315" priority="431">
      <formula>$J7="INSTRUCTION"</formula>
    </cfRule>
    <cfRule type="expression" dxfId="1314" priority="432">
      <formula>$J7="Instruction PIL Fr"</formula>
    </cfRule>
  </conditionalFormatting>
  <conditionalFormatting sqref="E7 E9 E11 E15 E19 E23 E27 E31 E35 E39 E43 E47 E51 E55 E59 E63 E67 E71 E75 E79 E83 E13 E17 E21 E25 E29 E33 E37 E41 E45 E49 E53 E57 E61 E65 E69 E73 E77 E81 E85">
    <cfRule type="expression" dxfId="1303" priority="406">
      <formula>$J7="Entretien comp. reserviste INST"</formula>
    </cfRule>
    <cfRule type="expression" dxfId="1302" priority="407">
      <formula>$J7="Entrainement présentation tactique"</formula>
    </cfRule>
    <cfRule type="expression" dxfId="1301" priority="408">
      <formula>$J7="Abonnés non instructeur"</formula>
    </cfRule>
    <cfRule type="expression" dxfId="1300" priority="411">
      <formula>$J7="SERVITUDE"</formula>
    </cfRule>
    <cfRule type="expression" dxfId="1299" priority="413">
      <formula>$J7="ENTRETIEN"</formula>
    </cfRule>
    <cfRule type="expression" dxfId="1298" priority="414">
      <formula>$J7="Transfo T3 abonnés + relachés"</formula>
    </cfRule>
    <cfRule type="expression" dxfId="1297" priority="416">
      <formula>$J7="Entretien comp. Abonné instruction"</formula>
    </cfRule>
    <cfRule type="expression" dxfId="1296" priority="417">
      <formula>$J7="Entretien compétences instruction"</formula>
    </cfRule>
    <cfRule type="expression" dxfId="1295" priority="418">
      <formula>$J7="Catégorisation IP + carte + ctl ped"</formula>
    </cfRule>
    <cfRule type="expression" dxfId="1294" priority="421">
      <formula>$J7="Entraînements + qualifications SCPI (80)"</formula>
    </cfRule>
    <cfRule type="expression" dxfId="1293" priority="427">
      <formula>$J7="Ré-ent ABOVO écoles amont (FJC)"</formula>
    </cfRule>
  </conditionalFormatting>
  <conditionalFormatting sqref="F7 F9 F11 F15 F19 F23 F27 F31 F35 F39 F43 F47 F51 F55 F59 F63 F67 F71 F75 F79 F83 F13 F17 F21 F25 F29 F33 F37 F41 F45 F49 F53 F57 F61 F65 F69 F73 F77 F81 F85">
    <cfRule type="expression" dxfId="1281" priority="382">
      <formula>$J7="Servitude défilé VDC Vol CNOA + Présent Tactique (130H)"</formula>
    </cfRule>
    <cfRule type="expression" dxfId="1280" priority="383">
      <formula>$J7="Mission Livre bleu"</formula>
    </cfRule>
    <cfRule type="expression" dxfId="1279" priority="385">
      <formula>$J7="Entretien compétences chasse"</formula>
    </cfRule>
    <cfRule type="expression" dxfId="1278" priority="388">
      <formula>$J7="Carte abonnés exterieurs"</formula>
    </cfRule>
    <cfRule type="expression" dxfId="1277" priority="392">
      <formula>$J7="Transfo monit nav"</formula>
    </cfRule>
    <cfRule type="expression" dxfId="1276" priority="393">
      <formula>$J7="Entraînements + qualifications CPI (80)"</formula>
    </cfRule>
    <cfRule type="expression" dxfId="1275" priority="395">
      <formula>$J7="Formation IP"</formula>
    </cfRule>
    <cfRule type="expression" dxfId="1274" priority="397">
      <formula>$J7="Qlif PIO (IF étranger)"</formula>
    </cfRule>
    <cfRule type="expression" dxfId="1273" priority="398">
      <formula>$J7="Viellissement ABOVO PIA à PIO (passage auto PIO)"</formula>
    </cfRule>
    <cfRule type="expression" dxfId="1272" priority="399">
      <formula>$J7="Formation IP ABOVO (69 +15 viellissement )"</formula>
    </cfRule>
    <cfRule type="expression" dxfId="1271" priority="401">
      <formula>$J7="Instruction NOSA Etr"</formula>
    </cfRule>
    <cfRule type="expression" dxfId="1270" priority="402">
      <formula>$J7="Instruction NOSA Fr"</formula>
    </cfRule>
    <cfRule type="expression" dxfId="1269" priority="403">
      <formula>$J7="Instruction PIL Etr"</formula>
    </cfRule>
    <cfRule type="expression" dxfId="1268" priority="404">
      <formula>$J7=+"INSTRUCTION"</formula>
    </cfRule>
    <cfRule type="expression" dxfId="1267" priority="405">
      <formula>$J7="Instruction PIL Fr"</formula>
    </cfRule>
  </conditionalFormatting>
  <conditionalFormatting sqref="F7 F9 F11 F15 F19 F23 F27 F31 F35 F39 F43 F47 F51 F55 F59 F63 F67 F71 F75 F79 F83 F13 F17 F21 F25 F29 F33 F37 F41 F45 F49 F53 F57 F61 F65 F69 F73 F77 F81 F85">
    <cfRule type="expression" dxfId="1251" priority="379">
      <formula>$J7="Entretien comp. reserviste INST"</formula>
    </cfRule>
    <cfRule type="expression" dxfId="1250" priority="380">
      <formula>$J7="Entrainement présentation tactique"</formula>
    </cfRule>
    <cfRule type="expression" dxfId="1249" priority="381">
      <formula>$J7="Abonnés non instructeur"</formula>
    </cfRule>
    <cfRule type="expression" dxfId="1248" priority="384">
      <formula>$J7="SERVITUDE"</formula>
    </cfRule>
    <cfRule type="expression" dxfId="1247" priority="386">
      <formula>$J7="ENTRETIEN"</formula>
    </cfRule>
    <cfRule type="expression" dxfId="1246" priority="387">
      <formula>$J7="Transfo T3 abonnés + relachés"</formula>
    </cfRule>
    <cfRule type="expression" dxfId="1245" priority="389">
      <formula>$J7="Entretien comp. Abonné instruction"</formula>
    </cfRule>
    <cfRule type="expression" dxfId="1244" priority="390">
      <formula>$J7="Entretien compétences instruction"</formula>
    </cfRule>
    <cfRule type="expression" dxfId="1243" priority="391">
      <formula>$J7="Catégorisation IP + carte + ctl ped"</formula>
    </cfRule>
    <cfRule type="expression" dxfId="1242" priority="394">
      <formula>$J7="Entraînements + qualifications SCPI (80)"</formula>
    </cfRule>
    <cfRule type="expression" dxfId="1241" priority="396">
      <formula>$J7="Viellissement ABOVO avant SCPI (15 + 10)"</formula>
    </cfRule>
    <cfRule type="expression" dxfId="1240" priority="400">
      <formula>$J7="Ré-ent ABOVO écoles amont (FJC)"</formula>
    </cfRule>
  </conditionalFormatting>
  <conditionalFormatting sqref="G7 G9 G11 G15 G19 G23 G27 G31 G35 G39 G43 G47 G51 G55 G59 G63 G67 G71 G75 G79 G83 G13 G17 G21 G25 G29 G33 G37 G41 G45 G49 G53 G57 G61 G65 G69 G73 G77 G81 G85">
    <cfRule type="expression" dxfId="1227" priority="355">
      <formula>$J7="Servitude défilé VDC Vol CNOA + Présent Tactique (130H)"</formula>
    </cfRule>
    <cfRule type="expression" dxfId="1226" priority="356">
      <formula>$J7="Mission Livre bleu"</formula>
    </cfRule>
    <cfRule type="expression" dxfId="1225" priority="358">
      <formula>$J7="Entretien compétences chasse"</formula>
    </cfRule>
    <cfRule type="expression" dxfId="1224" priority="361">
      <formula>$J7="Carte abonnés exterieurs"</formula>
    </cfRule>
    <cfRule type="expression" dxfId="1223" priority="365">
      <formula>$J7="Transfo monit nav"</formula>
    </cfRule>
    <cfRule type="expression" dxfId="1222" priority="366">
      <formula>$J7="Entraînements + qualifications CPI (80)"</formula>
    </cfRule>
    <cfRule type="expression" dxfId="1221" priority="368">
      <formula>$J7="Formation IP"</formula>
    </cfRule>
    <cfRule type="expression" dxfId="1220" priority="370">
      <formula>$J7="Qlif PIO (IF étranger)"</formula>
    </cfRule>
    <cfRule type="expression" dxfId="1219" priority="371">
      <formula>$J7="Viellissement ABOVO PIA à PIO (passage auto PIO)"</formula>
    </cfRule>
    <cfRule type="expression" dxfId="1218" priority="372">
      <formula>$J7="Formation IP ABOVO (69 +15 viellissement )"</formula>
    </cfRule>
    <cfRule type="expression" dxfId="1217" priority="374">
      <formula>$J7="Instruction NOSA Etr"</formula>
    </cfRule>
    <cfRule type="expression" dxfId="1216" priority="375">
      <formula>$J7="Instruction NOSA Fr"</formula>
    </cfRule>
    <cfRule type="expression" dxfId="1215" priority="376">
      <formula>$J7="Instruction PIL Etr"</formula>
    </cfRule>
    <cfRule type="expression" dxfId="1214" priority="377">
      <formula>$J7=+"INSTRUCTION"</formula>
    </cfRule>
    <cfRule type="expression" dxfId="1213" priority="378">
      <formula>$J7="Instruction PIL Fr"</formula>
    </cfRule>
  </conditionalFormatting>
  <conditionalFormatting sqref="G7 G9 G11 G15 G19 G23 G27 G31 G35 G39 G43 G47 G51 G55 G59 G63 G67 G71 G75 G79 G83 G13 G17 G21 G25 G29 G33 G37 G41 G45 G49 G53 G57 G61 G65 G69 G73 G77 G81 G85">
    <cfRule type="expression" dxfId="1197" priority="352">
      <formula>$J7="Entretien comp. reserviste INST"</formula>
    </cfRule>
    <cfRule type="expression" dxfId="1196" priority="353">
      <formula>$J7="Entrainement présentation tactique"</formula>
    </cfRule>
    <cfRule type="expression" dxfId="1195" priority="354">
      <formula>$J7="Abonnés non instructeur"</formula>
    </cfRule>
    <cfRule type="expression" dxfId="1194" priority="357">
      <formula>$J7="SERVITUDE"</formula>
    </cfRule>
    <cfRule type="expression" dxfId="1193" priority="359">
      <formula>$J7="ENTRETIEN"</formula>
    </cfRule>
    <cfRule type="expression" dxfId="1192" priority="360">
      <formula>$J7="Transfo T3 abonnés + relachés"</formula>
    </cfRule>
    <cfRule type="expression" dxfId="1191" priority="362">
      <formula>$J7="Entretien comp. Abonné instruction"</formula>
    </cfRule>
    <cfRule type="expression" dxfId="1190" priority="363">
      <formula>$J7="Entretien compétences instruction"</formula>
    </cfRule>
    <cfRule type="expression" dxfId="1189" priority="364">
      <formula>$J7="Catégorisation IP + carte + ctl ped"</formula>
    </cfRule>
    <cfRule type="expression" dxfId="1188" priority="367">
      <formula>$J7="Entraînements + qualifications SCPI (80)"</formula>
    </cfRule>
    <cfRule type="expression" dxfId="1187" priority="369">
      <formula>$J7="Viellissement ABOVO avant SCPI (15 + 10)"</formula>
    </cfRule>
    <cfRule type="expression" dxfId="1186" priority="373">
      <formula>$J7="Ré-ent ABOVO écoles amont (FJC)"</formula>
    </cfRule>
  </conditionalFormatting>
  <conditionalFormatting sqref="H7 H9 H11 H15 H19 H23 H27 H31 H35 H39 H43 H47 H51 H55 H59 H63 H67 H71 H75 H79 H83 H13 H17 H21 H25 H29 H33 H37 H41 H45 H49 H53 H57 H61 H65 H69 H73 H77 H81 H85">
    <cfRule type="expression" dxfId="1173" priority="328">
      <formula>$J7="Servitude défilé VDC Vol CNOA + Présent Tactique (130H)"</formula>
    </cfRule>
    <cfRule type="expression" dxfId="1172" priority="329">
      <formula>$J7="Mission Livre bleu"</formula>
    </cfRule>
    <cfRule type="expression" dxfId="1171" priority="331">
      <formula>$J7="Entretien compétences chasse"</formula>
    </cfRule>
    <cfRule type="expression" dxfId="1170" priority="334">
      <formula>$J7="Carte abonnés exterieurs"</formula>
    </cfRule>
    <cfRule type="expression" dxfId="1169" priority="338">
      <formula>$J7="Transfo monit nav"</formula>
    </cfRule>
    <cfRule type="expression" dxfId="1168" priority="339">
      <formula>$J7="Entraînements + qualifications CPI (80)"</formula>
    </cfRule>
    <cfRule type="expression" dxfId="1167" priority="341">
      <formula>$J7="Formation IP"</formula>
    </cfRule>
    <cfRule type="expression" dxfId="1166" priority="343">
      <formula>$J7="Qlif PIO (IF étranger)"</formula>
    </cfRule>
    <cfRule type="expression" dxfId="1165" priority="344">
      <formula>$J7="Viellissement ABOVO PIA à PIO (passage auto PIO)"</formula>
    </cfRule>
    <cfRule type="expression" dxfId="1164" priority="345">
      <formula>$J7="Formation IP ABOVO (69 +15 viellissement )"</formula>
    </cfRule>
    <cfRule type="expression" dxfId="1163" priority="347">
      <formula>$J7="Instruction NOSA Etr"</formula>
    </cfRule>
    <cfRule type="expression" dxfId="1162" priority="348">
      <formula>$J7="Instruction NOSA Fr"</formula>
    </cfRule>
    <cfRule type="expression" dxfId="1161" priority="349">
      <formula>$J7="Instruction PIL Etr"</formula>
    </cfRule>
    <cfRule type="expression" dxfId="1160" priority="350">
      <formula>$J7=+"INSTRUCTION"</formula>
    </cfRule>
    <cfRule type="expression" dxfId="1159" priority="351">
      <formula>$J7="Instruction PIL Fr"</formula>
    </cfRule>
  </conditionalFormatting>
  <conditionalFormatting sqref="H7 H9 H11 H15 H19 H23 H27 H31 H35 H39 H43 H47 H51 H55 H59 H63 H67 H71 H75 H79 H83 H13 H17 H21 H25 H29 H33 H37 H41 H45 H49 H53 H57 H61 H65 H69 H73 H77 H81 H85">
    <cfRule type="expression" dxfId="1143" priority="325">
      <formula>$J7="Entretien comp. reserviste INST"</formula>
    </cfRule>
    <cfRule type="expression" dxfId="1142" priority="326">
      <formula>$J7="Entrainement présentation tactique"</formula>
    </cfRule>
    <cfRule type="expression" dxfId="1141" priority="327">
      <formula>$J7="Abonnés non instructeur"</formula>
    </cfRule>
    <cfRule type="expression" dxfId="1140" priority="330">
      <formula>$J7="SERVITUDE"</formula>
    </cfRule>
    <cfRule type="expression" dxfId="1139" priority="332">
      <formula>$J7="ENTRETIEN"</formula>
    </cfRule>
    <cfRule type="expression" dxfId="1138" priority="333">
      <formula>$J7="Transfo T3 abonnés + relachés"</formula>
    </cfRule>
    <cfRule type="expression" dxfId="1137" priority="335">
      <formula>$J7="Entretien comp. Abonné instruction"</formula>
    </cfRule>
    <cfRule type="expression" dxfId="1136" priority="336">
      <formula>$J7="Entretien compétences instruction"</formula>
    </cfRule>
    <cfRule type="expression" dxfId="1135" priority="337">
      <formula>$J7="Catégorisation IP + carte + ctl ped"</formula>
    </cfRule>
    <cfRule type="expression" dxfId="1134" priority="340">
      <formula>$J7="Entraînements + qualifications SCPI (80)"</formula>
    </cfRule>
    <cfRule type="expression" dxfId="1133" priority="342">
      <formula>$J7="Viellissement ABOVO avant SCPI (15 + 10)"</formula>
    </cfRule>
    <cfRule type="expression" dxfId="1132" priority="346">
      <formula>$J7="Ré-ent ABOVO écoles amont (FJC)"</formula>
    </cfRule>
  </conditionalFormatting>
  <conditionalFormatting sqref="I7 I9 I11 I15 I19 I23 I27 I31 I35 I39 I43 I47 I51 I55 I59 I63 I67 I71 I75 I79 I83 I13 I17 I21 I25 I29 I33 I37 I41 I45 I49 I53 I57 I61 I65 I69 I73 I77 I81 I85">
    <cfRule type="expression" dxfId="1119" priority="301">
      <formula>$J7="Servitude défilé VDC Vol CNOA + Présent Tactique (130H)"</formula>
    </cfRule>
    <cfRule type="expression" dxfId="1118" priority="302">
      <formula>$J7="Mission Livre bleu"</formula>
    </cfRule>
    <cfRule type="expression" dxfId="1117" priority="304">
      <formula>$J7="Entretien compétences chasse"</formula>
    </cfRule>
    <cfRule type="expression" dxfId="1116" priority="307">
      <formula>$J7="Carte abonnés exterieurs"</formula>
    </cfRule>
    <cfRule type="expression" dxfId="1115" priority="311">
      <formula>$J7="Transfo monit nav"</formula>
    </cfRule>
    <cfRule type="expression" dxfId="1114" priority="312">
      <formula>$J7="Entraînements + qualifications CPI (80)"</formula>
    </cfRule>
    <cfRule type="expression" dxfId="1113" priority="314">
      <formula>$J7="Formation IP"</formula>
    </cfRule>
    <cfRule type="expression" dxfId="1112" priority="316">
      <formula>$J7="Qlif PIO (IF étranger)"</formula>
    </cfRule>
    <cfRule type="expression" dxfId="1111" priority="317">
      <formula>$J7="Viellissement ABOVO PIA à PIO (passage auto PIO)"</formula>
    </cfRule>
    <cfRule type="expression" dxfId="1110" priority="318">
      <formula>$J7="Formation IP ABOVO (69 +15 viellissement )"</formula>
    </cfRule>
    <cfRule type="expression" dxfId="1109" priority="320">
      <formula>$J7="Instruction NOSA Etr"</formula>
    </cfRule>
    <cfRule type="expression" dxfId="1108" priority="321">
      <formula>$J7="Instruction NOSA Fr"</formula>
    </cfRule>
    <cfRule type="expression" dxfId="1107" priority="322">
      <formula>$J7="Instruction PIL Etr"</formula>
    </cfRule>
    <cfRule type="expression" dxfId="1106" priority="323">
      <formula>$J7=+"INSTRUCTION"</formula>
    </cfRule>
    <cfRule type="expression" dxfId="1105" priority="324">
      <formula>$J7="Instruction PIL Fr"</formula>
    </cfRule>
  </conditionalFormatting>
  <conditionalFormatting sqref="I7 I9 I11 I15 I19 I23 I27 I31 I35 I39 I43 I47 I51 I55 I59 I63 I67 I71 I75 I79 I83 I13 I17 I21 I25 I29 I33 I37 I41 I45 I49 I53 I57 I61 I65 I69 I73 I77 I81 I85">
    <cfRule type="expression" dxfId="1089" priority="298">
      <formula>$J7="Entretien comp. reserviste INST"</formula>
    </cfRule>
    <cfRule type="expression" dxfId="1088" priority="299">
      <formula>$J7="Entrainement présentation tactique"</formula>
    </cfRule>
    <cfRule type="expression" dxfId="1087" priority="300">
      <formula>$J7="Abonnés non instructeur"</formula>
    </cfRule>
    <cfRule type="expression" dxfId="1086" priority="303">
      <formula>$J7="SERVITUDE"</formula>
    </cfRule>
    <cfRule type="expression" dxfId="1085" priority="305">
      <formula>$J7="ENTRETIEN"</formula>
    </cfRule>
    <cfRule type="expression" dxfId="1084" priority="306">
      <formula>$J7="Transfo T3 abonnés + relachés"</formula>
    </cfRule>
    <cfRule type="expression" dxfId="1083" priority="308">
      <formula>$J7="Entretien comp. Abonné instruction"</formula>
    </cfRule>
    <cfRule type="expression" dxfId="1082" priority="309">
      <formula>$J7="Entretien compétences instruction"</formula>
    </cfRule>
    <cfRule type="expression" dxfId="1081" priority="310">
      <formula>$J7="Catégorisation IP + carte + ctl ped"</formula>
    </cfRule>
    <cfRule type="expression" dxfId="1080" priority="313">
      <formula>$J7="Entraînements + qualifications SCPI (80)"</formula>
    </cfRule>
    <cfRule type="expression" dxfId="1079" priority="315">
      <formula>$J7="Viellissement ABOVO avant SCPI (15 + 10)"</formula>
    </cfRule>
    <cfRule type="expression" dxfId="1078" priority="319">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1065" priority="274">
      <formula>$J7="Servitude défilé VDC Vol CNOA + Présent Tactique (130H)"</formula>
    </cfRule>
    <cfRule type="expression" dxfId="1064" priority="275">
      <formula>$J7="Mission Livre bleu"</formula>
    </cfRule>
    <cfRule type="expression" dxfId="1063" priority="277">
      <formula>$J7="Entretien compétences chasse"</formula>
    </cfRule>
    <cfRule type="expression" dxfId="1062" priority="280">
      <formula>$J7="Carte abonnés exterieurs"</formula>
    </cfRule>
    <cfRule type="expression" dxfId="1061" priority="284">
      <formula>$J7="Transfo monit nav"</formula>
    </cfRule>
    <cfRule type="expression" dxfId="1060" priority="285">
      <formula>$J7="Entraînements + qualifications CPI (80)"</formula>
    </cfRule>
    <cfRule type="expression" dxfId="1059" priority="287">
      <formula>$J7="Formation IP"</formula>
    </cfRule>
    <cfRule type="expression" dxfId="1058" priority="289">
      <formula>$J7="Qlif PIO (IF étranger)"</formula>
    </cfRule>
    <cfRule type="expression" dxfId="1057" priority="290">
      <formula>$J7="Viellissement ABOVO PIA à PIO (passage auto PIO)"</formula>
    </cfRule>
    <cfRule type="expression" dxfId="1056" priority="291">
      <formula>$J7="Formation IP ABOVO (69 +15 viellissement )"</formula>
    </cfRule>
    <cfRule type="expression" dxfId="1055" priority="293">
      <formula>$J7="Instruction NOSA Etr"</formula>
    </cfRule>
    <cfRule type="expression" dxfId="1054" priority="294">
      <formula>$J7="Instruction NOSA Fr"</formula>
    </cfRule>
    <cfRule type="expression" dxfId="1053" priority="295">
      <formula>$J7="Instruction PIL Etr"</formula>
    </cfRule>
    <cfRule type="expression" dxfId="1052" priority="296">
      <formula>$J7=+"INSTRUCTION"</formula>
    </cfRule>
    <cfRule type="expression" dxfId="1051" priority="297">
      <formula>$J7="Instruction PIL Fr"</formula>
    </cfRule>
  </conditionalFormatting>
  <conditionalFormatting sqref="K7 K9 K11 K15 K19 K23 K27 K31 K35 K39 K43 K47 K51 K55 K59 K63 K67 K71 K75 K79 K83 K13 K17 K21 K25 K29 K33 K37 K41 K45 K49 K53 K57 K61 K65 K69 K73 K77 K81 K85">
    <cfRule type="expression" dxfId="1035" priority="271">
      <formula>$J7="Entretien comp. reserviste INST"</formula>
    </cfRule>
    <cfRule type="expression" dxfId="1034" priority="272">
      <formula>$J7="Entrainement présentation tactique"</formula>
    </cfRule>
    <cfRule type="expression" dxfId="1033" priority="273">
      <formula>$J7="Abonnés non instructeur"</formula>
    </cfRule>
    <cfRule type="expression" dxfId="1032" priority="276">
      <formula>$J7="SERVITUDE"</formula>
    </cfRule>
    <cfRule type="expression" dxfId="1031" priority="278">
      <formula>$J7="ENTRETIEN"</formula>
    </cfRule>
    <cfRule type="expression" dxfId="1030" priority="279">
      <formula>$J7="Transfo T3 abonnés + relachés"</formula>
    </cfRule>
    <cfRule type="expression" dxfId="1029" priority="281">
      <formula>$J7="Entretien comp. Abonné instruction"</formula>
    </cfRule>
    <cfRule type="expression" dxfId="1028" priority="282">
      <formula>$J7="Entretien compétences instruction"</formula>
    </cfRule>
    <cfRule type="expression" dxfId="1027" priority="283">
      <formula>$J7="Catégorisation IP + carte + ctl ped"</formula>
    </cfRule>
    <cfRule type="expression" dxfId="1026" priority="286">
      <formula>$J7="Entraînements + qualifications SCPI (80)"</formula>
    </cfRule>
    <cfRule type="expression" dxfId="1025" priority="288">
      <formula>$J7="Viellissement ABOVO avant SCPI (15 + 10)"</formula>
    </cfRule>
    <cfRule type="expression" dxfId="1024" priority="292">
      <formula>$J7="Ré-ent ABOVO écoles amont (FJC)"</formula>
    </cfRule>
  </conditionalFormatting>
  <conditionalFormatting sqref="C7 C9 C11 C15 C19 C23 C27 C31 C35 C39 C43 C47 C51 C55 C59 C63 C67 C71 C75 C79 C83 C13 C17 C21 C25 C29 C33 C37 C41 C45 C49 C53 C57 C61 C65 C69 C73 C77 C81 C85">
    <cfRule type="expression" dxfId="1011" priority="247">
      <formula>$J7="Servitude défilé VDC Vol CNOA + Présent Tactique (130H)"</formula>
    </cfRule>
    <cfRule type="expression" dxfId="1010" priority="248">
      <formula>$J7="Mission Livre bleu"</formula>
    </cfRule>
    <cfRule type="expression" dxfId="1009" priority="250">
      <formula>$J7="Entretien compétences chasse"</formula>
    </cfRule>
    <cfRule type="expression" dxfId="1008" priority="253">
      <formula>$J7="Carte abonnés exterieurs"</formula>
    </cfRule>
    <cfRule type="expression" dxfId="1007" priority="257">
      <formula>$J7="Transfo monit nav"</formula>
    </cfRule>
    <cfRule type="expression" dxfId="1006" priority="258">
      <formula>$J7="Entraînements + qualifications CPI (80)"</formula>
    </cfRule>
    <cfRule type="expression" dxfId="1005" priority="260">
      <formula>$J7="Formation IP"</formula>
    </cfRule>
    <cfRule type="expression" dxfId="1004" priority="262">
      <formula>$J7="Qlif PIO (IF étranger)"</formula>
    </cfRule>
    <cfRule type="expression" dxfId="1003" priority="263">
      <formula>$J7="Viellissement ABOVO PIA à PIO (passage auto PIO)"</formula>
    </cfRule>
    <cfRule type="expression" dxfId="1002" priority="264">
      <formula>$J7="Formation IP ABOVO (69 +15 viellissement )"</formula>
    </cfRule>
    <cfRule type="expression" dxfId="1001" priority="266">
      <formula>$J7="Instruction NOSA Etr"</formula>
    </cfRule>
    <cfRule type="expression" dxfId="1000" priority="267">
      <formula>$J7="Instruction NOSA Fr"</formula>
    </cfRule>
    <cfRule type="expression" dxfId="999" priority="268">
      <formula>$J7="Instruction PIL Etr"</formula>
    </cfRule>
    <cfRule type="expression" dxfId="998" priority="269">
      <formula>$J7=+"INSTRUCTION"</formula>
    </cfRule>
    <cfRule type="expression" dxfId="997" priority="270">
      <formula>$J7="Instruction PIL Fr"</formula>
    </cfRule>
  </conditionalFormatting>
  <conditionalFormatting sqref="C7 C9 C11 C15 C19 C23 C27 C31 C35 C39 C43 C47 C51 C55 C59 C63 C67 C71 C75 C79 C83 C13 C17 C21 C25 C29 C33 C37 C41 C45 C49 C53 C57 C61 C65 C69 C73 C77 C81 C85">
    <cfRule type="expression" dxfId="981" priority="244">
      <formula>$J7="Entretien comp. reserviste INST"</formula>
    </cfRule>
    <cfRule type="expression" dxfId="980" priority="245">
      <formula>$J7="Entrainement présentation tactique"</formula>
    </cfRule>
    <cfRule type="expression" dxfId="979" priority="246">
      <formula>$J7="Abonnés non instructeur"</formula>
    </cfRule>
    <cfRule type="expression" dxfId="978" priority="249">
      <formula>$J7="SERVITUDE"</formula>
    </cfRule>
    <cfRule type="expression" dxfId="977" priority="251">
      <formula>$J7="ENTRETIEN"</formula>
    </cfRule>
    <cfRule type="expression" dxfId="976" priority="252">
      <formula>$J7="Transfo T3 T2 T1 abonnés + relachés"</formula>
    </cfRule>
    <cfRule type="expression" dxfId="975" priority="254">
      <formula>$J7="Entretien comp. Abonné instruction"</formula>
    </cfRule>
    <cfRule type="expression" dxfId="974" priority="255">
      <formula>$J7="Entretien compétences instruction"</formula>
    </cfRule>
    <cfRule type="expression" dxfId="973" priority="256">
      <formula>$J7="Catégorisation IP + carte + ctl ped"</formula>
    </cfRule>
    <cfRule type="expression" dxfId="972" priority="259">
      <formula>$J7="Entraînements + qualifications SCPI (80)"</formula>
    </cfRule>
    <cfRule type="expression" dxfId="971" priority="261">
      <formula>$J7="Viellissement ABOVO avant SCPI (15 + 10)"</formula>
    </cfRule>
    <cfRule type="expression" dxfId="970" priority="265">
      <formula>$J7="Ré-ent ABOVO écoles amont (FJC)"</formula>
    </cfRule>
  </conditionalFormatting>
  <conditionalFormatting sqref="D7 D9 D11 D15 D19 D23 D27 D31 D35 D39 D43 D47 D51 D55 D59 D63 D67 D71 D75 D79 D83 D13 D17 D21 D25 D29 D33 D37 D41 D45 D49 D53 D57 D61 D65 D69 D73 D77 D81 D85">
    <cfRule type="expression" dxfId="957" priority="220">
      <formula>$J7="Servitude défilé VDC Vol CNOA + Présent Tactique (130H)"</formula>
    </cfRule>
    <cfRule type="expression" dxfId="956" priority="221">
      <formula>$J7="Mission Livre bleu"</formula>
    </cfRule>
    <cfRule type="expression" dxfId="955" priority="223">
      <formula>$J7="Entretien compétences chasse"</formula>
    </cfRule>
    <cfRule type="expression" dxfId="954" priority="226">
      <formula>$J7="Carte abonnés exterieurs"</formula>
    </cfRule>
    <cfRule type="expression" dxfId="953" priority="230">
      <formula>$J7="Transfo monit nav"</formula>
    </cfRule>
    <cfRule type="expression" dxfId="952" priority="231">
      <formula>$J7="Entraînements + qualifications CPI (80)"</formula>
    </cfRule>
    <cfRule type="expression" dxfId="951" priority="233">
      <formula>$J7="Formation IP"</formula>
    </cfRule>
    <cfRule type="expression" dxfId="950" priority="235">
      <formula>$J7="Qlif PIO (IF étranger)"</formula>
    </cfRule>
    <cfRule type="expression" dxfId="949" priority="236">
      <formula>$J7="Viellissement ABOVO PIA à PIO (passage auto PIO)"</formula>
    </cfRule>
    <cfRule type="expression" dxfId="948" priority="237">
      <formula>$J7="Formation IP ABOVO (69 +15 viellissement )"</formula>
    </cfRule>
    <cfRule type="expression" dxfId="947" priority="239">
      <formula>$J7="Instruction NOSA Etr"</formula>
    </cfRule>
    <cfRule type="expression" dxfId="946" priority="240">
      <formula>$J7="Instruction NOSA Fr"</formula>
    </cfRule>
    <cfRule type="expression" dxfId="945" priority="241">
      <formula>$J7="Instruction PIL Etr"</formula>
    </cfRule>
    <cfRule type="expression" dxfId="944" priority="242">
      <formula>$J7=+"INSTRUCTION"</formula>
    </cfRule>
    <cfRule type="expression" dxfId="943" priority="243">
      <formula>$J7="Instruction PIL Fr"</formula>
    </cfRule>
  </conditionalFormatting>
  <conditionalFormatting sqref="D7 D9 D11 D15 D19 D23 D27 D31 D35 D39 D43 D47 D51 D55 D59 D63 D67 D71 D75 D79 D83 D13 D17 D21 D25 D29 D33 D37 D41 D45 D49 D53 D57 D61 D65 D69 D73 D77 D81 D85">
    <cfRule type="expression" dxfId="927" priority="217">
      <formula>$J7="Entretien comp. reserviste INST"</formula>
    </cfRule>
    <cfRule type="expression" dxfId="926" priority="218">
      <formula>$J7="Entrainement présentation tactique"</formula>
    </cfRule>
    <cfRule type="expression" dxfId="925" priority="219">
      <formula>$J7="Abonnés non instructeur"</formula>
    </cfRule>
    <cfRule type="expression" dxfId="924" priority="222">
      <formula>$J7="SERVITUDE"</formula>
    </cfRule>
    <cfRule type="expression" dxfId="923" priority="224">
      <formula>$J7="ENTRETIEN"</formula>
    </cfRule>
    <cfRule type="expression" dxfId="922" priority="225">
      <formula>$J7="Transfo T3 T2 T1 abonnés + relachés"</formula>
    </cfRule>
    <cfRule type="expression" dxfId="921" priority="227">
      <formula>$J7="Entretien comp. Abonné instruction"</formula>
    </cfRule>
    <cfRule type="expression" dxfId="920" priority="228">
      <formula>$J7="Entretien compétences instruction"</formula>
    </cfRule>
    <cfRule type="expression" dxfId="919" priority="229">
      <formula>$J7="Catégorisation IP + carte + ctl ped"</formula>
    </cfRule>
    <cfRule type="expression" dxfId="918" priority="232">
      <formula>$J7="Entraînements + qualifications SCPI (80)"</formula>
    </cfRule>
    <cfRule type="expression" dxfId="917" priority="234">
      <formula>$J7="Viellissement ABOVO avant SCPI (15 + 10)"</formula>
    </cfRule>
    <cfRule type="expression" dxfId="916" priority="238">
      <formula>$J7="Ré-ent ABOVO écoles amont (FJC)"</formula>
    </cfRule>
  </conditionalFormatting>
  <conditionalFormatting sqref="E7 E9 E11 E15 E19 E23 E27 E31 E35 E39 E43 E47 E51 E55 E59 E63 E67 E71 E75 E79 E83 E13 E17 E21 E25 E29 E33 E37 E41 E45 E49 E53 E57 E61 E65 E69 E73 E77 E81 E85">
    <cfRule type="expression" dxfId="903" priority="193">
      <formula>$J7="Servitude défilé VDC Vol CNOA + Présent Tactique (130H)"</formula>
    </cfRule>
    <cfRule type="expression" dxfId="902" priority="194">
      <formula>$J7="Mission Livre bleu"</formula>
    </cfRule>
    <cfRule type="expression" dxfId="901" priority="196">
      <formula>$J7="Entretien compétences chasse"</formula>
    </cfRule>
    <cfRule type="expression" dxfId="900" priority="199">
      <formula>$J7="Carte abonnés exterieurs"</formula>
    </cfRule>
    <cfRule type="expression" dxfId="899" priority="203">
      <formula>$J7="Transfo monit nav"</formula>
    </cfRule>
    <cfRule type="expression" dxfId="898" priority="204">
      <formula>$J7="Entraînements + qualifications CPI (80)"</formula>
    </cfRule>
    <cfRule type="expression" dxfId="897" priority="206">
      <formula>$J7="Formation IP"</formula>
    </cfRule>
    <cfRule type="expression" dxfId="896" priority="208">
      <formula>$J7="Qlif PIO (IF étranger)"</formula>
    </cfRule>
    <cfRule type="expression" dxfId="895" priority="210">
      <formula>$J7="Formation IP ABOVO (69 +15 viellissement )"</formula>
    </cfRule>
    <cfRule type="expression" dxfId="894" priority="212">
      <formula>$J7="Instruction NOSA Etr"</formula>
    </cfRule>
    <cfRule type="expression" dxfId="893" priority="213">
      <formula>$J7="Instruction NOSA Fr"</formula>
    </cfRule>
    <cfRule type="expression" dxfId="892" priority="214">
      <formula>$J7="Instruction PIL Etr"</formula>
    </cfRule>
    <cfRule type="expression" dxfId="891" priority="215">
      <formula>$J7=+"INSTRUCTION"</formula>
    </cfRule>
    <cfRule type="expression" dxfId="890" priority="216">
      <formula>$J7="Instruction PIL Fr"</formula>
    </cfRule>
  </conditionalFormatting>
  <conditionalFormatting sqref="E7 E9 E11 E15 E19 E23 E27 E31 E35 E39 E43 E47 E51 E55 E59 E63 E67 E71 E75 E79 E83 E13 E17 E21 E25 E29 E33 E37 E41 E45 E49 E53 E57 E61 E65 E69 E73 E77 E81 E85">
    <cfRule type="expression" dxfId="875" priority="192">
      <formula>$J7="Abonnés non instructeur"</formula>
    </cfRule>
    <cfRule type="expression" dxfId="874" priority="195">
      <formula>$J7="SERVITUDE"</formula>
    </cfRule>
    <cfRule type="expression" dxfId="873" priority="197">
      <formula>$J7="ENTRETIEN"</formula>
    </cfRule>
    <cfRule type="expression" dxfId="872" priority="200">
      <formula>$J7="Entretien comp. Abonné instruction"</formula>
    </cfRule>
    <cfRule type="expression" dxfId="871" priority="201">
      <formula>$J7="Entretien compétences instruction"</formula>
    </cfRule>
    <cfRule type="expression" dxfId="870" priority="202">
      <formula>$J7="Catégorisation IP + carte + ctl ped"</formula>
    </cfRule>
    <cfRule type="expression" dxfId="869" priority="205">
      <formula>$J7="Entraînements + qualifications SCPI (80)"</formula>
    </cfRule>
    <cfRule type="expression" dxfId="868" priority="207">
      <formula>$J7="Viellissement ABOVO avant SCPI (15 + 10)"</formula>
    </cfRule>
    <cfRule type="expression" dxfId="867" priority="211">
      <formula>$J7="Ré-ent ABOVO écoles amont (FJC)"</formula>
    </cfRule>
  </conditionalFormatting>
  <conditionalFormatting sqref="F7 F9 F11 F15 F19 F23 F27 F31 F35 F39 F43 F47 F51 F55 F59 F63 F67 F71 F75 F79 F83 F13 F17 F21 F25 F29 F33 F37 F41 F45 F49 F53 F57 F61 F65 F69 F73 F77 F81 F85">
    <cfRule type="expression" dxfId="857" priority="166">
      <formula>$J7="Servitude défilé VDC Vol CNOA + Présent Tactique (130H)"</formula>
    </cfRule>
    <cfRule type="expression" dxfId="856" priority="167">
      <formula>$J7="Mission Livre bleu"</formula>
    </cfRule>
    <cfRule type="expression" dxfId="855" priority="169">
      <formula>$J7="Entretien compétences chasse"</formula>
    </cfRule>
    <cfRule type="expression" dxfId="854" priority="172">
      <formula>$J7="Carte abonnés exterieurs"</formula>
    </cfRule>
    <cfRule type="expression" dxfId="853" priority="176">
      <formula>$J7="Transfo monit nav"</formula>
    </cfRule>
    <cfRule type="expression" dxfId="852" priority="177">
      <formula>$J7="Entraînements + qualifications CPI (80)"</formula>
    </cfRule>
    <cfRule type="expression" dxfId="851" priority="179">
      <formula>$J7="Formation IP"</formula>
    </cfRule>
    <cfRule type="expression" dxfId="850" priority="181">
      <formula>$J7="Qlif PIO (IF étranger)"</formula>
    </cfRule>
    <cfRule type="expression" dxfId="849" priority="182">
      <formula>$J7="Viellissement ABOVO PIA à PIO (passage auto PIO)"</formula>
    </cfRule>
    <cfRule type="expression" dxfId="848" priority="183">
      <formula>$J7="Formation IP ABOVO (69 +15 viellissement )"</formula>
    </cfRule>
    <cfRule type="expression" dxfId="847" priority="185">
      <formula>$J7="Instruction NOSA Etr"</formula>
    </cfRule>
    <cfRule type="expression" dxfId="846" priority="186">
      <formula>$J7="Instruction NOSA Fr"</formula>
    </cfRule>
    <cfRule type="expression" dxfId="845" priority="187">
      <formula>$J7="Instruction PIL Etr"</formula>
    </cfRule>
    <cfRule type="expression" dxfId="844" priority="188">
      <formula>$J7=+"INSTRUCTION"</formula>
    </cfRule>
    <cfRule type="expression" dxfId="843" priority="189">
      <formula>$J7="Instruction PIL Fr"</formula>
    </cfRule>
  </conditionalFormatting>
  <conditionalFormatting sqref="F7 F9 F11 F15 F19 F23 F27 F31 F35 F39 F43 F47 F51 F55 F59 F63 F67 F71 F75 F79 F83 F13 F17 F21 F25 F29 F33 F37 F41 F45 F49 F53 F57 F61 F65 F69 F73 F77 F81 F85">
    <cfRule type="expression" dxfId="827" priority="163">
      <formula>$J7="Entretien comp. reserviste INST"</formula>
    </cfRule>
    <cfRule type="expression" dxfId="826" priority="164">
      <formula>$J7="Entrainement présentation tactique"</formula>
    </cfRule>
    <cfRule type="expression" dxfId="825" priority="165">
      <formula>$J7="Abonnés non instructeur"</formula>
    </cfRule>
    <cfRule type="expression" dxfId="824" priority="168">
      <formula>$J7="SERVITUDE"</formula>
    </cfRule>
    <cfRule type="expression" dxfId="823" priority="170">
      <formula>$J7="ENTRETIEN"</formula>
    </cfRule>
    <cfRule type="expression" dxfId="822" priority="171">
      <formula>$J7="Transfo T3 T2 T1 abonnés + relachés"</formula>
    </cfRule>
    <cfRule type="expression" dxfId="821" priority="173">
      <formula>$J7="Entretien comp. Abonné instruction"</formula>
    </cfRule>
    <cfRule type="expression" dxfId="820" priority="174">
      <formula>$J7="Entretien compétences instruction"</formula>
    </cfRule>
    <cfRule type="expression" dxfId="819" priority="175">
      <formula>$J7="Catégorisation IP + carte + ctl ped"</formula>
    </cfRule>
    <cfRule type="expression" dxfId="818" priority="178">
      <formula>$J7="Entraînements + qualifications SCPI (80)"</formula>
    </cfRule>
    <cfRule type="expression" dxfId="817" priority="180">
      <formula>$J7="Viellissement ABOVO avant SCPI (15 + 10)"</formula>
    </cfRule>
    <cfRule type="expression" dxfId="816" priority="184">
      <formula>$J7="Ré-ent ABOVO écoles amont (FJC)"</formula>
    </cfRule>
  </conditionalFormatting>
  <conditionalFormatting sqref="G7 G9 G11 G15 G19 G23 G27 G31 G35 G39 G43 G47 G51 G55 G59 G63 G67 G71 G75 G79 G83 G13 G17 G21 G25 G29 G33 G37 G41 G45 G49 G53 G57 G61 G65 G69 G73 G77 G81 G85">
    <cfRule type="expression" dxfId="803" priority="139">
      <formula>$J7="Servitude défilé VDC Vol CNOA + Présent Tactique (130H)"</formula>
    </cfRule>
    <cfRule type="expression" dxfId="802" priority="140">
      <formula>$J7="Mission Livre bleu"</formula>
    </cfRule>
    <cfRule type="expression" dxfId="801" priority="142">
      <formula>$J7="Entretien compétences chasse"</formula>
    </cfRule>
    <cfRule type="expression" dxfId="800" priority="145">
      <formula>$J7="Carte abonnés exterieurs"</formula>
    </cfRule>
    <cfRule type="expression" dxfId="799" priority="149">
      <formula>$J7="Transfo monit nav"</formula>
    </cfRule>
    <cfRule type="expression" dxfId="798" priority="150">
      <formula>$J7="Entraînements + qualifications CPI (80)"</formula>
    </cfRule>
    <cfRule type="expression" dxfId="797" priority="152">
      <formula>$J7="Formation IP"</formula>
    </cfRule>
    <cfRule type="expression" dxfId="796" priority="154">
      <formula>$J7="Qlif PIO (IF étranger)"</formula>
    </cfRule>
    <cfRule type="expression" dxfId="795" priority="155">
      <formula>$J7="Viellissement ABOVO PIA à PIO (passage auto PIO)"</formula>
    </cfRule>
    <cfRule type="expression" dxfId="794" priority="156">
      <formula>$J7="Formation IP ABOVO (69 +15 viellissement )"</formula>
    </cfRule>
    <cfRule type="expression" dxfId="793" priority="158">
      <formula>$J7="Instruction NOSA Etr"</formula>
    </cfRule>
    <cfRule type="expression" dxfId="792" priority="159">
      <formula>$J7="Instruction NOSA Fr"</formula>
    </cfRule>
    <cfRule type="expression" dxfId="791" priority="160">
      <formula>$J7="Instruction PIL Etr"</formula>
    </cfRule>
    <cfRule type="expression" dxfId="790" priority="161">
      <formula>$J7=+"INSTRUCTION"</formula>
    </cfRule>
    <cfRule type="expression" dxfId="789" priority="162">
      <formula>$J7="Instruction PIL Fr"</formula>
    </cfRule>
  </conditionalFormatting>
  <conditionalFormatting sqref="G7 G9 G11 G15 G19 G23 G27 G31 G35 G39 G43 G47 G51 G55 G59 G63 G67 G71 G75 G79 G83 G13 G17 G21 G25 G29 G33 G37 G41 G45 G49 G53 G57 G61 G65 G69 G73 G77 G81 G85">
    <cfRule type="expression" dxfId="773" priority="136">
      <formula>$J7="Entretien comp. reserviste INST"</formula>
    </cfRule>
    <cfRule type="expression" dxfId="772" priority="137">
      <formula>$J7="Entrainement présentation tactique"</formula>
    </cfRule>
    <cfRule type="expression" dxfId="771" priority="138">
      <formula>$J7="Abonnés non instructeur"</formula>
    </cfRule>
    <cfRule type="expression" dxfId="770" priority="141">
      <formula>$J7="SERVITUDE"</formula>
    </cfRule>
    <cfRule type="expression" dxfId="769" priority="143">
      <formula>$J7="ENTRETIEN"</formula>
    </cfRule>
    <cfRule type="expression" dxfId="768" priority="144">
      <formula>$J7="Transfo T3 T2 T1 abonnés + relachés"</formula>
    </cfRule>
    <cfRule type="expression" dxfId="767" priority="146">
      <formula>$J7="Entretien comp. Abonné instruction"</formula>
    </cfRule>
    <cfRule type="expression" dxfId="766" priority="147">
      <formula>$J7="Entretien compétences instruction"</formula>
    </cfRule>
    <cfRule type="expression" dxfId="765" priority="148">
      <formula>$J7="Catégorisation IP + carte + ctl ped"</formula>
    </cfRule>
    <cfRule type="expression" dxfId="764" priority="151">
      <formula>$J7="Entraînements + qualifications SCPI (80)"</formula>
    </cfRule>
    <cfRule type="expression" dxfId="763" priority="153">
      <formula>$J7="Viellissement ABOVO avant SCPI (15 + 10)"</formula>
    </cfRule>
    <cfRule type="expression" dxfId="762" priority="157">
      <formula>$J7="Ré-ent ABOVO écoles amont (FJC)"</formula>
    </cfRule>
  </conditionalFormatting>
  <conditionalFormatting sqref="H7 H9 H11 H15 H19 H23 H27 H31 H35 H39 H43 H47 H51 H55 H59 H63 H67 H71 H75 H79 H83 H13 H17 H21 H25 H29 H33 H37 H41 H45 H49 H53 H57 H61 H65 H69 H73 H77 H81 H85">
    <cfRule type="expression" dxfId="749" priority="112">
      <formula>$J7="Servitude défilé VDC Vol CNOA + Présent Tactique (130H)"</formula>
    </cfRule>
    <cfRule type="expression" dxfId="748" priority="113">
      <formula>$J7="Mission Livre bleu"</formula>
    </cfRule>
    <cfRule type="expression" dxfId="747" priority="115">
      <formula>$J7="Entretien compétences chasse"</formula>
    </cfRule>
    <cfRule type="expression" dxfId="746" priority="118">
      <formula>$J7="Carte abonnés exterieurs"</formula>
    </cfRule>
    <cfRule type="expression" dxfId="745" priority="122">
      <formula>$J7="Transfo monit nav"</formula>
    </cfRule>
    <cfRule type="expression" dxfId="744" priority="123">
      <formula>$J7="Entraînements + qualifications CPI (80)"</formula>
    </cfRule>
    <cfRule type="expression" dxfId="743" priority="125">
      <formula>$J7="Formation IP"</formula>
    </cfRule>
    <cfRule type="expression" dxfId="742" priority="127">
      <formula>$J7="Qlif PIO (IF étranger)"</formula>
    </cfRule>
    <cfRule type="expression" dxfId="741" priority="128">
      <formula>$J7="Viellissement ABOVO PIA à PIO (passage auto PIO)"</formula>
    </cfRule>
    <cfRule type="expression" dxfId="740" priority="129">
      <formula>$J7="Formation IP ABOVO (69 +15 viellissement )"</formula>
    </cfRule>
    <cfRule type="expression" dxfId="739" priority="131">
      <formula>$J7="Instruction NOSA Etr"</formula>
    </cfRule>
    <cfRule type="expression" dxfId="738" priority="132">
      <formula>$J7="Instruction NOSA Fr"</formula>
    </cfRule>
    <cfRule type="expression" dxfId="737" priority="133">
      <formula>$J7="Instruction PIL Etr"</formula>
    </cfRule>
    <cfRule type="expression" dxfId="736" priority="134">
      <formula>$J7=+"INSTRUCTION"</formula>
    </cfRule>
    <cfRule type="expression" dxfId="735" priority="135">
      <formula>$J7="Instruction PIL Fr"</formula>
    </cfRule>
  </conditionalFormatting>
  <conditionalFormatting sqref="H7 H9 H11 H15 H19 H23 H27 H31 H35 H39 H43 H47 H51 H55 H59 H63 H67 H71 H75 H79 H83 H13 H17 H21 H25 H29 H33 H37 H41 H45 H49 H53 H57 H61 H65 H69 H73 H77 H81 H85">
    <cfRule type="expression" dxfId="719" priority="109">
      <formula>$J7="Entretien comp. reserviste INST"</formula>
    </cfRule>
    <cfRule type="expression" dxfId="718" priority="110">
      <formula>$J7="Entrainement présentation tactique"</formula>
    </cfRule>
    <cfRule type="expression" dxfId="717" priority="111">
      <formula>$J7="Abonnés non instructeur"</formula>
    </cfRule>
    <cfRule type="expression" dxfId="716" priority="114">
      <formula>$J7="SERVITUDE"</formula>
    </cfRule>
    <cfRule type="expression" dxfId="715" priority="116">
      <formula>$J7="ENTRETIEN"</formula>
    </cfRule>
    <cfRule type="expression" dxfId="714" priority="117">
      <formula>$J7="Transfo T3 T2 T1 abonnés + relachés"</formula>
    </cfRule>
    <cfRule type="expression" dxfId="713" priority="119">
      <formula>$J7="Entretien comp. Abonné instruction"</formula>
    </cfRule>
    <cfRule type="expression" dxfId="712" priority="120">
      <formula>$J7="Entretien compétences instruction"</formula>
    </cfRule>
    <cfRule type="expression" dxfId="711" priority="121">
      <formula>$J7="Catégorisation IP + carte + ctl ped"</formula>
    </cfRule>
    <cfRule type="expression" dxfId="710" priority="124">
      <formula>$J7="Entraînements + qualifications SCPI (80)"</formula>
    </cfRule>
    <cfRule type="expression" dxfId="709" priority="126">
      <formula>$J7="Viellissement ABOVO avant SCPI (15 + 10)"</formula>
    </cfRule>
    <cfRule type="expression" dxfId="708" priority="130">
      <formula>$J7="Ré-ent ABOVO écoles amont (FJC)"</formula>
    </cfRule>
  </conditionalFormatting>
  <conditionalFormatting sqref="I7 I9 I11 I15 I19 I23 I27 I31 I35 I39 I43 I47 I51 I55 I59 I63 I67 I71 I75 I79 I83 I13 I17 I21 I25 I29 I33 I37 I41 I45 I49 I53 I57 I61 I65 I69 I73 I77 I81 I85">
    <cfRule type="expression" dxfId="695" priority="85">
      <formula>$J7="Servitude défilé VDC Vol CNOA + Présent Tactique (130H)"</formula>
    </cfRule>
    <cfRule type="expression" dxfId="694" priority="86">
      <formula>$J7="Mission Livre bleu"</formula>
    </cfRule>
    <cfRule type="expression" dxfId="693" priority="88">
      <formula>$J7="Entretien compétences chasse"</formula>
    </cfRule>
    <cfRule type="expression" dxfId="692" priority="91">
      <formula>$J7="Carte abonnés exterieurs"</formula>
    </cfRule>
    <cfRule type="expression" dxfId="691" priority="95">
      <formula>$J7="Transfo monit nav"</formula>
    </cfRule>
    <cfRule type="expression" dxfId="690" priority="96">
      <formula>$J7="Entraînements + qualifications CPI (80)"</formula>
    </cfRule>
    <cfRule type="expression" dxfId="689" priority="98">
      <formula>$J7="Formation IP"</formula>
    </cfRule>
    <cfRule type="expression" dxfId="688" priority="100">
      <formula>$J7="Qlif PIO (IF étranger)"</formula>
    </cfRule>
    <cfRule type="expression" dxfId="687" priority="101">
      <formula>$J7="Viellissement ABOVO PIA à PIO (passage auto PIO)"</formula>
    </cfRule>
    <cfRule type="expression" dxfId="686" priority="102">
      <formula>$J7="Formation IP ABOVO (69 +15 viellissement )"</formula>
    </cfRule>
    <cfRule type="expression" dxfId="685" priority="104">
      <formula>$J7="Instruction NOSA Etr"</formula>
    </cfRule>
    <cfRule type="expression" dxfId="684" priority="105">
      <formula>$J7="Instruction NOSA Fr"</formula>
    </cfRule>
    <cfRule type="expression" dxfId="683" priority="106">
      <formula>$J7="Instruction PIL Etr"</formula>
    </cfRule>
    <cfRule type="expression" dxfId="682" priority="107">
      <formula>$J7=+"INSTRUCTION"</formula>
    </cfRule>
    <cfRule type="expression" dxfId="681" priority="108">
      <formula>$J7="Instruction PIL Fr"</formula>
    </cfRule>
  </conditionalFormatting>
  <conditionalFormatting sqref="I7 I9 I11 I15 I19 I23 I27 I31 I35 I39 I43 I47 I51 I55 I59 I63 I67 I71 I75 I79 I83 I13 I17 I21 I25 I29 I33 I37 I41 I45 I49 I53 I57 I61 I65 I69 I73 I77 I81 I85">
    <cfRule type="expression" dxfId="665" priority="82">
      <formula>$J7="Entretien comp. reserviste INST"</formula>
    </cfRule>
    <cfRule type="expression" dxfId="664" priority="83">
      <formula>$J7="Entrainement présentation tactique"</formula>
    </cfRule>
    <cfRule type="expression" dxfId="663" priority="84">
      <formula>$J7="Abonnés non instructeur"</formula>
    </cfRule>
    <cfRule type="expression" dxfId="662" priority="87">
      <formula>$J7="SERVITUDE"</formula>
    </cfRule>
    <cfRule type="expression" dxfId="661" priority="89">
      <formula>$J7="ENTRETIEN"</formula>
    </cfRule>
    <cfRule type="expression" dxfId="660" priority="90">
      <formula>$J7="Transfo T3 T2 T1 abonnés + relachés"</formula>
    </cfRule>
    <cfRule type="expression" dxfId="659" priority="92">
      <formula>$J7="Entretien comp. Abonné instruction"</formula>
    </cfRule>
    <cfRule type="expression" dxfId="658" priority="93">
      <formula>$J7="Entretien compétences instruction"</formula>
    </cfRule>
    <cfRule type="expression" dxfId="657" priority="94">
      <formula>$J7="Catégorisation IP + carte + ctl ped"</formula>
    </cfRule>
    <cfRule type="expression" dxfId="656" priority="97">
      <formula>$J7="Entraînements + qualifications SCPI (80)"</formula>
    </cfRule>
    <cfRule type="expression" dxfId="655" priority="99">
      <formula>$J7="Viellissement ABOVO avant SCPI (15 + 10)"</formula>
    </cfRule>
    <cfRule type="expression" dxfId="654" priority="10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641" priority="58">
      <formula>$J7="Servitude défilé VDC Vol CNOA + Présent Tactique (130H)"</formula>
    </cfRule>
    <cfRule type="expression" dxfId="640" priority="59">
      <formula>$J7="Mission Livre bleu"</formula>
    </cfRule>
    <cfRule type="expression" dxfId="639" priority="61">
      <formula>$J7="Entretien compétences chasse"</formula>
    </cfRule>
    <cfRule type="expression" dxfId="638" priority="64">
      <formula>$J7="Carte abonnés exterieurs"</formula>
    </cfRule>
    <cfRule type="expression" dxfId="637" priority="68">
      <formula>$J7="Transfo monit nav"</formula>
    </cfRule>
    <cfRule type="expression" dxfId="636" priority="69">
      <formula>$J7="Entraînements + qualifications CPI (80)"</formula>
    </cfRule>
    <cfRule type="expression" dxfId="635" priority="71">
      <formula>$J7="Formation IP"</formula>
    </cfRule>
    <cfRule type="expression" dxfId="634" priority="73">
      <formula>$J7="Qlif PIO (IF étranger)"</formula>
    </cfRule>
    <cfRule type="expression" dxfId="633" priority="74">
      <formula>$J7="Viellissement ABOVO PIA à PIO (passage auto PIO)"</formula>
    </cfRule>
    <cfRule type="expression" dxfId="632" priority="75">
      <formula>$J7="Formation IP ABOVO (69 +15 viellissement )"</formula>
    </cfRule>
    <cfRule type="expression" dxfId="631" priority="77">
      <formula>$J7="Instruction NOSA Etr"</formula>
    </cfRule>
    <cfRule type="expression" dxfId="630" priority="78">
      <formula>$J7="Instruction NOSA Fr"</formula>
    </cfRule>
    <cfRule type="expression" dxfId="629" priority="79">
      <formula>$J7="Instruction PIL Etr"</formula>
    </cfRule>
    <cfRule type="expression" dxfId="628" priority="80">
      <formula>$J7=+"INSTRUCTION"</formula>
    </cfRule>
    <cfRule type="expression" dxfId="627" priority="81">
      <formula>$J7="Instruction PIL Fr"</formula>
    </cfRule>
  </conditionalFormatting>
  <conditionalFormatting sqref="K7 K9 K11 K15 K19 K23 K27 K31 K35 K39 K43 K47 K51 K55 K59 K63 K67 K71 K75 K79 K83 K13 K17 K21 K25 K29 K33 K37 K41 K45 K49 K53 K57 K61 K65 K69 K73 K77 K81 K85">
    <cfRule type="expression" dxfId="611" priority="55">
      <formula>$J7="Entretien comp. reserviste INST"</formula>
    </cfRule>
    <cfRule type="expression" dxfId="610" priority="56">
      <formula>$J7="Entrainement présentation tactique"</formula>
    </cfRule>
    <cfRule type="expression" dxfId="609" priority="57">
      <formula>$J7="Abonnés non instructeur"</formula>
    </cfRule>
    <cfRule type="expression" dxfId="608" priority="60">
      <formula>$J7="SERVITUDE"</formula>
    </cfRule>
    <cfRule type="expression" dxfId="607" priority="62">
      <formula>$J7="ENTRETIEN"</formula>
    </cfRule>
    <cfRule type="expression" dxfId="606" priority="63">
      <formula>$J7="Transfo T3 T2 T1 abonnés + relachés"</formula>
    </cfRule>
    <cfRule type="expression" dxfId="605" priority="65">
      <formula>$J7="Entretien comp. Abonné instruction"</formula>
    </cfRule>
    <cfRule type="expression" dxfId="604" priority="66">
      <formula>$J7="Entretien compétences instruction"</formula>
    </cfRule>
    <cfRule type="expression" dxfId="603" priority="67">
      <formula>$J7="Catégorisation IP + carte + ctl ped"</formula>
    </cfRule>
    <cfRule type="expression" dxfId="602" priority="70">
      <formula>$J7="Entraînements + qualifications SCPI (80)"</formula>
    </cfRule>
    <cfRule type="expression" dxfId="601" priority="72">
      <formula>$J7="Viellissement ABOVO avant SCPI (15 + 10)"</formula>
    </cfRule>
    <cfRule type="expression" dxfId="600" priority="76">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587" priority="31">
      <formula>$J7="Servitude défilé VDC Vol CNOA + Présent Tactique (130H)"</formula>
    </cfRule>
    <cfRule type="expression" dxfId="586" priority="32">
      <formula>$J7="Mission Livre bleu"</formula>
    </cfRule>
    <cfRule type="expression" dxfId="585" priority="34">
      <formula>$J7="Entretien compétences chasse"</formula>
    </cfRule>
    <cfRule type="expression" dxfId="584" priority="37">
      <formula>$J7="Carte abonnés exterieurs"</formula>
    </cfRule>
    <cfRule type="expression" dxfId="583" priority="41">
      <formula>$J7="Transfo monit nav"</formula>
    </cfRule>
    <cfRule type="expression" dxfId="582" priority="42">
      <formula>$J7="Entraînements + qualifications CPI (80)"</formula>
    </cfRule>
    <cfRule type="expression" dxfId="581" priority="44">
      <formula>$J7="Formation IP"</formula>
    </cfRule>
    <cfRule type="expression" dxfId="580" priority="46">
      <formula>$J7="Qlif PIO (IF étranger)"</formula>
    </cfRule>
    <cfRule type="expression" dxfId="579" priority="47">
      <formula>$J7="Viellissement ABOVO PIA à PIO (passage auto PIO)"</formula>
    </cfRule>
    <cfRule type="expression" dxfId="578" priority="48">
      <formula>$J7="Formation IP ABOVO (69 +15 viellissement )"</formula>
    </cfRule>
    <cfRule type="expression" dxfId="577" priority="50">
      <formula>$J7="Instruction NOSA Etr"</formula>
    </cfRule>
    <cfRule type="expression" dxfId="576" priority="51">
      <formula>$J7="Instruction NOSA Fr"</formula>
    </cfRule>
    <cfRule type="expression" dxfId="575" priority="52">
      <formula>$J7="Instruction PIL Etr"</formula>
    </cfRule>
    <cfRule type="expression" dxfId="574" priority="53">
      <formula>$J7=+"INSTRUCTION"</formula>
    </cfRule>
    <cfRule type="expression" dxfId="573"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557" priority="28">
      <formula>$J7="Entretien comp. reserviste INST"</formula>
    </cfRule>
    <cfRule type="expression" dxfId="556" priority="29">
      <formula>$J7="Entrainement présentation tactique"</formula>
    </cfRule>
    <cfRule type="expression" dxfId="555" priority="30">
      <formula>$J7="Abonnés non instructeur"</formula>
    </cfRule>
    <cfRule type="expression" dxfId="554" priority="33">
      <formula>$J7="SERVITUDE"</formula>
    </cfRule>
    <cfRule type="expression" dxfId="553" priority="35">
      <formula>$J7="ENTRETIEN"</formula>
    </cfRule>
    <cfRule type="expression" dxfId="552" priority="36">
      <formula>$J7="Transfo T3 abonnés + relachés"</formula>
    </cfRule>
    <cfRule type="expression" dxfId="551" priority="38">
      <formula>$J7="Entretien comp. Abonné instruction"</formula>
    </cfRule>
    <cfRule type="expression" dxfId="550" priority="39">
      <formula>$J7="Entretien compétences instruction"</formula>
    </cfRule>
    <cfRule type="expression" dxfId="549" priority="40">
      <formula>$J7="Catégorisation IP + carte + ctl ped"</formula>
    </cfRule>
    <cfRule type="expression" dxfId="548" priority="43">
      <formula>$J7="Entraînements + qualifications SCPI (80)"</formula>
    </cfRule>
    <cfRule type="expression" dxfId="547" priority="45">
      <formula>$J7="Viellissement ABOVO avant SCPI (15 + 10)"</formula>
    </cfRule>
    <cfRule type="expression" dxfId="546"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533" priority="4">
      <formula>$J7="Servitude défilé VDC Vol CNOA + Présent Tactique (130H)"</formula>
    </cfRule>
    <cfRule type="expression" dxfId="532" priority="5">
      <formula>$J7="Mission Livre bleu"</formula>
    </cfRule>
    <cfRule type="expression" dxfId="531" priority="7">
      <formula>$J7="Entretien compétences chasse"</formula>
    </cfRule>
    <cfRule type="expression" dxfId="530" priority="10">
      <formula>$J7="Carte abonnés exterieurs"</formula>
    </cfRule>
    <cfRule type="expression" dxfId="529" priority="14">
      <formula>$J7="Transfo monit nav"</formula>
    </cfRule>
    <cfRule type="expression" dxfId="528" priority="15">
      <formula>$J7="Entraînements + qualifications CPI (80)"</formula>
    </cfRule>
    <cfRule type="expression" dxfId="527" priority="17">
      <formula>$J7="Formation IP"</formula>
    </cfRule>
    <cfRule type="expression" dxfId="526" priority="19">
      <formula>$J7="Qlif PIO (IF étranger)"</formula>
    </cfRule>
    <cfRule type="expression" dxfId="525" priority="20">
      <formula>$J7="Viellissement ABOVO PIA à PIO (passage auto PIO)"</formula>
    </cfRule>
    <cfRule type="expression" dxfId="524" priority="21">
      <formula>$J7="Formation IP ABOVO (69 +15 viellissement )"</formula>
    </cfRule>
    <cfRule type="expression" dxfId="523" priority="23">
      <formula>$J7="Instruction NOSA Etr"</formula>
    </cfRule>
    <cfRule type="expression" dxfId="522" priority="24">
      <formula>$J7="Instruction NOSA Fr"</formula>
    </cfRule>
    <cfRule type="expression" dxfId="521" priority="25">
      <formula>$J7="Instruction PIL Etr"</formula>
    </cfRule>
    <cfRule type="expression" dxfId="520" priority="26">
      <formula>$J7=+"INSTRUCTION"</formula>
    </cfRule>
    <cfRule type="expression" dxfId="519"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503" priority="1">
      <formula>$J7="Entretien comp. reserviste INST"</formula>
    </cfRule>
    <cfRule type="expression" dxfId="502" priority="2">
      <formula>$J7="Entrainement présentation tactique"</formula>
    </cfRule>
    <cfRule type="expression" dxfId="501" priority="3">
      <formula>$J7="Abonnés non instructeur"</formula>
    </cfRule>
    <cfRule type="expression" dxfId="500" priority="6">
      <formula>$J7="SERVITUDE"</formula>
    </cfRule>
    <cfRule type="expression" dxfId="499" priority="8">
      <formula>$J7="ENTRETIEN"</formula>
    </cfRule>
    <cfRule type="expression" dxfId="498" priority="9">
      <formula>$J7="Transfo T3 T2 T1 abonnés + relachés"</formula>
    </cfRule>
    <cfRule type="expression" dxfId="497" priority="11">
      <formula>$J7="Entretien comp. Abonné instruction"</formula>
    </cfRule>
    <cfRule type="expression" dxfId="496" priority="12">
      <formula>$J7="Entretien compétences instruction"</formula>
    </cfRule>
    <cfRule type="expression" dxfId="495" priority="13">
      <formula>$J7="Catégorisation IP + carte + ctl ped"</formula>
    </cfRule>
    <cfRule type="expression" dxfId="494" priority="16">
      <formula>$J7="Entraînements + qualifications SCPI (80)"</formula>
    </cfRule>
    <cfRule type="expression" dxfId="493" priority="18">
      <formula>$J7="Viellissement ABOVO avant SCPI (15 + 10)"</formula>
    </cfRule>
    <cfRule type="expression" dxfId="492" priority="22">
      <formula>$J7="Ré-ent ABOVO écoles amont (FJC)"</formula>
    </cfRule>
  </conditionalFormatting>
  <conditionalFormatting sqref="E7 E9 E11 E15 E19 E23 E27 E31 E35 E39 E43 E47 E51 E55 E59 E63 E67 E71 E75 E79 E83 E13 E17 E21 E25 E29 E33 E37 E41 E45 E49 E53 E57 E61 E65 E69 E73 E77 E81 E85">
    <cfRule type="expression" dxfId="479" priority="190">
      <formula>$J7="Entretien comp. reserviste INST"</formula>
    </cfRule>
    <cfRule type="expression" dxfId="478" priority="191">
      <formula>$J7="Entrainement présentation tactique"</formula>
    </cfRule>
    <cfRule type="expression" dxfId="477" priority="198">
      <formula>$J7="Transfo T3 T2 T1 abonnés + relachés"</formula>
    </cfRule>
    <cfRule type="expression" dxfId="476" priority="209">
      <formula>$J7="Viellissement ABOVO PIA à PIO (passage auto PIO)"</formula>
    </cfRule>
    <cfRule type="expression" dxfId="475" priority="410">
      <formula>$J7="Mission Livre bleu"</formula>
    </cfRule>
    <cfRule type="expression" dxfId="474" priority="420">
      <formula>$J7="Entraînements + qualifications CPI (80)"</formula>
    </cfRule>
    <cfRule type="expression" dxfId="473" priority="423">
      <formula>$J7="Viellissement ABOVO avant SCPI (15 + 10)"</formula>
    </cfRule>
    <cfRule type="expression" dxfId="472" priority="424">
      <formula>$J7="Qlif PIO (IF étranger)"</formula>
    </cfRule>
    <cfRule type="expression" dxfId="471" priority="425">
      <formula>$J7="Viellissement ABOVO PIA à PIO (passage auto PIO)"</formula>
    </cfRule>
    <cfRule type="expression" dxfId="470" priority="428">
      <formula>$J7="Instruction NOSA Etr"</formula>
    </cfRule>
  </conditionalFormatting>
  <dataValidations count="1">
    <dataValidation allowBlank="1" showInputMessage="1" sqref="H7:H86 D7:E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extLst>
    <ext xmlns:x14="http://schemas.microsoft.com/office/spreadsheetml/2009/9/main" uri="{CCE6A557-97BC-4b89-ADB6-D9C93CAAB3DF}">
      <x14:dataValidations xmlns:xm="http://schemas.microsoft.com/office/excel/2006/main" count="4">
        <x14:dataValidation type="list" allowBlank="1" showInputMessage="1">
          <x14:formula1>
            <xm:f>'[1]Liste de recherche'!#REF!</xm:f>
          </x14:formula1>
          <xm:sqref>F7:G86 I7:I86 C7:C86</xm:sqref>
        </x14:dataValidation>
        <x14:dataValidation type="list" allowBlank="1" showInputMessage="1">
          <x14:formula1>
            <xm:f>'[1]Liste de recherche'!#REF!</xm:f>
          </x14:formula1>
          <xm:sqref>K7:K86</xm:sqref>
        </x14:dataValidation>
        <x14:dataValidation type="list" allowBlank="1" showInputMessage="1">
          <x14:formula1>
            <xm:f>Feuil1!$A$8:$A$11</xm:f>
          </x14:formula1>
          <xm:sqref>B7:B86</xm:sqref>
        </x14:dataValidation>
        <x14:dataValidation type="list" allowBlank="1" showInputMessage="1">
          <x14:formula1>
            <xm:f>Feuil4!$G$1:$G$8</xm:f>
          </x14:formula1>
          <xm:sqref>J7:J86</xm:sqref>
        </x14:dataValidation>
      </x14:dataValidations>
    </ex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
  <sheetData/>
  <pageMargins left="0.75" right="0.75" top="1" bottom="1" header="0.5" footer="0.5"/>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G12"/>
  <sheetViews>
    <sheetView workbookViewId="0">
      <selection activeCell="G8" sqref="G8"/>
    </sheetView>
  </sheetViews>
  <sheetFormatPr baseColWidth="10" defaultRowHeight="15" x14ac:dyDescent="0"/>
  <sheetData>
    <row r="1" spans="1:7" s="39" customFormat="1" ht="14" customHeight="1">
      <c r="A1" s="118" t="s">
        <v>48</v>
      </c>
      <c r="G1" s="119"/>
    </row>
    <row r="2" spans="1:7" s="39" customFormat="1" ht="14" customHeight="1">
      <c r="A2" s="39">
        <v>2010</v>
      </c>
      <c r="C2" s="120"/>
      <c r="G2" s="121" t="s">
        <v>13</v>
      </c>
    </row>
    <row r="3" spans="1:7" s="39" customFormat="1" ht="14" customHeight="1">
      <c r="A3" s="39">
        <v>2011</v>
      </c>
      <c r="G3" s="122" t="s">
        <v>49</v>
      </c>
    </row>
    <row r="4" spans="1:7" s="39" customFormat="1" ht="14" customHeight="1">
      <c r="A4" s="39">
        <v>2012</v>
      </c>
      <c r="G4" s="122" t="s">
        <v>50</v>
      </c>
    </row>
    <row r="5" spans="1:7" s="39" customFormat="1" ht="14" customHeight="1">
      <c r="A5" s="39">
        <v>2013</v>
      </c>
      <c r="G5" s="121" t="s">
        <v>14</v>
      </c>
    </row>
    <row r="6" spans="1:7" s="39" customFormat="1" ht="14" customHeight="1">
      <c r="A6" s="39">
        <v>2014</v>
      </c>
      <c r="G6" s="119" t="s">
        <v>51</v>
      </c>
    </row>
    <row r="7" spans="1:7" s="39" customFormat="1" ht="14" customHeight="1">
      <c r="A7" s="39">
        <v>2015</v>
      </c>
      <c r="G7" s="119" t="s">
        <v>52</v>
      </c>
    </row>
    <row r="8" spans="1:7" s="39" customFormat="1" ht="14" customHeight="1">
      <c r="A8" s="123">
        <v>2016</v>
      </c>
      <c r="G8" s="119" t="s">
        <v>53</v>
      </c>
    </row>
    <row r="9" spans="1:7" s="39" customFormat="1" ht="14" customHeight="1">
      <c r="A9" s="123">
        <v>2017</v>
      </c>
      <c r="G9" s="119"/>
    </row>
    <row r="10" spans="1:7" s="39" customFormat="1" ht="14" customHeight="1">
      <c r="A10" s="123">
        <v>2018</v>
      </c>
      <c r="G10" s="119"/>
    </row>
    <row r="11" spans="1:7" s="39" customFormat="1" ht="14" customHeight="1">
      <c r="A11" s="123">
        <v>2019</v>
      </c>
      <c r="G11" s="119"/>
    </row>
    <row r="12" spans="1:7" s="39" customFormat="1" ht="14" customHeight="1">
      <c r="A12" s="123">
        <v>2020</v>
      </c>
      <c r="G12" s="119"/>
    </row>
  </sheetData>
  <pageMargins left="0.75" right="0.75" top="1" bottom="1" header="0.5" footer="0.5"/>
  <legacyDrawing r:id="rId1"/>
  <tableParts count="1">
    <tablePart r:id="rId2"/>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5</vt:i4>
      </vt:variant>
    </vt:vector>
  </HeadingPairs>
  <TitlesOfParts>
    <vt:vector size="5" baseType="lpstr">
      <vt:lpstr>Feuil1</vt:lpstr>
      <vt:lpstr>Janvier</vt:lpstr>
      <vt:lpstr>0201</vt:lpstr>
      <vt:lpstr>0301</vt:lpstr>
      <vt:lpstr>Feuil4</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Jimmy Gouverneur</dc:creator>
  <cp:lastModifiedBy>Jimmy Gouverneur</cp:lastModifiedBy>
  <dcterms:created xsi:type="dcterms:W3CDTF">2017-02-06T15:15:54Z</dcterms:created>
  <dcterms:modified xsi:type="dcterms:W3CDTF">2017-02-06T15:25:32Z</dcterms:modified>
</cp:coreProperties>
</file>