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urf_data\v3\"/>
    </mc:Choice>
  </mc:AlternateContent>
  <xr:revisionPtr revIDLastSave="0" documentId="8_{8D57CBF6-F028-4797-8731-B95141004A8A}" xr6:coauthVersionLast="43" xr6:coauthVersionMax="43" xr10:uidLastSave="{00000000-0000-0000-0000-000000000000}"/>
  <bookViews>
    <workbookView xWindow="-120" yWindow="-120" windowWidth="38640" windowHeight="21240" xr2:uid="{69CFA503-5ED4-4445-B4DD-7A305594FAFB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33" i="1" l="1"/>
  <c r="R33" i="1" s="1"/>
  <c r="Q32" i="1"/>
  <c r="R32" i="1" s="1"/>
  <c r="Q31" i="1"/>
  <c r="R31" i="1" s="1"/>
  <c r="Q30" i="1"/>
  <c r="R30" i="1" s="1"/>
  <c r="Q29" i="1"/>
  <c r="R29" i="1" s="1"/>
  <c r="Q28" i="1"/>
  <c r="R28" i="1" s="1"/>
  <c r="Q27" i="1"/>
  <c r="R27" i="1" s="1"/>
  <c r="Q26" i="1"/>
  <c r="R26" i="1" s="1"/>
  <c r="Q25" i="1"/>
  <c r="R25" i="1" s="1"/>
  <c r="Q24" i="1"/>
  <c r="R24" i="1" s="1"/>
  <c r="Q23" i="1"/>
  <c r="R23" i="1" s="1"/>
  <c r="Q22" i="1"/>
  <c r="R22" i="1" s="1"/>
  <c r="Q21" i="1"/>
  <c r="R21" i="1" s="1"/>
  <c r="Q20" i="1"/>
  <c r="R20" i="1" s="1"/>
  <c r="Q19" i="1"/>
  <c r="R19" i="1" s="1"/>
  <c r="Q18" i="1"/>
  <c r="R18" i="1" s="1"/>
  <c r="Q17" i="1"/>
  <c r="R17" i="1" s="1"/>
  <c r="Q16" i="1"/>
  <c r="Q15" i="1"/>
  <c r="V14" i="1"/>
  <c r="Q14" i="1"/>
  <c r="V13" i="1"/>
  <c r="Q13" i="1"/>
  <c r="V12" i="1"/>
  <c r="Q12" i="1"/>
  <c r="V11" i="1"/>
  <c r="Q11" i="1"/>
  <c r="V10" i="1"/>
  <c r="Q10" i="1"/>
  <c r="V9" i="1"/>
  <c r="Q9" i="1"/>
  <c r="V8" i="1"/>
  <c r="Q8" i="1"/>
  <c r="V7" i="1"/>
  <c r="Q7" i="1"/>
  <c r="V6" i="1"/>
  <c r="Q6" i="1"/>
  <c r="V5" i="1"/>
  <c r="Q5" i="1"/>
  <c r="V4" i="1"/>
  <c r="Q4" i="1"/>
  <c r="V3" i="1"/>
  <c r="Q3" i="1"/>
  <c r="V2" i="1" l="1"/>
  <c r="R11" i="1" s="1"/>
  <c r="R15" i="1" l="1"/>
  <c r="R5" i="1"/>
  <c r="R8" i="1"/>
  <c r="R6" i="1"/>
  <c r="R10" i="1"/>
  <c r="R2" i="1"/>
  <c r="R14" i="1"/>
  <c r="R7" i="1"/>
  <c r="R13" i="1"/>
  <c r="R12" i="1"/>
  <c r="R3" i="1"/>
  <c r="R16" i="1"/>
  <c r="R4" i="1"/>
  <c r="R9" i="1"/>
</calcChain>
</file>

<file path=xl/sharedStrings.xml><?xml version="1.0" encoding="utf-8"?>
<sst xmlns="http://schemas.openxmlformats.org/spreadsheetml/2006/main" count="312" uniqueCount="124">
  <si>
    <t>ID Course</t>
  </si>
  <si>
    <t>jour</t>
  </si>
  <si>
    <t>hippo</t>
  </si>
  <si>
    <t>numcourse</t>
  </si>
  <si>
    <t>cl</t>
  </si>
  <si>
    <t>dist</t>
  </si>
  <si>
    <t>partant</t>
  </si>
  <si>
    <t>typec</t>
  </si>
  <si>
    <t>cheque</t>
  </si>
  <si>
    <t>numero</t>
  </si>
  <si>
    <t>cheval</t>
  </si>
  <si>
    <t>age</t>
  </si>
  <si>
    <t>cotedirect</t>
  </si>
  <si>
    <t>Type Course</t>
  </si>
  <si>
    <t>ID Cheval</t>
  </si>
  <si>
    <t>Coefficient</t>
  </si>
  <si>
    <t>Indice 1</t>
  </si>
  <si>
    <t xml:space="preserve">Indice 2 </t>
  </si>
  <si>
    <t>Pau</t>
  </si>
  <si>
    <t>11e</t>
  </si>
  <si>
    <t>Plat</t>
  </si>
  <si>
    <t>Royal Pepper GB</t>
  </si>
  <si>
    <t>50.00</t>
  </si>
  <si>
    <t>B</t>
  </si>
  <si>
    <t>NP</t>
  </si>
  <si>
    <t>Tango Nuevo</t>
  </si>
  <si>
    <t>0.00</t>
  </si>
  <si>
    <t>10e</t>
  </si>
  <si>
    <t>Solicitor</t>
  </si>
  <si>
    <t>34.00</t>
  </si>
  <si>
    <t>1er</t>
  </si>
  <si>
    <t>Roatan (GB)</t>
  </si>
  <si>
    <t>1.70</t>
  </si>
  <si>
    <t>4e</t>
  </si>
  <si>
    <t>Libretrasto SPA</t>
  </si>
  <si>
    <t>8.50</t>
  </si>
  <si>
    <t>14e</t>
  </si>
  <si>
    <t>Mario du Charmil</t>
  </si>
  <si>
    <t>63.00</t>
  </si>
  <si>
    <t>9e</t>
  </si>
  <si>
    <t>Suora</t>
  </si>
  <si>
    <t>131.00</t>
  </si>
  <si>
    <t>6e</t>
  </si>
  <si>
    <t>La Ultima Copa</t>
  </si>
  <si>
    <t>25.00</t>
  </si>
  <si>
    <t>7e</t>
  </si>
  <si>
    <t>Opus of Warsaw (IRE)</t>
  </si>
  <si>
    <t>22.00</t>
  </si>
  <si>
    <t>13e</t>
  </si>
  <si>
    <t>Lord of the Rings</t>
  </si>
  <si>
    <t>14.00</t>
  </si>
  <si>
    <t>12e</t>
  </si>
  <si>
    <t>Lichtlein</t>
  </si>
  <si>
    <t>52.00</t>
  </si>
  <si>
    <t>3e</t>
  </si>
  <si>
    <t>Talusstern GER</t>
  </si>
  <si>
    <t>8.30</t>
  </si>
  <si>
    <t>5e</t>
  </si>
  <si>
    <t>King of Platini GER</t>
  </si>
  <si>
    <t>38.00</t>
  </si>
  <si>
    <t>8e</t>
  </si>
  <si>
    <t>Hesperides GB</t>
  </si>
  <si>
    <t>2e</t>
  </si>
  <si>
    <t>Sunny Cat</t>
  </si>
  <si>
    <t>19.00</t>
  </si>
  <si>
    <t>16e</t>
  </si>
  <si>
    <t>Mayday</t>
  </si>
  <si>
    <t>Skipper Bleu</t>
  </si>
  <si>
    <t>Cypango</t>
  </si>
  <si>
    <t>5.50</t>
  </si>
  <si>
    <t>The Dude</t>
  </si>
  <si>
    <t>43.00</t>
  </si>
  <si>
    <t>Alinéa de Cristal</t>
  </si>
  <si>
    <t>53.00</t>
  </si>
  <si>
    <t>Midway</t>
  </si>
  <si>
    <t>Valugny</t>
  </si>
  <si>
    <t>15.00</t>
  </si>
  <si>
    <t>Comodoro</t>
  </si>
  <si>
    <t>41.00</t>
  </si>
  <si>
    <t>Abou Selem</t>
  </si>
  <si>
    <t>11.00</t>
  </si>
  <si>
    <t>Golden Boy IRE</t>
  </si>
  <si>
    <t>Sinan SPA</t>
  </si>
  <si>
    <t>10.00</t>
  </si>
  <si>
    <t>15e</t>
  </si>
  <si>
    <t>Swing Along</t>
  </si>
  <si>
    <t>29.00</t>
  </si>
  <si>
    <t>Arluno</t>
  </si>
  <si>
    <t>32.00</t>
  </si>
  <si>
    <t>17e</t>
  </si>
  <si>
    <t>Zarkadia</t>
  </si>
  <si>
    <t>30.00</t>
  </si>
  <si>
    <t>Pasiega IRE</t>
  </si>
  <si>
    <t>5.80</t>
  </si>
  <si>
    <t>Anse Georgette GB</t>
  </si>
  <si>
    <t>12.00</t>
  </si>
  <si>
    <t>Girac</t>
  </si>
  <si>
    <t>18.00</t>
  </si>
  <si>
    <t>Nova Vixen</t>
  </si>
  <si>
    <t>Miss Catsy (IRE)</t>
  </si>
  <si>
    <t>13.00</t>
  </si>
  <si>
    <t>Tonia Béré</t>
  </si>
  <si>
    <t>Cambio de Planes (GB)</t>
  </si>
  <si>
    <t>17.00</t>
  </si>
  <si>
    <t>Silver Northern</t>
  </si>
  <si>
    <t>Maroni (IRE)</t>
  </si>
  <si>
    <t>Dragonnade</t>
  </si>
  <si>
    <t>7.50</t>
  </si>
  <si>
    <t>Hands Up</t>
  </si>
  <si>
    <t>20.00</t>
  </si>
  <si>
    <t>Helsinki SPA</t>
  </si>
  <si>
    <t>Ty Bolide</t>
  </si>
  <si>
    <t>Stonehedge</t>
  </si>
  <si>
    <t>21.00</t>
  </si>
  <si>
    <t>Itathir</t>
  </si>
  <si>
    <t>9.80</t>
  </si>
  <si>
    <t>Paris Venise</t>
  </si>
  <si>
    <t>Sirio</t>
  </si>
  <si>
    <t>Captain Rocket</t>
  </si>
  <si>
    <t>26.00</t>
  </si>
  <si>
    <t>Zouragan</t>
  </si>
  <si>
    <t>31.00</t>
  </si>
  <si>
    <t>Picking Up Pieces IRE</t>
  </si>
  <si>
    <t>28.00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</si>
</sst>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9C579D-D351-48BC-B831-ED39480D97F7}">
  <dimension ref="A1:V50"/>
  <sheetViews>
    <sheetView tabSelected="1" workbookViewId="0">
      <selection activeCell="R6" sqref="R6"/>
    </sheetView>
  </sheetViews>
  <sheetFormatPr baseColWidth="10" defaultRowHeight="15" x14ac:dyDescent="0.25"/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22" x14ac:dyDescent="0.25">
      <c r="A2">
        <v>872759</v>
      </c>
      <c r="B2" s="1">
        <v>41641</v>
      </c>
      <c r="C2" t="s">
        <v>18</v>
      </c>
      <c r="D2">
        <v>1757736626</v>
      </c>
      <c r="E2" t="s">
        <v>19</v>
      </c>
      <c r="F2">
        <v>2400</v>
      </c>
      <c r="G2">
        <v>15</v>
      </c>
      <c r="H2" t="s">
        <v>20</v>
      </c>
      <c r="I2">
        <v>15000</v>
      </c>
      <c r="J2">
        <v>2</v>
      </c>
      <c r="K2" t="s">
        <v>21</v>
      </c>
      <c r="L2">
        <v>9</v>
      </c>
      <c r="M2" t="s">
        <v>22</v>
      </c>
      <c r="N2" t="s">
        <v>23</v>
      </c>
      <c r="O2">
        <v>8817</v>
      </c>
      <c r="P2">
        <v>0.87932506099999996</v>
      </c>
      <c r="Q2">
        <v>1000</v>
      </c>
      <c r="R2" s="2">
        <f>IF((Q2+1*(1-(0+(1/((1+10^((((Q2-(VLOOKUP(A2,$U$2:$V$3721,2,0))+0)/200)))))))))*P2&gt;3944,3944,IF((Q2+1*(1-(0+(1/((1+10^((((Q2-(VLOOKUP(A2,$U$2:$V$3721,2,0))+0)/200)))))))))*P2&lt;628,628,(Q2+1*(1-(0+(1/((1+10^((((Q2-(VLOOKUP(A2,$U$2:$V$3721,2,0))+0)/200)))))))))*P2))</f>
        <v>879.76472353049996</v>
      </c>
      <c r="U2">
        <v>872759</v>
      </c>
      <c r="V2">
        <f>AVERAGEIFS(Q2:Q70,A2:A70,U2)</f>
        <v>1000</v>
      </c>
    </row>
    <row r="3" spans="1:22" x14ac:dyDescent="0.25">
      <c r="A3">
        <v>872759</v>
      </c>
      <c r="B3" s="1">
        <v>41641</v>
      </c>
      <c r="C3" t="s">
        <v>18</v>
      </c>
      <c r="D3">
        <v>1757736626</v>
      </c>
      <c r="E3" t="s">
        <v>24</v>
      </c>
      <c r="F3">
        <v>2400</v>
      </c>
      <c r="G3">
        <v>15</v>
      </c>
      <c r="H3" t="s">
        <v>20</v>
      </c>
      <c r="I3">
        <v>15000</v>
      </c>
      <c r="J3">
        <v>14</v>
      </c>
      <c r="K3" t="s">
        <v>25</v>
      </c>
      <c r="L3">
        <v>6</v>
      </c>
      <c r="M3" t="s">
        <v>26</v>
      </c>
      <c r="N3" t="s">
        <v>23</v>
      </c>
      <c r="O3">
        <v>10184</v>
      </c>
      <c r="P3">
        <v>0.87932506099999996</v>
      </c>
      <c r="Q3" s="2">
        <f>IFERROR(INDEX($R$1:R2,SUMPRODUCT(MAX((ROW($O$1:O2))*($O$1:O2=O3)))),1000)</f>
        <v>1000</v>
      </c>
      <c r="R3" s="2">
        <f t="shared" ref="R3:R33" si="0">IF((Q3+1*(1-(0+(1/((1+10^((((Q3-(VLOOKUP(A3,$U$2:$V$3721,2,0))+0)/200)))))))))*P3&gt;3944,3944,IF((Q3+1*(1-(0+(1/((1+10^((((Q3-(VLOOKUP(A3,$U$2:$V$3721,2,0))+0)/200)))))))))*P3&lt;628,628,(Q3+1*(1-(0+(1/((1+10^((((Q3-(VLOOKUP(A3,$U$2:$V$3721,2,0))+0)/200)))))))))*P3))</f>
        <v>879.76472353049996</v>
      </c>
      <c r="U3">
        <v>872760</v>
      </c>
      <c r="V3">
        <f t="shared" ref="V3:V14" si="1">AVERAGEIFS(Q3:Q71,A3:A71,U3)</f>
        <v>1000</v>
      </c>
    </row>
    <row r="4" spans="1:22" x14ac:dyDescent="0.25">
      <c r="A4">
        <v>872759</v>
      </c>
      <c r="B4" s="1">
        <v>41641</v>
      </c>
      <c r="C4" t="s">
        <v>18</v>
      </c>
      <c r="D4">
        <v>1757736626</v>
      </c>
      <c r="E4" t="s">
        <v>27</v>
      </c>
      <c r="F4">
        <v>2400</v>
      </c>
      <c r="G4">
        <v>15</v>
      </c>
      <c r="H4" t="s">
        <v>20</v>
      </c>
      <c r="I4">
        <v>15000</v>
      </c>
      <c r="J4">
        <v>9</v>
      </c>
      <c r="K4" t="s">
        <v>28</v>
      </c>
      <c r="L4">
        <v>6</v>
      </c>
      <c r="M4" t="s">
        <v>29</v>
      </c>
      <c r="N4" t="s">
        <v>23</v>
      </c>
      <c r="O4">
        <v>9650</v>
      </c>
      <c r="P4">
        <v>0.87932506099999996</v>
      </c>
      <c r="Q4" s="2">
        <f>IFERROR(INDEX($R$1:R3,SUMPRODUCT(MAX((ROW($O$1:O3))*($O$1:O3=O4)))),1000)</f>
        <v>1000</v>
      </c>
      <c r="R4" s="2">
        <f t="shared" si="0"/>
        <v>879.76472353049996</v>
      </c>
      <c r="U4">
        <v>872761</v>
      </c>
      <c r="V4" t="e">
        <f t="shared" si="1"/>
        <v>#DIV/0!</v>
      </c>
    </row>
    <row r="5" spans="1:22" x14ac:dyDescent="0.25">
      <c r="A5">
        <v>872759</v>
      </c>
      <c r="B5" s="1">
        <v>41641</v>
      </c>
      <c r="C5" t="s">
        <v>18</v>
      </c>
      <c r="D5">
        <v>1757736626</v>
      </c>
      <c r="E5" t="s">
        <v>30</v>
      </c>
      <c r="F5">
        <v>2400</v>
      </c>
      <c r="G5">
        <v>15</v>
      </c>
      <c r="H5" t="s">
        <v>20</v>
      </c>
      <c r="I5">
        <v>15000</v>
      </c>
      <c r="J5">
        <v>3</v>
      </c>
      <c r="K5" t="s">
        <v>31</v>
      </c>
      <c r="L5">
        <v>9</v>
      </c>
      <c r="M5" t="s">
        <v>32</v>
      </c>
      <c r="N5" t="s">
        <v>23</v>
      </c>
      <c r="O5">
        <v>8689</v>
      </c>
      <c r="P5">
        <v>1.0314000000000001</v>
      </c>
      <c r="Q5" s="2">
        <f>IFERROR(INDEX($R$1:R4,SUMPRODUCT(MAX((ROW($O$1:O4))*($O$1:O4=O5)))),1000)</f>
        <v>1000</v>
      </c>
      <c r="R5" s="2">
        <f t="shared" si="0"/>
        <v>1031.9157</v>
      </c>
      <c r="U5">
        <v>872762</v>
      </c>
      <c r="V5" t="e">
        <f t="shared" si="1"/>
        <v>#DIV/0!</v>
      </c>
    </row>
    <row r="6" spans="1:22" x14ac:dyDescent="0.25">
      <c r="A6">
        <v>872759</v>
      </c>
      <c r="B6" s="1">
        <v>41641</v>
      </c>
      <c r="C6" t="s">
        <v>18</v>
      </c>
      <c r="D6">
        <v>1757736626</v>
      </c>
      <c r="E6" t="s">
        <v>33</v>
      </c>
      <c r="F6">
        <v>2400</v>
      </c>
      <c r="G6">
        <v>15</v>
      </c>
      <c r="H6" t="s">
        <v>20</v>
      </c>
      <c r="I6">
        <v>15000</v>
      </c>
      <c r="J6">
        <v>10</v>
      </c>
      <c r="K6" t="s">
        <v>34</v>
      </c>
      <c r="L6">
        <v>6</v>
      </c>
      <c r="M6" t="s">
        <v>35</v>
      </c>
      <c r="N6" t="s">
        <v>23</v>
      </c>
      <c r="O6">
        <v>6050</v>
      </c>
      <c r="P6">
        <v>0.93726094599999998</v>
      </c>
      <c r="Q6" s="2">
        <f>IFERROR(INDEX($R$1:R5,SUMPRODUCT(MAX((ROW($O$1:O5))*($O$1:O5=O6)))),1000)</f>
        <v>1000</v>
      </c>
      <c r="R6" s="2">
        <f t="shared" si="0"/>
        <v>937.72957647299995</v>
      </c>
      <c r="U6">
        <v>872766</v>
      </c>
      <c r="V6" t="e">
        <f t="shared" si="1"/>
        <v>#DIV/0!</v>
      </c>
    </row>
    <row r="7" spans="1:22" x14ac:dyDescent="0.25">
      <c r="A7">
        <v>872759</v>
      </c>
      <c r="B7" s="1">
        <v>41641</v>
      </c>
      <c r="C7" t="s">
        <v>18</v>
      </c>
      <c r="D7">
        <v>1757736626</v>
      </c>
      <c r="E7" t="s">
        <v>36</v>
      </c>
      <c r="F7">
        <v>2400</v>
      </c>
      <c r="G7">
        <v>15</v>
      </c>
      <c r="H7" t="s">
        <v>20</v>
      </c>
      <c r="I7">
        <v>15000</v>
      </c>
      <c r="J7">
        <v>5</v>
      </c>
      <c r="K7" t="s">
        <v>37</v>
      </c>
      <c r="L7">
        <v>6</v>
      </c>
      <c r="M7" t="s">
        <v>38</v>
      </c>
      <c r="N7" t="s">
        <v>23</v>
      </c>
      <c r="O7">
        <v>6566</v>
      </c>
      <c r="P7">
        <v>0.87932506099999996</v>
      </c>
      <c r="Q7" s="2">
        <f>IFERROR(INDEX($R$1:R6,SUMPRODUCT(MAX((ROW($O$1:O6))*($O$1:O6=O7)))),1000)</f>
        <v>1000</v>
      </c>
      <c r="R7" s="2">
        <f t="shared" si="0"/>
        <v>879.76472353049996</v>
      </c>
      <c r="U7">
        <v>872767</v>
      </c>
      <c r="V7" t="e">
        <f t="shared" si="1"/>
        <v>#DIV/0!</v>
      </c>
    </row>
    <row r="8" spans="1:22" x14ac:dyDescent="0.25">
      <c r="A8">
        <v>872759</v>
      </c>
      <c r="B8" s="1">
        <v>41641</v>
      </c>
      <c r="C8" t="s">
        <v>18</v>
      </c>
      <c r="D8">
        <v>1757736626</v>
      </c>
      <c r="E8" t="s">
        <v>39</v>
      </c>
      <c r="F8">
        <v>2400</v>
      </c>
      <c r="G8">
        <v>15</v>
      </c>
      <c r="H8" t="s">
        <v>20</v>
      </c>
      <c r="I8">
        <v>15000</v>
      </c>
      <c r="J8">
        <v>15</v>
      </c>
      <c r="K8" t="s">
        <v>40</v>
      </c>
      <c r="L8">
        <v>5</v>
      </c>
      <c r="M8" t="s">
        <v>41</v>
      </c>
      <c r="N8" t="s">
        <v>23</v>
      </c>
      <c r="O8">
        <v>10026</v>
      </c>
      <c r="P8">
        <v>0.87932506099999996</v>
      </c>
      <c r="Q8" s="2">
        <f>IFERROR(INDEX($R$1:R7,SUMPRODUCT(MAX((ROW($O$1:O7))*($O$1:O7=O8)))),1000)</f>
        <v>1000</v>
      </c>
      <c r="R8" s="2">
        <f t="shared" si="0"/>
        <v>879.76472353049996</v>
      </c>
      <c r="U8">
        <v>872768</v>
      </c>
      <c r="V8" t="e">
        <f t="shared" si="1"/>
        <v>#DIV/0!</v>
      </c>
    </row>
    <row r="9" spans="1:22" x14ac:dyDescent="0.25">
      <c r="A9">
        <v>872759</v>
      </c>
      <c r="B9" s="1">
        <v>41641</v>
      </c>
      <c r="C9" t="s">
        <v>18</v>
      </c>
      <c r="D9">
        <v>1757736626</v>
      </c>
      <c r="E9" t="s">
        <v>42</v>
      </c>
      <c r="F9">
        <v>2400</v>
      </c>
      <c r="G9">
        <v>15</v>
      </c>
      <c r="H9" t="s">
        <v>20</v>
      </c>
      <c r="I9">
        <v>15000</v>
      </c>
      <c r="J9">
        <v>8</v>
      </c>
      <c r="K9" t="s">
        <v>43</v>
      </c>
      <c r="L9">
        <v>5</v>
      </c>
      <c r="M9" t="s">
        <v>44</v>
      </c>
      <c r="N9" t="s">
        <v>23</v>
      </c>
      <c r="O9">
        <v>5716</v>
      </c>
      <c r="P9">
        <v>0.87932506099999996</v>
      </c>
      <c r="Q9" s="2">
        <f>IFERROR(INDEX($R$1:R8,SUMPRODUCT(MAX((ROW($O$1:O8))*($O$1:O8=O9)))),1000)</f>
        <v>1000</v>
      </c>
      <c r="R9" s="2">
        <f t="shared" si="0"/>
        <v>879.76472353049996</v>
      </c>
      <c r="U9">
        <v>872769</v>
      </c>
      <c r="V9" t="e">
        <f t="shared" si="1"/>
        <v>#DIV/0!</v>
      </c>
    </row>
    <row r="10" spans="1:22" x14ac:dyDescent="0.25">
      <c r="A10">
        <v>872759</v>
      </c>
      <c r="B10" s="1">
        <v>41641</v>
      </c>
      <c r="C10" t="s">
        <v>18</v>
      </c>
      <c r="D10">
        <v>1757736626</v>
      </c>
      <c r="E10" t="s">
        <v>45</v>
      </c>
      <c r="F10">
        <v>2400</v>
      </c>
      <c r="G10">
        <v>15</v>
      </c>
      <c r="H10" t="s">
        <v>20</v>
      </c>
      <c r="I10">
        <v>15000</v>
      </c>
      <c r="J10">
        <v>13</v>
      </c>
      <c r="K10" t="s">
        <v>46</v>
      </c>
      <c r="L10">
        <v>7</v>
      </c>
      <c r="M10" t="s">
        <v>47</v>
      </c>
      <c r="N10" t="s">
        <v>23</v>
      </c>
      <c r="O10">
        <v>7657</v>
      </c>
      <c r="P10">
        <v>0.87932506099999996</v>
      </c>
      <c r="Q10" s="2">
        <f>IFERROR(INDEX($R$1:R9,SUMPRODUCT(MAX((ROW($O$1:O9))*($O$1:O9=O10)))),1000)</f>
        <v>1000</v>
      </c>
      <c r="R10" s="2">
        <f t="shared" si="0"/>
        <v>879.76472353049996</v>
      </c>
      <c r="U10">
        <v>872770</v>
      </c>
      <c r="V10" t="e">
        <f t="shared" si="1"/>
        <v>#DIV/0!</v>
      </c>
    </row>
    <row r="11" spans="1:22" x14ac:dyDescent="0.25">
      <c r="A11">
        <v>872759</v>
      </c>
      <c r="B11" s="1">
        <v>41641</v>
      </c>
      <c r="C11" t="s">
        <v>18</v>
      </c>
      <c r="D11">
        <v>1757736626</v>
      </c>
      <c r="E11" t="s">
        <v>48</v>
      </c>
      <c r="F11">
        <v>2400</v>
      </c>
      <c r="G11">
        <v>15</v>
      </c>
      <c r="H11" t="s">
        <v>20</v>
      </c>
      <c r="I11">
        <v>15000</v>
      </c>
      <c r="J11">
        <v>12</v>
      </c>
      <c r="K11" t="s">
        <v>49</v>
      </c>
      <c r="L11">
        <v>6</v>
      </c>
      <c r="M11" t="s">
        <v>50</v>
      </c>
      <c r="N11" t="s">
        <v>23</v>
      </c>
      <c r="O11">
        <v>6200</v>
      </c>
      <c r="P11">
        <v>0.87932506099999996</v>
      </c>
      <c r="Q11" s="2">
        <f>IFERROR(INDEX($R$1:R10,SUMPRODUCT(MAX((ROW($O$1:O10))*($O$1:O10=O11)))),1000)</f>
        <v>1000</v>
      </c>
      <c r="R11" s="2">
        <f t="shared" si="0"/>
        <v>879.76472353049996</v>
      </c>
      <c r="U11">
        <v>872771</v>
      </c>
      <c r="V11" t="e">
        <f t="shared" si="1"/>
        <v>#DIV/0!</v>
      </c>
    </row>
    <row r="12" spans="1:22" x14ac:dyDescent="0.25">
      <c r="A12">
        <v>872759</v>
      </c>
      <c r="B12" s="1">
        <v>41641</v>
      </c>
      <c r="C12" t="s">
        <v>18</v>
      </c>
      <c r="D12">
        <v>1757736626</v>
      </c>
      <c r="E12" t="s">
        <v>51</v>
      </c>
      <c r="F12">
        <v>2400</v>
      </c>
      <c r="G12">
        <v>15</v>
      </c>
      <c r="H12" t="s">
        <v>20</v>
      </c>
      <c r="I12">
        <v>15000</v>
      </c>
      <c r="J12">
        <v>4</v>
      </c>
      <c r="K12" t="s">
        <v>52</v>
      </c>
      <c r="L12">
        <v>7</v>
      </c>
      <c r="M12" t="s">
        <v>53</v>
      </c>
      <c r="N12" t="s">
        <v>23</v>
      </c>
      <c r="O12">
        <v>6054</v>
      </c>
      <c r="P12">
        <v>0.87932506099999996</v>
      </c>
      <c r="Q12" s="2">
        <f>IFERROR(INDEX($R$1:R11,SUMPRODUCT(MAX((ROW($O$1:O11))*($O$1:O11=O12)))),1000)</f>
        <v>1000</v>
      </c>
      <c r="R12" s="2">
        <f t="shared" si="0"/>
        <v>879.76472353049996</v>
      </c>
      <c r="U12">
        <v>872772</v>
      </c>
      <c r="V12" t="e">
        <f t="shared" si="1"/>
        <v>#DIV/0!</v>
      </c>
    </row>
    <row r="13" spans="1:22" x14ac:dyDescent="0.25">
      <c r="A13">
        <v>872759</v>
      </c>
      <c r="B13" s="1">
        <v>41641</v>
      </c>
      <c r="C13" t="s">
        <v>18</v>
      </c>
      <c r="D13">
        <v>1757736626</v>
      </c>
      <c r="E13" t="s">
        <v>54</v>
      </c>
      <c r="F13">
        <v>2400</v>
      </c>
      <c r="G13">
        <v>15</v>
      </c>
      <c r="H13" t="s">
        <v>20</v>
      </c>
      <c r="I13">
        <v>15000</v>
      </c>
      <c r="J13">
        <v>1</v>
      </c>
      <c r="K13" t="s">
        <v>55</v>
      </c>
      <c r="L13">
        <v>5</v>
      </c>
      <c r="M13" t="s">
        <v>56</v>
      </c>
      <c r="N13" t="s">
        <v>23</v>
      </c>
      <c r="O13">
        <v>10173</v>
      </c>
      <c r="P13">
        <v>0.96764499900000001</v>
      </c>
      <c r="Q13" s="2">
        <f>IFERROR(INDEX($R$1:R12,SUMPRODUCT(MAX((ROW($O$1:O12))*($O$1:O12=O13)))),1000)</f>
        <v>1000</v>
      </c>
      <c r="R13" s="2">
        <f t="shared" si="0"/>
        <v>968.12882149949996</v>
      </c>
      <c r="U13">
        <v>872773</v>
      </c>
      <c r="V13" t="e">
        <f t="shared" si="1"/>
        <v>#DIV/0!</v>
      </c>
    </row>
    <row r="14" spans="1:22" x14ac:dyDescent="0.25">
      <c r="A14">
        <v>872759</v>
      </c>
      <c r="B14" s="1">
        <v>41641</v>
      </c>
      <c r="C14" t="s">
        <v>18</v>
      </c>
      <c r="D14">
        <v>1757736626</v>
      </c>
      <c r="E14" t="s">
        <v>57</v>
      </c>
      <c r="F14">
        <v>2400</v>
      </c>
      <c r="G14">
        <v>15</v>
      </c>
      <c r="H14" t="s">
        <v>20</v>
      </c>
      <c r="I14">
        <v>15000</v>
      </c>
      <c r="J14">
        <v>6</v>
      </c>
      <c r="K14" t="s">
        <v>58</v>
      </c>
      <c r="L14">
        <v>5</v>
      </c>
      <c r="M14" t="s">
        <v>59</v>
      </c>
      <c r="N14" t="s">
        <v>23</v>
      </c>
      <c r="O14">
        <v>5508</v>
      </c>
      <c r="P14">
        <v>0.90783095199999997</v>
      </c>
      <c r="Q14" s="2">
        <f>IFERROR(INDEX($R$1:R13,SUMPRODUCT(MAX((ROW($O$1:O13))*($O$1:O13=O14)))),1000)</f>
        <v>1000</v>
      </c>
      <c r="R14" s="2">
        <f t="shared" si="0"/>
        <v>908.28486747599993</v>
      </c>
      <c r="U14">
        <v>872774</v>
      </c>
      <c r="V14" t="e">
        <f t="shared" si="1"/>
        <v>#DIV/0!</v>
      </c>
    </row>
    <row r="15" spans="1:22" x14ac:dyDescent="0.25">
      <c r="A15">
        <v>872759</v>
      </c>
      <c r="B15" s="1">
        <v>41641</v>
      </c>
      <c r="C15" t="s">
        <v>18</v>
      </c>
      <c r="D15">
        <v>1757736626</v>
      </c>
      <c r="E15" t="s">
        <v>60</v>
      </c>
      <c r="F15">
        <v>2400</v>
      </c>
      <c r="G15">
        <v>15</v>
      </c>
      <c r="H15" t="s">
        <v>20</v>
      </c>
      <c r="I15">
        <v>15000</v>
      </c>
      <c r="J15">
        <v>7</v>
      </c>
      <c r="K15" t="s">
        <v>61</v>
      </c>
      <c r="L15">
        <v>5</v>
      </c>
      <c r="M15" t="s">
        <v>50</v>
      </c>
      <c r="N15" t="s">
        <v>23</v>
      </c>
      <c r="O15">
        <v>4733</v>
      </c>
      <c r="P15">
        <v>0.87932506099999996</v>
      </c>
      <c r="Q15" s="2">
        <f>IFERROR(INDEX($R$1:R14,SUMPRODUCT(MAX((ROW($O$1:O14))*($O$1:O14=O15)))),1000)</f>
        <v>1000</v>
      </c>
      <c r="R15" s="2">
        <f t="shared" si="0"/>
        <v>879.76472353049996</v>
      </c>
      <c r="U15">
        <v>872775</v>
      </c>
    </row>
    <row r="16" spans="1:22" x14ac:dyDescent="0.25">
      <c r="A16">
        <v>872759</v>
      </c>
      <c r="B16" s="1">
        <v>41641</v>
      </c>
      <c r="C16" t="s">
        <v>18</v>
      </c>
      <c r="D16">
        <v>1757736626</v>
      </c>
      <c r="E16" t="s">
        <v>62</v>
      </c>
      <c r="F16">
        <v>2400</v>
      </c>
      <c r="G16">
        <v>15</v>
      </c>
      <c r="H16" t="s">
        <v>20</v>
      </c>
      <c r="I16">
        <v>15000</v>
      </c>
      <c r="J16">
        <v>11</v>
      </c>
      <c r="K16" t="s">
        <v>63</v>
      </c>
      <c r="L16">
        <v>6</v>
      </c>
      <c r="M16" t="s">
        <v>64</v>
      </c>
      <c r="N16" t="s">
        <v>23</v>
      </c>
      <c r="O16">
        <v>10015</v>
      </c>
      <c r="P16">
        <v>0.99901404000000005</v>
      </c>
      <c r="Q16" s="2">
        <f>IFERROR(INDEX($R$1:R15,SUMPRODUCT(MAX((ROW($O$1:O15))*($O$1:O15=O16)))),1000)</f>
        <v>1000</v>
      </c>
      <c r="R16" s="2">
        <f t="shared" si="0"/>
        <v>999.51354702000003</v>
      </c>
      <c r="U16">
        <v>872776</v>
      </c>
    </row>
    <row r="17" spans="1:21" x14ac:dyDescent="0.25">
      <c r="A17">
        <v>872760</v>
      </c>
      <c r="B17" s="1">
        <v>41641</v>
      </c>
      <c r="C17" t="s">
        <v>18</v>
      </c>
      <c r="D17">
        <v>1757738640</v>
      </c>
      <c r="E17" t="s">
        <v>65</v>
      </c>
      <c r="F17">
        <v>1950</v>
      </c>
      <c r="G17">
        <v>17</v>
      </c>
      <c r="H17" t="s">
        <v>20</v>
      </c>
      <c r="I17">
        <v>17000</v>
      </c>
      <c r="J17">
        <v>16</v>
      </c>
      <c r="K17" t="s">
        <v>66</v>
      </c>
      <c r="L17">
        <v>6</v>
      </c>
      <c r="M17" t="s">
        <v>47</v>
      </c>
      <c r="N17" t="s">
        <v>23</v>
      </c>
      <c r="O17">
        <v>6660</v>
      </c>
      <c r="P17">
        <v>0.87932506099999996</v>
      </c>
      <c r="Q17" s="2">
        <f>IFERROR(INDEX($R$1:R16,SUMPRODUCT(MAX((ROW($O$1:O16))*($O$1:O16=O17)))),1000)</f>
        <v>1000</v>
      </c>
      <c r="R17" s="2">
        <f t="shared" si="0"/>
        <v>879.76472353049996</v>
      </c>
      <c r="U17">
        <v>872777</v>
      </c>
    </row>
    <row r="18" spans="1:21" x14ac:dyDescent="0.25">
      <c r="A18">
        <v>872760</v>
      </c>
      <c r="B18" s="1">
        <v>41641</v>
      </c>
      <c r="C18" t="s">
        <v>18</v>
      </c>
      <c r="D18">
        <v>1757738640</v>
      </c>
      <c r="E18" t="s">
        <v>19</v>
      </c>
      <c r="F18">
        <v>1950</v>
      </c>
      <c r="G18">
        <v>17</v>
      </c>
      <c r="H18" t="s">
        <v>20</v>
      </c>
      <c r="I18">
        <v>17000</v>
      </c>
      <c r="J18">
        <v>15</v>
      </c>
      <c r="K18" t="s">
        <v>67</v>
      </c>
      <c r="L18">
        <v>10</v>
      </c>
      <c r="M18" t="s">
        <v>64</v>
      </c>
      <c r="N18" t="s">
        <v>23</v>
      </c>
      <c r="O18">
        <v>9542</v>
      </c>
      <c r="P18">
        <v>0.87932506099999996</v>
      </c>
      <c r="Q18" s="2">
        <f>IFERROR(INDEX($R$1:R17,SUMPRODUCT(MAX((ROW($O$1:O17))*($O$1:O17=O18)))),1000)</f>
        <v>1000</v>
      </c>
      <c r="R18" s="2">
        <f t="shared" si="0"/>
        <v>879.76472353049996</v>
      </c>
      <c r="U18">
        <v>872778</v>
      </c>
    </row>
    <row r="19" spans="1:21" x14ac:dyDescent="0.25">
      <c r="A19">
        <v>872760</v>
      </c>
      <c r="B19" s="1">
        <v>41641</v>
      </c>
      <c r="C19" t="s">
        <v>18</v>
      </c>
      <c r="D19">
        <v>1757738640</v>
      </c>
      <c r="E19" t="s">
        <v>39</v>
      </c>
      <c r="F19">
        <v>1950</v>
      </c>
      <c r="G19">
        <v>17</v>
      </c>
      <c r="H19" t="s">
        <v>20</v>
      </c>
      <c r="I19">
        <v>17000</v>
      </c>
      <c r="J19">
        <v>7</v>
      </c>
      <c r="K19" t="s">
        <v>68</v>
      </c>
      <c r="L19">
        <v>7</v>
      </c>
      <c r="M19" t="s">
        <v>69</v>
      </c>
      <c r="N19" t="s">
        <v>23</v>
      </c>
      <c r="O19">
        <v>2916</v>
      </c>
      <c r="P19">
        <v>0.87932506099999996</v>
      </c>
      <c r="Q19" s="2">
        <f>IFERROR(INDEX($R$1:R18,SUMPRODUCT(MAX((ROW($O$1:O18))*($O$1:O18=O19)))),1000)</f>
        <v>1000</v>
      </c>
      <c r="R19" s="2">
        <f t="shared" si="0"/>
        <v>879.76472353049996</v>
      </c>
      <c r="U19">
        <v>872779</v>
      </c>
    </row>
    <row r="20" spans="1:21" x14ac:dyDescent="0.25">
      <c r="A20">
        <v>872760</v>
      </c>
      <c r="B20" s="1">
        <v>41641</v>
      </c>
      <c r="C20" t="s">
        <v>18</v>
      </c>
      <c r="D20">
        <v>1757738640</v>
      </c>
      <c r="E20" t="s">
        <v>54</v>
      </c>
      <c r="F20">
        <v>1950</v>
      </c>
      <c r="G20">
        <v>17</v>
      </c>
      <c r="H20" t="s">
        <v>20</v>
      </c>
      <c r="I20">
        <v>17000</v>
      </c>
      <c r="J20">
        <v>10</v>
      </c>
      <c r="K20" t="s">
        <v>70</v>
      </c>
      <c r="L20">
        <v>5</v>
      </c>
      <c r="M20" t="s">
        <v>71</v>
      </c>
      <c r="N20" t="s">
        <v>23</v>
      </c>
      <c r="O20">
        <v>10313</v>
      </c>
      <c r="P20">
        <v>0.96764499900000001</v>
      </c>
      <c r="Q20" s="2">
        <f>IFERROR(INDEX($R$1:R19,SUMPRODUCT(MAX((ROW($O$1:O19))*($O$1:O19=O20)))),1000)</f>
        <v>1000</v>
      </c>
      <c r="R20" s="2">
        <f t="shared" si="0"/>
        <v>968.12882149949996</v>
      </c>
      <c r="U20">
        <v>872780</v>
      </c>
    </row>
    <row r="21" spans="1:21" x14ac:dyDescent="0.25">
      <c r="A21">
        <v>872760</v>
      </c>
      <c r="B21" s="1">
        <v>41641</v>
      </c>
      <c r="C21" t="s">
        <v>18</v>
      </c>
      <c r="D21">
        <v>1757738640</v>
      </c>
      <c r="E21" t="s">
        <v>45</v>
      </c>
      <c r="F21">
        <v>1950</v>
      </c>
      <c r="G21">
        <v>17</v>
      </c>
      <c r="H21" t="s">
        <v>20</v>
      </c>
      <c r="I21">
        <v>17000</v>
      </c>
      <c r="J21">
        <v>13</v>
      </c>
      <c r="K21" t="s">
        <v>72</v>
      </c>
      <c r="L21">
        <v>7</v>
      </c>
      <c r="M21" t="s">
        <v>73</v>
      </c>
      <c r="N21" t="s">
        <v>23</v>
      </c>
      <c r="O21">
        <v>701</v>
      </c>
      <c r="P21">
        <v>0.87932506099999996</v>
      </c>
      <c r="Q21" s="2">
        <f>IFERROR(INDEX($R$1:R20,SUMPRODUCT(MAX((ROW($O$1:O20))*($O$1:O20=O21)))),1000)</f>
        <v>1000</v>
      </c>
      <c r="R21" s="2">
        <f t="shared" si="0"/>
        <v>879.76472353049996</v>
      </c>
      <c r="U21">
        <v>872781</v>
      </c>
    </row>
    <row r="22" spans="1:21" x14ac:dyDescent="0.25">
      <c r="A22">
        <v>872760</v>
      </c>
      <c r="B22" s="1">
        <v>41641</v>
      </c>
      <c r="C22" t="s">
        <v>18</v>
      </c>
      <c r="D22">
        <v>1757738640</v>
      </c>
      <c r="E22" t="s">
        <v>27</v>
      </c>
      <c r="F22">
        <v>1950</v>
      </c>
      <c r="G22">
        <v>17</v>
      </c>
      <c r="H22" t="s">
        <v>20</v>
      </c>
      <c r="I22">
        <v>17000</v>
      </c>
      <c r="J22">
        <v>2</v>
      </c>
      <c r="K22" t="s">
        <v>74</v>
      </c>
      <c r="L22">
        <v>5</v>
      </c>
      <c r="M22" t="s">
        <v>56</v>
      </c>
      <c r="N22" t="s">
        <v>23</v>
      </c>
      <c r="O22">
        <v>6765</v>
      </c>
      <c r="P22">
        <v>0.87932506099999996</v>
      </c>
      <c r="Q22" s="2">
        <f>IFERROR(INDEX($R$1:R21,SUMPRODUCT(MAX((ROW($O$1:O21))*($O$1:O21=O22)))),1000)</f>
        <v>1000</v>
      </c>
      <c r="R22" s="2">
        <f t="shared" si="0"/>
        <v>879.76472353049996</v>
      </c>
      <c r="U22">
        <v>872782</v>
      </c>
    </row>
    <row r="23" spans="1:21" x14ac:dyDescent="0.25">
      <c r="A23">
        <v>872760</v>
      </c>
      <c r="B23" s="1">
        <v>41641</v>
      </c>
      <c r="C23" t="s">
        <v>18</v>
      </c>
      <c r="D23">
        <v>1757738640</v>
      </c>
      <c r="E23" t="s">
        <v>30</v>
      </c>
      <c r="F23">
        <v>1950</v>
      </c>
      <c r="G23">
        <v>17</v>
      </c>
      <c r="H23" t="s">
        <v>20</v>
      </c>
      <c r="I23">
        <v>17000</v>
      </c>
      <c r="J23">
        <v>9</v>
      </c>
      <c r="K23" t="s">
        <v>75</v>
      </c>
      <c r="L23">
        <v>7</v>
      </c>
      <c r="M23" t="s">
        <v>76</v>
      </c>
      <c r="N23" t="s">
        <v>23</v>
      </c>
      <c r="O23">
        <v>10851</v>
      </c>
      <c r="P23">
        <v>1.0314000000000001</v>
      </c>
      <c r="Q23" s="2">
        <f>IFERROR(INDEX($R$1:R22,SUMPRODUCT(MAX((ROW($O$1:O22))*($O$1:O22=O23)))),1000)</f>
        <v>1000</v>
      </c>
      <c r="R23" s="2">
        <f t="shared" si="0"/>
        <v>1031.9157</v>
      </c>
      <c r="U23">
        <v>872783</v>
      </c>
    </row>
    <row r="24" spans="1:21" x14ac:dyDescent="0.25">
      <c r="A24">
        <v>872760</v>
      </c>
      <c r="B24" s="1">
        <v>41641</v>
      </c>
      <c r="C24" t="s">
        <v>18</v>
      </c>
      <c r="D24">
        <v>1757738640</v>
      </c>
      <c r="E24" t="s">
        <v>51</v>
      </c>
      <c r="F24">
        <v>1950</v>
      </c>
      <c r="G24">
        <v>17</v>
      </c>
      <c r="H24" t="s">
        <v>20</v>
      </c>
      <c r="I24">
        <v>17000</v>
      </c>
      <c r="J24">
        <v>14</v>
      </c>
      <c r="K24" t="s">
        <v>77</v>
      </c>
      <c r="L24">
        <v>5</v>
      </c>
      <c r="M24" t="s">
        <v>78</v>
      </c>
      <c r="N24" t="s">
        <v>23</v>
      </c>
      <c r="O24">
        <v>2758</v>
      </c>
      <c r="P24">
        <v>0.87932506099999996</v>
      </c>
      <c r="Q24" s="2">
        <f>IFERROR(INDEX($R$1:R23,SUMPRODUCT(MAX((ROW($O$1:O23))*($O$1:O23=O24)))),1000)</f>
        <v>1000</v>
      </c>
      <c r="R24" s="2">
        <f t="shared" si="0"/>
        <v>879.76472353049996</v>
      </c>
      <c r="U24">
        <v>872791</v>
      </c>
    </row>
    <row r="25" spans="1:21" x14ac:dyDescent="0.25">
      <c r="A25">
        <v>872760</v>
      </c>
      <c r="B25" s="1">
        <v>41641</v>
      </c>
      <c r="C25" t="s">
        <v>18</v>
      </c>
      <c r="D25">
        <v>1757738640</v>
      </c>
      <c r="E25" t="s">
        <v>33</v>
      </c>
      <c r="F25">
        <v>1950</v>
      </c>
      <c r="G25">
        <v>17</v>
      </c>
      <c r="H25" t="s">
        <v>20</v>
      </c>
      <c r="I25">
        <v>17000</v>
      </c>
      <c r="J25">
        <v>4</v>
      </c>
      <c r="K25" t="s">
        <v>79</v>
      </c>
      <c r="L25">
        <v>7</v>
      </c>
      <c r="M25" t="s">
        <v>80</v>
      </c>
      <c r="N25" t="s">
        <v>23</v>
      </c>
      <c r="O25">
        <v>349</v>
      </c>
      <c r="P25">
        <v>0.93726094599999998</v>
      </c>
      <c r="Q25" s="2">
        <f>IFERROR(INDEX($R$1:R24,SUMPRODUCT(MAX((ROW($O$1:O24))*($O$1:O24=O25)))),1000)</f>
        <v>1000</v>
      </c>
      <c r="R25" s="2">
        <f t="shared" si="0"/>
        <v>937.72957647299995</v>
      </c>
      <c r="U25">
        <v>872792</v>
      </c>
    </row>
    <row r="26" spans="1:21" x14ac:dyDescent="0.25">
      <c r="A26">
        <v>872760</v>
      </c>
      <c r="B26" s="1">
        <v>41641</v>
      </c>
      <c r="C26" t="s">
        <v>18</v>
      </c>
      <c r="D26">
        <v>1757738640</v>
      </c>
      <c r="E26" t="s">
        <v>60</v>
      </c>
      <c r="F26">
        <v>1950</v>
      </c>
      <c r="G26">
        <v>17</v>
      </c>
      <c r="H26" t="s">
        <v>20</v>
      </c>
      <c r="I26">
        <v>17000</v>
      </c>
      <c r="J26">
        <v>6</v>
      </c>
      <c r="K26" t="s">
        <v>81</v>
      </c>
      <c r="L26">
        <v>6</v>
      </c>
      <c r="M26" t="s">
        <v>50</v>
      </c>
      <c r="N26" t="s">
        <v>23</v>
      </c>
      <c r="O26">
        <v>4405</v>
      </c>
      <c r="P26">
        <v>0.87932506099999996</v>
      </c>
      <c r="Q26" s="2">
        <f>IFERROR(INDEX($R$1:R25,SUMPRODUCT(MAX((ROW($O$1:O25))*($O$1:O25=O26)))),1000)</f>
        <v>1000</v>
      </c>
      <c r="R26" s="2">
        <f t="shared" si="0"/>
        <v>879.76472353049996</v>
      </c>
      <c r="U26">
        <v>872793</v>
      </c>
    </row>
    <row r="27" spans="1:21" x14ac:dyDescent="0.25">
      <c r="A27">
        <v>872760</v>
      </c>
      <c r="B27" s="1">
        <v>41641</v>
      </c>
      <c r="C27" t="s">
        <v>18</v>
      </c>
      <c r="D27">
        <v>1757738640</v>
      </c>
      <c r="E27" t="s">
        <v>62</v>
      </c>
      <c r="F27">
        <v>1950</v>
      </c>
      <c r="G27">
        <v>17</v>
      </c>
      <c r="H27" t="s">
        <v>20</v>
      </c>
      <c r="I27">
        <v>17000</v>
      </c>
      <c r="J27">
        <v>12</v>
      </c>
      <c r="K27" t="s">
        <v>82</v>
      </c>
      <c r="L27">
        <v>6</v>
      </c>
      <c r="M27" t="s">
        <v>83</v>
      </c>
      <c r="N27" t="s">
        <v>23</v>
      </c>
      <c r="O27">
        <v>9460</v>
      </c>
      <c r="P27">
        <v>0.99901404000000005</v>
      </c>
      <c r="Q27" s="2">
        <f>IFERROR(INDEX($R$1:R26,SUMPRODUCT(MAX((ROW($O$1:O26))*($O$1:O26=O27)))),1000)</f>
        <v>1000</v>
      </c>
      <c r="R27" s="2">
        <f t="shared" si="0"/>
        <v>999.51354702000003</v>
      </c>
      <c r="U27">
        <v>872794</v>
      </c>
    </row>
    <row r="28" spans="1:21" x14ac:dyDescent="0.25">
      <c r="A28">
        <v>872760</v>
      </c>
      <c r="B28" s="1">
        <v>41641</v>
      </c>
      <c r="C28" t="s">
        <v>18</v>
      </c>
      <c r="D28">
        <v>1757738640</v>
      </c>
      <c r="E28" t="s">
        <v>84</v>
      </c>
      <c r="F28">
        <v>1950</v>
      </c>
      <c r="G28">
        <v>17</v>
      </c>
      <c r="H28" t="s">
        <v>20</v>
      </c>
      <c r="I28">
        <v>17000</v>
      </c>
      <c r="J28">
        <v>11</v>
      </c>
      <c r="K28" t="s">
        <v>85</v>
      </c>
      <c r="L28">
        <v>5</v>
      </c>
      <c r="M28" t="s">
        <v>86</v>
      </c>
      <c r="N28" t="s">
        <v>23</v>
      </c>
      <c r="O28">
        <v>10100</v>
      </c>
      <c r="P28">
        <v>0.87932506099999996</v>
      </c>
      <c r="Q28" s="2">
        <f>IFERROR(INDEX($R$1:R27,SUMPRODUCT(MAX((ROW($O$1:O27))*($O$1:O27=O28)))),1000)</f>
        <v>1000</v>
      </c>
      <c r="R28" s="2">
        <f t="shared" si="0"/>
        <v>879.76472353049996</v>
      </c>
      <c r="U28">
        <v>872795</v>
      </c>
    </row>
    <row r="29" spans="1:21" x14ac:dyDescent="0.25">
      <c r="A29">
        <v>872760</v>
      </c>
      <c r="B29" s="1">
        <v>41641</v>
      </c>
      <c r="C29" t="s">
        <v>18</v>
      </c>
      <c r="D29">
        <v>1757738640</v>
      </c>
      <c r="E29" t="s">
        <v>48</v>
      </c>
      <c r="F29">
        <v>1950</v>
      </c>
      <c r="G29">
        <v>17</v>
      </c>
      <c r="H29" t="s">
        <v>20</v>
      </c>
      <c r="I29">
        <v>17000</v>
      </c>
      <c r="J29">
        <v>1</v>
      </c>
      <c r="K29" t="s">
        <v>87</v>
      </c>
      <c r="L29">
        <v>5</v>
      </c>
      <c r="M29" t="s">
        <v>88</v>
      </c>
      <c r="N29" t="s">
        <v>23</v>
      </c>
      <c r="O29">
        <v>1172</v>
      </c>
      <c r="P29">
        <v>0.87932506099999996</v>
      </c>
      <c r="Q29" s="2">
        <f>IFERROR(INDEX($R$1:R28,SUMPRODUCT(MAX((ROW($O$1:O28))*($O$1:O28=O29)))),1000)</f>
        <v>1000</v>
      </c>
      <c r="R29" s="2">
        <f t="shared" si="0"/>
        <v>879.76472353049996</v>
      </c>
      <c r="U29">
        <v>872796</v>
      </c>
    </row>
    <row r="30" spans="1:21" x14ac:dyDescent="0.25">
      <c r="A30">
        <v>872760</v>
      </c>
      <c r="B30" s="1">
        <v>41641</v>
      </c>
      <c r="C30" t="s">
        <v>18</v>
      </c>
      <c r="D30">
        <v>1757738640</v>
      </c>
      <c r="E30" t="s">
        <v>89</v>
      </c>
      <c r="F30">
        <v>1950</v>
      </c>
      <c r="G30">
        <v>17</v>
      </c>
      <c r="H30" t="s">
        <v>20</v>
      </c>
      <c r="I30">
        <v>17000</v>
      </c>
      <c r="J30">
        <v>17</v>
      </c>
      <c r="K30" t="s">
        <v>90</v>
      </c>
      <c r="L30">
        <v>6</v>
      </c>
      <c r="M30" t="s">
        <v>91</v>
      </c>
      <c r="N30" t="s">
        <v>23</v>
      </c>
      <c r="O30">
        <v>11578</v>
      </c>
      <c r="P30">
        <v>0.87932506099999996</v>
      </c>
      <c r="Q30" s="2">
        <f>IFERROR(INDEX($R$1:R29,SUMPRODUCT(MAX((ROW($O$1:O29))*($O$1:O29=O30)))),1000)</f>
        <v>1000</v>
      </c>
      <c r="R30" s="2">
        <f t="shared" si="0"/>
        <v>879.76472353049996</v>
      </c>
      <c r="U30">
        <v>872798</v>
      </c>
    </row>
    <row r="31" spans="1:21" x14ac:dyDescent="0.25">
      <c r="A31">
        <v>872760</v>
      </c>
      <c r="B31" s="1">
        <v>41641</v>
      </c>
      <c r="C31" t="s">
        <v>18</v>
      </c>
      <c r="D31">
        <v>1757738640</v>
      </c>
      <c r="E31" t="s">
        <v>57</v>
      </c>
      <c r="F31">
        <v>1950</v>
      </c>
      <c r="G31">
        <v>17</v>
      </c>
      <c r="H31" t="s">
        <v>20</v>
      </c>
      <c r="I31">
        <v>17000</v>
      </c>
      <c r="J31">
        <v>5</v>
      </c>
      <c r="K31" t="s">
        <v>92</v>
      </c>
      <c r="L31">
        <v>5</v>
      </c>
      <c r="M31" t="s">
        <v>93</v>
      </c>
      <c r="N31" t="s">
        <v>23</v>
      </c>
      <c r="O31">
        <v>7851</v>
      </c>
      <c r="P31">
        <v>0.90783095199999997</v>
      </c>
      <c r="Q31" s="2">
        <f>IFERROR(INDEX($R$1:R30,SUMPRODUCT(MAX((ROW($O$1:O30))*($O$1:O30=O31)))),1000)</f>
        <v>1000</v>
      </c>
      <c r="R31" s="2">
        <f t="shared" si="0"/>
        <v>908.28486747599993</v>
      </c>
      <c r="U31">
        <v>872800</v>
      </c>
    </row>
    <row r="32" spans="1:21" x14ac:dyDescent="0.25">
      <c r="A32">
        <v>872760</v>
      </c>
      <c r="B32" s="1">
        <v>41641</v>
      </c>
      <c r="C32" t="s">
        <v>18</v>
      </c>
      <c r="D32">
        <v>1757738640</v>
      </c>
      <c r="E32" t="s">
        <v>42</v>
      </c>
      <c r="F32">
        <v>1950</v>
      </c>
      <c r="G32">
        <v>17</v>
      </c>
      <c r="H32" t="s">
        <v>20</v>
      </c>
      <c r="I32">
        <v>17000</v>
      </c>
      <c r="J32">
        <v>8</v>
      </c>
      <c r="K32" t="s">
        <v>94</v>
      </c>
      <c r="L32">
        <v>7</v>
      </c>
      <c r="M32" t="s">
        <v>95</v>
      </c>
      <c r="N32" t="s">
        <v>23</v>
      </c>
      <c r="O32">
        <v>1033</v>
      </c>
      <c r="P32">
        <v>0.87932506099999996</v>
      </c>
      <c r="Q32" s="2">
        <f>IFERROR(INDEX($R$1:R31,SUMPRODUCT(MAX((ROW($O$1:O31))*($O$1:O31=O32)))),1000)</f>
        <v>1000</v>
      </c>
      <c r="R32" s="2">
        <f t="shared" si="0"/>
        <v>879.76472353049996</v>
      </c>
      <c r="U32">
        <v>872803</v>
      </c>
    </row>
    <row r="33" spans="1:21" x14ac:dyDescent="0.25">
      <c r="A33">
        <v>872760</v>
      </c>
      <c r="B33" s="1">
        <v>41641</v>
      </c>
      <c r="C33" t="s">
        <v>18</v>
      </c>
      <c r="D33">
        <v>1757738640</v>
      </c>
      <c r="E33" t="s">
        <v>36</v>
      </c>
      <c r="F33">
        <v>1950</v>
      </c>
      <c r="G33">
        <v>17</v>
      </c>
      <c r="H33" t="s">
        <v>20</v>
      </c>
      <c r="I33">
        <v>17000</v>
      </c>
      <c r="J33">
        <v>3</v>
      </c>
      <c r="K33" t="s">
        <v>96</v>
      </c>
      <c r="L33">
        <v>6</v>
      </c>
      <c r="M33" t="s">
        <v>97</v>
      </c>
      <c r="N33" t="s">
        <v>23</v>
      </c>
      <c r="O33">
        <v>4321</v>
      </c>
      <c r="P33">
        <v>0.87932506099999996</v>
      </c>
      <c r="Q33" s="2">
        <f>IFERROR(INDEX($R$1:R32,SUMPRODUCT(MAX((ROW($O$1:O32))*($O$1:O32=O33)))),1000)</f>
        <v>1000</v>
      </c>
      <c r="R33" s="2">
        <f t="shared" si="0"/>
        <v>879.76472353049996</v>
      </c>
      <c r="U33">
        <v>872812</v>
      </c>
    </row>
    <row r="34" spans="1:21" x14ac:dyDescent="0.25">
      <c r="A34">
        <v>872761</v>
      </c>
      <c r="B34" s="1">
        <v>41641</v>
      </c>
      <c r="C34" t="s">
        <v>18</v>
      </c>
      <c r="D34">
        <v>1757740654</v>
      </c>
      <c r="E34" t="s">
        <v>33</v>
      </c>
      <c r="F34">
        <v>1950</v>
      </c>
      <c r="G34">
        <v>18</v>
      </c>
      <c r="H34" t="s">
        <v>20</v>
      </c>
      <c r="I34">
        <v>21000</v>
      </c>
      <c r="J34">
        <v>14</v>
      </c>
      <c r="K34" t="s">
        <v>98</v>
      </c>
      <c r="L34">
        <v>6</v>
      </c>
      <c r="M34" t="s">
        <v>88</v>
      </c>
      <c r="N34" t="s">
        <v>23</v>
      </c>
      <c r="O34">
        <v>7505</v>
      </c>
      <c r="P34">
        <v>0.93726094599999998</v>
      </c>
      <c r="U34">
        <v>872813</v>
      </c>
    </row>
    <row r="35" spans="1:21" x14ac:dyDescent="0.25">
      <c r="A35">
        <v>872761</v>
      </c>
      <c r="B35" s="1">
        <v>41641</v>
      </c>
      <c r="C35" t="s">
        <v>18</v>
      </c>
      <c r="D35">
        <v>1757740654</v>
      </c>
      <c r="E35" t="s">
        <v>54</v>
      </c>
      <c r="F35">
        <v>1950</v>
      </c>
      <c r="G35">
        <v>18</v>
      </c>
      <c r="H35" t="s">
        <v>20</v>
      </c>
      <c r="I35">
        <v>21000</v>
      </c>
      <c r="J35">
        <v>7</v>
      </c>
      <c r="K35" t="s">
        <v>99</v>
      </c>
      <c r="L35">
        <v>6</v>
      </c>
      <c r="M35" t="s">
        <v>100</v>
      </c>
      <c r="N35" t="s">
        <v>23</v>
      </c>
      <c r="O35">
        <v>6845</v>
      </c>
      <c r="P35">
        <v>0.96764499900000001</v>
      </c>
      <c r="U35">
        <v>872814</v>
      </c>
    </row>
    <row r="36" spans="1:21" x14ac:dyDescent="0.25">
      <c r="A36">
        <v>872761</v>
      </c>
      <c r="B36" s="1">
        <v>41641</v>
      </c>
      <c r="C36" t="s">
        <v>18</v>
      </c>
      <c r="D36">
        <v>1757740654</v>
      </c>
      <c r="E36" t="s">
        <v>39</v>
      </c>
      <c r="F36">
        <v>1950</v>
      </c>
      <c r="G36">
        <v>18</v>
      </c>
      <c r="H36" t="s">
        <v>20</v>
      </c>
      <c r="I36">
        <v>21000</v>
      </c>
      <c r="J36">
        <v>9</v>
      </c>
      <c r="K36" t="s">
        <v>101</v>
      </c>
      <c r="L36">
        <v>7</v>
      </c>
      <c r="M36" t="s">
        <v>64</v>
      </c>
      <c r="N36" t="s">
        <v>23</v>
      </c>
      <c r="O36">
        <v>10495</v>
      </c>
      <c r="P36">
        <v>0.87932506099999996</v>
      </c>
      <c r="U36">
        <v>872815</v>
      </c>
    </row>
    <row r="37" spans="1:21" x14ac:dyDescent="0.25">
      <c r="A37">
        <v>872761</v>
      </c>
      <c r="B37" s="1">
        <v>41641</v>
      </c>
      <c r="C37" t="s">
        <v>18</v>
      </c>
      <c r="D37">
        <v>1757740654</v>
      </c>
      <c r="E37" t="s">
        <v>45</v>
      </c>
      <c r="F37">
        <v>1950</v>
      </c>
      <c r="G37">
        <v>18</v>
      </c>
      <c r="H37" t="s">
        <v>20</v>
      </c>
      <c r="I37">
        <v>21000</v>
      </c>
      <c r="J37">
        <v>3</v>
      </c>
      <c r="K37" t="s">
        <v>102</v>
      </c>
      <c r="L37">
        <v>5</v>
      </c>
      <c r="M37" t="s">
        <v>103</v>
      </c>
      <c r="N37" t="s">
        <v>23</v>
      </c>
      <c r="O37">
        <v>2323</v>
      </c>
      <c r="P37">
        <v>0.87932506099999996</v>
      </c>
      <c r="U37">
        <v>872816</v>
      </c>
    </row>
    <row r="38" spans="1:21" x14ac:dyDescent="0.25">
      <c r="A38">
        <v>872761</v>
      </c>
      <c r="B38" s="1">
        <v>41641</v>
      </c>
      <c r="C38" t="s">
        <v>18</v>
      </c>
      <c r="D38">
        <v>1757740654</v>
      </c>
      <c r="E38" t="s">
        <v>19</v>
      </c>
      <c r="F38">
        <v>1950</v>
      </c>
      <c r="G38">
        <v>18</v>
      </c>
      <c r="H38" t="s">
        <v>20</v>
      </c>
      <c r="I38">
        <v>21000</v>
      </c>
      <c r="J38">
        <v>6</v>
      </c>
      <c r="K38" t="s">
        <v>104</v>
      </c>
      <c r="L38">
        <v>5</v>
      </c>
      <c r="M38" t="s">
        <v>103</v>
      </c>
      <c r="N38" t="s">
        <v>23</v>
      </c>
      <c r="O38">
        <v>9436</v>
      </c>
      <c r="P38">
        <v>0.87932506099999996</v>
      </c>
      <c r="U38">
        <v>872817</v>
      </c>
    </row>
    <row r="39" spans="1:21" x14ac:dyDescent="0.25">
      <c r="A39">
        <v>872761</v>
      </c>
      <c r="B39" s="1">
        <v>41641</v>
      </c>
      <c r="C39" t="s">
        <v>18</v>
      </c>
      <c r="D39">
        <v>1757740654</v>
      </c>
      <c r="E39" t="s">
        <v>84</v>
      </c>
      <c r="F39">
        <v>1950</v>
      </c>
      <c r="G39">
        <v>18</v>
      </c>
      <c r="H39" t="s">
        <v>20</v>
      </c>
      <c r="I39">
        <v>21000</v>
      </c>
      <c r="J39">
        <v>2</v>
      </c>
      <c r="K39" t="s">
        <v>105</v>
      </c>
      <c r="L39">
        <v>9</v>
      </c>
      <c r="M39" t="s">
        <v>100</v>
      </c>
      <c r="N39" t="s">
        <v>23</v>
      </c>
      <c r="O39">
        <v>6580</v>
      </c>
      <c r="P39">
        <v>0.87932506099999996</v>
      </c>
      <c r="U39">
        <v>872818</v>
      </c>
    </row>
    <row r="40" spans="1:21" x14ac:dyDescent="0.25">
      <c r="A40">
        <v>872761</v>
      </c>
      <c r="B40" s="1">
        <v>41641</v>
      </c>
      <c r="C40" t="s">
        <v>18</v>
      </c>
      <c r="D40">
        <v>1757740654</v>
      </c>
      <c r="E40" t="s">
        <v>89</v>
      </c>
      <c r="F40">
        <v>1950</v>
      </c>
      <c r="G40">
        <v>18</v>
      </c>
      <c r="H40" t="s">
        <v>20</v>
      </c>
      <c r="I40">
        <v>21000</v>
      </c>
      <c r="J40">
        <v>1</v>
      </c>
      <c r="K40" t="s">
        <v>106</v>
      </c>
      <c r="L40">
        <v>7</v>
      </c>
      <c r="M40" t="s">
        <v>107</v>
      </c>
      <c r="N40" t="s">
        <v>23</v>
      </c>
      <c r="O40">
        <v>3392</v>
      </c>
      <c r="P40">
        <v>0.87932506099999996</v>
      </c>
      <c r="U40">
        <v>872819</v>
      </c>
    </row>
    <row r="41" spans="1:21" x14ac:dyDescent="0.25">
      <c r="A41">
        <v>872761</v>
      </c>
      <c r="B41" s="1">
        <v>41641</v>
      </c>
      <c r="C41" t="s">
        <v>18</v>
      </c>
      <c r="D41">
        <v>1757740654</v>
      </c>
      <c r="E41" t="s">
        <v>57</v>
      </c>
      <c r="F41">
        <v>1950</v>
      </c>
      <c r="G41">
        <v>18</v>
      </c>
      <c r="H41" t="s">
        <v>20</v>
      </c>
      <c r="I41">
        <v>21000</v>
      </c>
      <c r="J41">
        <v>5</v>
      </c>
      <c r="K41" t="s">
        <v>108</v>
      </c>
      <c r="L41">
        <v>6</v>
      </c>
      <c r="M41" t="s">
        <v>109</v>
      </c>
      <c r="N41" t="s">
        <v>23</v>
      </c>
      <c r="O41">
        <v>4636</v>
      </c>
      <c r="P41">
        <v>0.90783095199999997</v>
      </c>
      <c r="U41">
        <v>872820</v>
      </c>
    </row>
    <row r="42" spans="1:21" x14ac:dyDescent="0.25">
      <c r="A42">
        <v>872761</v>
      </c>
      <c r="B42" s="1">
        <v>41641</v>
      </c>
      <c r="C42" t="s">
        <v>18</v>
      </c>
      <c r="D42">
        <v>1757740654</v>
      </c>
      <c r="E42" t="s">
        <v>24</v>
      </c>
      <c r="F42">
        <v>1950</v>
      </c>
      <c r="G42">
        <v>18</v>
      </c>
      <c r="H42" t="s">
        <v>20</v>
      </c>
      <c r="I42">
        <v>21000</v>
      </c>
      <c r="J42">
        <v>18</v>
      </c>
      <c r="K42" t="s">
        <v>110</v>
      </c>
      <c r="L42">
        <v>5</v>
      </c>
      <c r="M42" t="s">
        <v>26</v>
      </c>
      <c r="N42" t="s">
        <v>23</v>
      </c>
      <c r="O42">
        <v>4712</v>
      </c>
      <c r="P42">
        <v>0.87932506099999996</v>
      </c>
      <c r="U42">
        <v>872822</v>
      </c>
    </row>
    <row r="43" spans="1:21" x14ac:dyDescent="0.25">
      <c r="A43">
        <v>872761</v>
      </c>
      <c r="B43" s="1">
        <v>41641</v>
      </c>
      <c r="C43" t="s">
        <v>18</v>
      </c>
      <c r="D43">
        <v>1757740654</v>
      </c>
      <c r="E43" t="s">
        <v>60</v>
      </c>
      <c r="F43">
        <v>1950</v>
      </c>
      <c r="G43">
        <v>18</v>
      </c>
      <c r="H43" t="s">
        <v>20</v>
      </c>
      <c r="I43">
        <v>21000</v>
      </c>
      <c r="J43">
        <v>12</v>
      </c>
      <c r="K43" t="s">
        <v>111</v>
      </c>
      <c r="L43">
        <v>6</v>
      </c>
      <c r="M43" t="s">
        <v>95</v>
      </c>
      <c r="N43" t="s">
        <v>23</v>
      </c>
      <c r="O43">
        <v>10671</v>
      </c>
      <c r="P43">
        <v>0.87932506099999996</v>
      </c>
      <c r="U43">
        <v>872824</v>
      </c>
    </row>
    <row r="44" spans="1:21" x14ac:dyDescent="0.25">
      <c r="A44">
        <v>872761</v>
      </c>
      <c r="B44" s="1">
        <v>41641</v>
      </c>
      <c r="C44" t="s">
        <v>18</v>
      </c>
      <c r="D44">
        <v>1757740654</v>
      </c>
      <c r="E44" t="s">
        <v>51</v>
      </c>
      <c r="F44">
        <v>1950</v>
      </c>
      <c r="G44">
        <v>18</v>
      </c>
      <c r="H44" t="s">
        <v>20</v>
      </c>
      <c r="I44">
        <v>21000</v>
      </c>
      <c r="J44">
        <v>11</v>
      </c>
      <c r="K44" t="s">
        <v>112</v>
      </c>
      <c r="L44">
        <v>5</v>
      </c>
      <c r="M44" t="s">
        <v>113</v>
      </c>
      <c r="N44" t="s">
        <v>23</v>
      </c>
      <c r="O44">
        <v>9899</v>
      </c>
      <c r="P44">
        <v>0.87932506099999996</v>
      </c>
      <c r="U44">
        <v>872827</v>
      </c>
    </row>
    <row r="45" spans="1:21" x14ac:dyDescent="0.25">
      <c r="A45">
        <v>872761</v>
      </c>
      <c r="B45" s="1">
        <v>41641</v>
      </c>
      <c r="C45" t="s">
        <v>18</v>
      </c>
      <c r="D45">
        <v>1757740654</v>
      </c>
      <c r="E45" t="s">
        <v>30</v>
      </c>
      <c r="F45">
        <v>1950</v>
      </c>
      <c r="G45">
        <v>18</v>
      </c>
      <c r="H45" t="s">
        <v>20</v>
      </c>
      <c r="I45">
        <v>21000</v>
      </c>
      <c r="J45">
        <v>16</v>
      </c>
      <c r="K45" t="s">
        <v>114</v>
      </c>
      <c r="L45">
        <v>7</v>
      </c>
      <c r="M45" t="s">
        <v>115</v>
      </c>
      <c r="N45" t="s">
        <v>23</v>
      </c>
      <c r="O45">
        <v>5103</v>
      </c>
      <c r="P45">
        <v>1.0314000000000001</v>
      </c>
      <c r="U45">
        <v>872828</v>
      </c>
    </row>
    <row r="46" spans="1:21" x14ac:dyDescent="0.25">
      <c r="A46">
        <v>872761</v>
      </c>
      <c r="B46" s="1">
        <v>41641</v>
      </c>
      <c r="C46" t="s">
        <v>18</v>
      </c>
      <c r="D46">
        <v>1757740654</v>
      </c>
      <c r="E46" t="s">
        <v>27</v>
      </c>
      <c r="F46">
        <v>1950</v>
      </c>
      <c r="G46">
        <v>18</v>
      </c>
      <c r="H46" t="s">
        <v>20</v>
      </c>
      <c r="I46">
        <v>21000</v>
      </c>
      <c r="J46">
        <v>13</v>
      </c>
      <c r="K46" t="s">
        <v>116</v>
      </c>
      <c r="L46">
        <v>5</v>
      </c>
      <c r="M46" t="s">
        <v>88</v>
      </c>
      <c r="N46" t="s">
        <v>23</v>
      </c>
      <c r="O46">
        <v>7824</v>
      </c>
      <c r="P46">
        <v>0.87932506099999996</v>
      </c>
      <c r="U46">
        <v>872829</v>
      </c>
    </row>
    <row r="47" spans="1:21" x14ac:dyDescent="0.25">
      <c r="A47">
        <v>872761</v>
      </c>
      <c r="B47" s="1">
        <v>41641</v>
      </c>
      <c r="C47" t="s">
        <v>18</v>
      </c>
      <c r="D47">
        <v>1757740654</v>
      </c>
      <c r="E47" t="s">
        <v>62</v>
      </c>
      <c r="F47">
        <v>1950</v>
      </c>
      <c r="G47">
        <v>18</v>
      </c>
      <c r="H47" t="s">
        <v>20</v>
      </c>
      <c r="I47">
        <v>21000</v>
      </c>
      <c r="J47">
        <v>10</v>
      </c>
      <c r="K47" t="s">
        <v>117</v>
      </c>
      <c r="L47">
        <v>5</v>
      </c>
      <c r="M47" t="s">
        <v>69</v>
      </c>
      <c r="N47" t="s">
        <v>23</v>
      </c>
      <c r="O47">
        <v>9505</v>
      </c>
      <c r="P47">
        <v>0.99901404000000005</v>
      </c>
      <c r="U47">
        <v>872830</v>
      </c>
    </row>
    <row r="48" spans="1:21" x14ac:dyDescent="0.25">
      <c r="A48">
        <v>872761</v>
      </c>
      <c r="B48" s="1">
        <v>41641</v>
      </c>
      <c r="C48" t="s">
        <v>18</v>
      </c>
      <c r="D48">
        <v>1757740654</v>
      </c>
      <c r="E48" t="s">
        <v>65</v>
      </c>
      <c r="F48">
        <v>1950</v>
      </c>
      <c r="G48">
        <v>18</v>
      </c>
      <c r="H48" t="s">
        <v>20</v>
      </c>
      <c r="I48">
        <v>21000</v>
      </c>
      <c r="J48">
        <v>17</v>
      </c>
      <c r="K48" t="s">
        <v>118</v>
      </c>
      <c r="L48">
        <v>6</v>
      </c>
      <c r="M48" t="s">
        <v>119</v>
      </c>
      <c r="N48" t="s">
        <v>23</v>
      </c>
      <c r="O48">
        <v>2387</v>
      </c>
      <c r="P48">
        <v>0.87932506099999996</v>
      </c>
      <c r="U48">
        <v>872831</v>
      </c>
    </row>
    <row r="49" spans="1:21" x14ac:dyDescent="0.25">
      <c r="A49">
        <v>872761</v>
      </c>
      <c r="B49" s="1">
        <v>41641</v>
      </c>
      <c r="C49" t="s">
        <v>18</v>
      </c>
      <c r="D49">
        <v>1757740654</v>
      </c>
      <c r="E49" t="s">
        <v>48</v>
      </c>
      <c r="F49">
        <v>1950</v>
      </c>
      <c r="G49">
        <v>18</v>
      </c>
      <c r="H49" t="s">
        <v>20</v>
      </c>
      <c r="I49">
        <v>21000</v>
      </c>
      <c r="J49">
        <v>15</v>
      </c>
      <c r="K49" t="s">
        <v>120</v>
      </c>
      <c r="L49">
        <v>5</v>
      </c>
      <c r="M49" t="s">
        <v>121</v>
      </c>
      <c r="N49" t="s">
        <v>23</v>
      </c>
      <c r="O49">
        <v>11659</v>
      </c>
      <c r="P49">
        <v>0.87932506099999996</v>
      </c>
      <c r="U49">
        <v>872832</v>
      </c>
    </row>
    <row r="50" spans="1:21" x14ac:dyDescent="0.25">
      <c r="A50">
        <v>872761</v>
      </c>
      <c r="B50" s="1">
        <v>41641</v>
      </c>
      <c r="C50" t="s">
        <v>18</v>
      </c>
      <c r="D50">
        <v>1757740654</v>
      </c>
      <c r="E50" t="s">
        <v>42</v>
      </c>
      <c r="F50">
        <v>1950</v>
      </c>
      <c r="G50">
        <v>18</v>
      </c>
      <c r="H50" t="s">
        <v>20</v>
      </c>
      <c r="I50">
        <v>21000</v>
      </c>
      <c r="J50">
        <v>4</v>
      </c>
      <c r="K50" t="s">
        <v>122</v>
      </c>
      <c r="L50">
        <v>5</v>
      </c>
      <c r="M50" t="s">
        <v>123</v>
      </c>
      <c r="N50" t="s">
        <v>23</v>
      </c>
      <c r="O50">
        <v>8006</v>
      </c>
      <c r="P50">
        <v>0.87932506099999996</v>
      </c>
      <c r="U50">
        <v>872833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PMR</dc:creator>
  <cp:lastModifiedBy>PMR</cp:lastModifiedBy>
  <dcterms:created xsi:type="dcterms:W3CDTF">2019-05-09T10:20:58Z</dcterms:created>
  <dcterms:modified xsi:type="dcterms:W3CDTF">2019-05-09T10:21:07Z</dcterms:modified>
</cp:coreProperties>
</file>