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 firstSheet="5" activeTab="5"/>
  </bookViews>
  <sheets>
    <sheet name="Données" sheetId="1" r:id="rId1"/>
    <sheet name="Cat 1e" sheetId="2" r:id="rId2"/>
    <sheet name="Cat 2e" sheetId="4" r:id="rId3"/>
    <sheet name="Cat 3e" sheetId="5" r:id="rId4"/>
    <sheet name="Localité A" sheetId="3" r:id="rId5"/>
    <sheet name="Localité B" sheetId="6" r:id="rId6"/>
    <sheet name="Localité C" sheetId="7" r:id="rId7"/>
    <sheet name="Stat Localité A" sheetId="11" r:id="rId8"/>
    <sheet name="Stat Localité B" sheetId="10" r:id="rId9"/>
    <sheet name="Stat Localité C" sheetId="12" r:id="rId10"/>
    <sheet name="Volet Stat A" sheetId="13" r:id="rId11"/>
    <sheet name="Volet Stat B" sheetId="14" r:id="rId12"/>
    <sheet name="Volet Stat C" sheetId="15" r:id="rId13"/>
  </sheets>
  <functionGroups/>
  <externalReferences>
    <externalReference r:id="rId14"/>
  </externalReferences>
  <definedNames>
    <definedName name="_xlnm._FilterDatabase" localSheetId="0" hidden="1">Données!$A$6:$AE$16</definedName>
    <definedName name="_xlnm.Extract" localSheetId="0">Données!$AM$1</definedName>
    <definedName name="ListeEtab">[1]Données!$C$7:$C$6006</definedName>
    <definedName name="ListeGenre">[1]Données!$J$7:$J$6006</definedName>
    <definedName name="ListeNall">[1]Données!$W$7:$W$6006</definedName>
    <definedName name="ListeNang">[1]Données!$Y$7:$Y$6006</definedName>
    <definedName name="ListeNara">[1]Données!$AA$7:$AA$6006</definedName>
    <definedName name="ListeNec">[1]Données!$AI$7:$AI$6006</definedName>
    <definedName name="ListeNeps">[1]Données!$AM$7:$AM$6006</definedName>
    <definedName name="ListeNesp">[1]Données!$AC$7:$AC$6006</definedName>
    <definedName name="ListeNfr">[1]Données!$K$7:$K$6006</definedName>
    <definedName name="ListeNhg">[1]Données!$AG$7:$AG$6006</definedName>
    <definedName name="ListeNiv">[1]Données!$B$7:$B$6006</definedName>
    <definedName name="ListeNlec">[1]Données!$O$7:$O$6006</definedName>
    <definedName name="ListeNmaths">[1]Données!$Q$7:$Q$6006</definedName>
    <definedName name="ListeNphil">[1]Données!$AK$7:$AK$6006</definedName>
    <definedName name="ListeNport">[1]Données!$AE$7:$AE$6006</definedName>
    <definedName name="ListeNsp">[1]Données!$U$7:$U$6006</definedName>
    <definedName name="ListeNsvt">[1]Données!$S$7:$S$6006</definedName>
    <definedName name="ListeNtsq">[1]Données!$M$7:$M$6006</definedName>
    <definedName name="MesClasses">[1]Paramètres!$C$7:$C$39</definedName>
    <definedName name="MesDiscipl">[1]Paramètres!$D$7:$D$22</definedName>
    <definedName name="MesEtab">[1]Paramètres!$A$7:$A$11</definedName>
    <definedName name="MesListeplage">[1]Paramètres!$G$7:$G$22</definedName>
    <definedName name="MesNiveaux">[1]Paramètres!$B$7:$B$13</definedName>
    <definedName name="MesProfs">[1]Paramètres!$F$7:$F$204</definedName>
  </definedNames>
  <calcPr calcId="125725"/>
</workbook>
</file>

<file path=xl/calcChain.xml><?xml version="1.0" encoding="utf-8"?>
<calcChain xmlns="http://schemas.openxmlformats.org/spreadsheetml/2006/main">
  <c r="Q20" i="15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4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Q20" i="13"/>
  <c r="L20"/>
  <c r="E20"/>
  <c r="Q19"/>
  <c r="L19"/>
  <c r="E19"/>
  <c r="Q18"/>
  <c r="L18"/>
  <c r="E18"/>
  <c r="Q17"/>
  <c r="L17"/>
  <c r="E17"/>
  <c r="Q16"/>
  <c r="L16"/>
  <c r="E16"/>
  <c r="Q15"/>
  <c r="L15"/>
  <c r="E15"/>
  <c r="Q14"/>
  <c r="L14"/>
  <c r="E14"/>
  <c r="Q13"/>
  <c r="L13"/>
  <c r="E13"/>
  <c r="Q12"/>
  <c r="L12"/>
  <c r="E12"/>
  <c r="L20" i="12"/>
  <c r="L19"/>
  <c r="L18"/>
  <c r="L17"/>
  <c r="L16"/>
  <c r="L15"/>
  <c r="L14"/>
  <c r="L13"/>
  <c r="L12"/>
  <c r="L20" i="10"/>
  <c r="L19"/>
  <c r="L18"/>
  <c r="L17"/>
  <c r="L16"/>
  <c r="L15"/>
  <c r="L14"/>
  <c r="L13"/>
  <c r="L12"/>
  <c r="L13" i="11"/>
  <c r="L14"/>
  <c r="L15"/>
  <c r="L16"/>
  <c r="L17"/>
  <c r="L18"/>
  <c r="L19"/>
  <c r="L20"/>
  <c r="E20" i="12"/>
  <c r="E19"/>
  <c r="E18"/>
  <c r="E17"/>
  <c r="E16"/>
  <c r="E15"/>
  <c r="E14"/>
  <c r="E13"/>
  <c r="E12"/>
  <c r="E20" i="10"/>
  <c r="E19"/>
  <c r="E18"/>
  <c r="E17"/>
  <c r="E16"/>
  <c r="E15"/>
  <c r="E14"/>
  <c r="E13"/>
  <c r="E12"/>
  <c r="L12" i="11"/>
  <c r="E13"/>
  <c r="E14"/>
  <c r="E15"/>
  <c r="E16"/>
  <c r="E17"/>
  <c r="E18"/>
  <c r="E19"/>
  <c r="E20"/>
  <c r="E12"/>
  <c r="Q20" i="12"/>
  <c r="Q19"/>
  <c r="Q18"/>
  <c r="Q17"/>
  <c r="Q16"/>
  <c r="Q15"/>
  <c r="Q14"/>
  <c r="Q13"/>
  <c r="Q12"/>
  <c r="Q20" i="11"/>
  <c r="Q19"/>
  <c r="Q18"/>
  <c r="Q17"/>
  <c r="Q16"/>
  <c r="Q15"/>
  <c r="Q14"/>
  <c r="Q13"/>
  <c r="Q12"/>
  <c r="Q20" i="10"/>
  <c r="Q19"/>
  <c r="Q18"/>
  <c r="Q17"/>
  <c r="Q16"/>
  <c r="Q15"/>
  <c r="Q14"/>
  <c r="Q13"/>
  <c r="Q12"/>
  <c r="AC16" i="1"/>
  <c r="AD16"/>
  <c r="AE16"/>
  <c r="AD14"/>
  <c r="AD15"/>
  <c r="AC10"/>
  <c r="AD12"/>
  <c r="AC14"/>
  <c r="AD7"/>
  <c r="AC15"/>
  <c r="AD11"/>
  <c r="AC11"/>
  <c r="AC9"/>
  <c r="AC8"/>
  <c r="AD9"/>
  <c r="AD8"/>
  <c r="AD10"/>
  <c r="AC12"/>
  <c r="AC13"/>
  <c r="AD13"/>
  <c r="AC7"/>
  <c r="AE13" l="1"/>
  <c r="AE10"/>
  <c r="AE8"/>
  <c r="AE9"/>
  <c r="AE11"/>
  <c r="AE7"/>
  <c r="AE12"/>
  <c r="AE15"/>
  <c r="AE14"/>
</calcChain>
</file>

<file path=xl/sharedStrings.xml><?xml version="1.0" encoding="utf-8"?>
<sst xmlns="http://schemas.openxmlformats.org/spreadsheetml/2006/main" count="614" uniqueCount="74">
  <si>
    <t>n°</t>
  </si>
  <si>
    <t>Catégorie</t>
  </si>
  <si>
    <t>Localité</t>
  </si>
  <si>
    <t>Equipe</t>
  </si>
  <si>
    <t>Moniteur princ</t>
  </si>
  <si>
    <t>Prénom</t>
  </si>
  <si>
    <t>Nom</t>
  </si>
  <si>
    <t>Date nais</t>
  </si>
  <si>
    <t>Lieu nais</t>
  </si>
  <si>
    <t>Sexe</t>
  </si>
  <si>
    <t>Coup1</t>
  </si>
  <si>
    <t>Coup2</t>
  </si>
  <si>
    <t>Coup3</t>
  </si>
  <si>
    <t>Coup4</t>
  </si>
  <si>
    <t>Coup5</t>
  </si>
  <si>
    <t>Coup6</t>
  </si>
  <si>
    <t>Coup7</t>
  </si>
  <si>
    <t>Coup8</t>
  </si>
  <si>
    <t>Coup9</t>
  </si>
  <si>
    <t>val</t>
  </si>
  <si>
    <t>Total pts</t>
  </si>
  <si>
    <t>Total val</t>
  </si>
  <si>
    <t>Moyenne</t>
  </si>
  <si>
    <t>POINTS et valeurs coup</t>
  </si>
  <si>
    <t>Abst</t>
  </si>
  <si>
    <t>1e</t>
  </si>
  <si>
    <t>2e</t>
  </si>
  <si>
    <t>3e</t>
  </si>
  <si>
    <t>A</t>
  </si>
  <si>
    <t>B</t>
  </si>
  <si>
    <t>C</t>
  </si>
  <si>
    <t>E</t>
  </si>
  <si>
    <t>R</t>
  </si>
  <si>
    <t>H</t>
  </si>
  <si>
    <t>SS</t>
  </si>
  <si>
    <t>NN</t>
  </si>
  <si>
    <t>GG</t>
  </si>
  <si>
    <t>P</t>
  </si>
  <si>
    <t>O</t>
  </si>
  <si>
    <t>K</t>
  </si>
  <si>
    <t>F</t>
  </si>
  <si>
    <t>M</t>
  </si>
  <si>
    <t>Paris</t>
  </si>
  <si>
    <t>Dakar</t>
  </si>
  <si>
    <t>Berne</t>
  </si>
  <si>
    <t>Utilisateur :</t>
  </si>
  <si>
    <t>Observations</t>
  </si>
  <si>
    <t>Total</t>
  </si>
  <si>
    <t>%</t>
  </si>
  <si>
    <t>Seuil m</t>
  </si>
  <si>
    <t>Le Coordonnateur</t>
  </si>
  <si>
    <t>Ont participé</t>
  </si>
  <si>
    <t>Ont scoré</t>
  </si>
  <si>
    <t>Saison</t>
  </si>
  <si>
    <t>Zone</t>
  </si>
  <si>
    <t>S Zone</t>
  </si>
  <si>
    <t>Localité :</t>
  </si>
  <si>
    <t>Catégorie :</t>
  </si>
  <si>
    <t>Cibles++</t>
  </si>
  <si>
    <t>SYNTHESE A</t>
  </si>
  <si>
    <t>SYNTHESE C</t>
  </si>
  <si>
    <t>SYNTHESE B</t>
  </si>
  <si>
    <t>SYNTHESE  volet A</t>
  </si>
  <si>
    <t>SYNTHESE  volet C</t>
  </si>
  <si>
    <t>SYNTHESE  volet B</t>
  </si>
  <si>
    <t>Coup1+</t>
  </si>
  <si>
    <t>Coup2+</t>
  </si>
  <si>
    <t>Coup3+</t>
  </si>
  <si>
    <t>Coup4+</t>
  </si>
  <si>
    <t>Coup5+</t>
  </si>
  <si>
    <t>Coup6+</t>
  </si>
  <si>
    <t>Coup7+</t>
  </si>
  <si>
    <t>Coup8+</t>
  </si>
  <si>
    <t>Coup9+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</si>
</sst>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/>
    <xf numFmtId="2" fontId="0" fillId="0" borderId="1" xfId="0" applyNumberFormat="1" applyBorder="1"/>
    <xf numFmtId="0" fontId="0" fillId="3" borderId="2" xfId="0" applyFill="1" applyBorder="1"/>
    <xf numFmtId="0" fontId="0" fillId="4" borderId="2" xfId="0" applyFill="1" applyBorder="1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Fill="1" applyBorder="1" applyProtection="1">
      <protection locked="0"/>
    </xf>
    <xf numFmtId="0" fontId="0" fillId="0" borderId="0" xfId="0" applyFill="1" applyBorder="1"/>
    <xf numFmtId="0" fontId="0" fillId="0" borderId="0" xfId="0" applyBorder="1"/>
    <xf numFmtId="0" fontId="0" fillId="0" borderId="0" xfId="0" applyAlignment="1">
      <alignment horizontal="right"/>
    </xf>
    <xf numFmtId="0" fontId="3" fillId="0" borderId="0" xfId="0" applyFont="1" applyFill="1" applyBorder="1"/>
    <xf numFmtId="0" fontId="3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9" xfId="0" applyFill="1" applyBorder="1"/>
    <xf numFmtId="10" fontId="0" fillId="5" borderId="1" xfId="0" applyNumberFormat="1" applyFill="1" applyBorder="1"/>
    <xf numFmtId="2" fontId="0" fillId="0" borderId="3" xfId="0" applyNumberFormat="1" applyFill="1" applyBorder="1"/>
    <xf numFmtId="2" fontId="0" fillId="0" borderId="5" xfId="0" applyNumberFormat="1" applyFill="1" applyBorder="1"/>
    <xf numFmtId="0" fontId="0" fillId="0" borderId="9" xfId="0" applyBorder="1" applyProtection="1">
      <protection locked="0"/>
    </xf>
    <xf numFmtId="0" fontId="4" fillId="0" borderId="0" xfId="0" applyFont="1"/>
    <xf numFmtId="0" fontId="5" fillId="0" borderId="0" xfId="0" applyFont="1"/>
    <xf numFmtId="0" fontId="1" fillId="0" borderId="4" xfId="0" applyFont="1" applyFill="1" applyBorder="1" applyAlignment="1">
      <alignment horizontal="center"/>
    </xf>
    <xf numFmtId="0" fontId="0" fillId="0" borderId="4" xfId="0" applyFill="1" applyBorder="1"/>
  </cellXfs>
  <cellStyles count="1">
    <cellStyle name="Normal" xfId="0" builtinId="0"/>
  </cellStyles>
  <dxfs count="180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200026</xdr:colOff>
      <xdr:row>1</xdr:row>
      <xdr:rowOff>9525</xdr:rowOff>
    </xdr:from>
    <xdr:to>
      <xdr:col>7</xdr:col>
      <xdr:colOff>228600</xdr:colOff>
      <xdr:row>3</xdr:row>
      <xdr:rowOff>9525</xdr:rowOff>
    </xdr:to>
    <xdr:sp macro="[0]!RecopieDesDonnees" textlink="">
      <xdr:nvSpPr>
        <xdr:cNvPr id="2" name="ZoneTexte 1"/>
        <xdr:cNvSpPr txBox="1"/>
      </xdr:nvSpPr>
      <xdr:spPr>
        <a:xfrm>
          <a:off x="200026" y="200025"/>
          <a:ext cx="3962399" cy="38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/>
          <a:bevelB w="127000" h="1270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Recopie</a:t>
          </a:r>
          <a:r>
            <a:rPr lang="fr-FR" sz="1100" baseline="0"/>
            <a:t> des données dans les feuilles </a:t>
          </a:r>
          <a:r>
            <a:rPr lang="fr-FR" sz="1100" b="1" u="sng" baseline="0"/>
            <a:t>"Catégories"</a:t>
          </a:r>
          <a:r>
            <a:rPr lang="fr-FR" sz="1100" baseline="0"/>
            <a:t> et  </a:t>
          </a:r>
          <a:r>
            <a:rPr lang="fr-FR" sz="1100" b="1" u="sng" baseline="0"/>
            <a:t>"Localités"</a:t>
          </a:r>
          <a:endParaRPr lang="fr-FR" sz="1100" b="1" u="sng"/>
        </a:p>
      </xdr:txBody>
    </xdr:sp>
    <xdr:clientData/>
  </xdr:twoCellAnchor>
  <xdr:twoCellAnchor>
    <xdr:from>
      <xdr:col>8</xdr:col>
      <xdr:colOff>571500</xdr:colOff>
      <xdr:row>0</xdr:row>
      <xdr:rowOff>95250</xdr:rowOff>
    </xdr:from>
    <xdr:to>
      <xdr:col>10</xdr:col>
      <xdr:colOff>190499</xdr:colOff>
      <xdr:row>3</xdr:row>
      <xdr:rowOff>122464</xdr:rowOff>
    </xdr:to>
    <xdr:sp macro="" textlink="">
      <xdr:nvSpPr>
        <xdr:cNvPr id="3" name="Cylindre 2"/>
        <xdr:cNvSpPr/>
      </xdr:nvSpPr>
      <xdr:spPr>
        <a:xfrm>
          <a:off x="5238750" y="95250"/>
          <a:ext cx="1142999" cy="598714"/>
        </a:xfrm>
        <a:prstGeom prst="ca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50" b="1" u="sng"/>
            <a:t>VIDER</a:t>
          </a:r>
          <a:r>
            <a:rPr lang="fr-FR" sz="1050" b="1" u="sng" baseline="0"/>
            <a:t> DONNEES</a:t>
          </a:r>
          <a:endParaRPr lang="fr-FR" sz="1100" b="1" u="sng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%20Stat%20Eval%20%20Stand%20201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ètres"/>
      <sheetName val="Données"/>
      <sheetName val="Niv 6e"/>
      <sheetName val="Niv 5e"/>
      <sheetName val="Niv 4e"/>
      <sheetName val="Niv 3e"/>
      <sheetName val="Niv 2e"/>
      <sheetName val="Niv 1e"/>
      <sheetName val="Niv Tle"/>
      <sheetName val="Etab CEM Coubalan"/>
      <sheetName val="Etab CEM Ndiéba"/>
      <sheetName val="Etab CEM Ouonck"/>
      <sheetName val="Etab CEM Souda"/>
      <sheetName val="Etab Lycée Coubanao"/>
      <sheetName val="Stat CEM Coubalan"/>
      <sheetName val="Stat CEM Ndiéba"/>
      <sheetName val="Stat CEM Ouonck"/>
      <sheetName val="Stat CEM Souda"/>
      <sheetName val="Stat Lycée Coubanao"/>
      <sheetName val="Stat Cel 6e"/>
      <sheetName val="Stat Cel 5e"/>
      <sheetName val="Stat Cel 4e"/>
      <sheetName val="Stat Cel 3e"/>
      <sheetName val="Stat Cel 2e"/>
      <sheetName val="Stat Cel 1e"/>
      <sheetName val="Stat Cel Tle"/>
      <sheetName val="Disc FR stat"/>
      <sheetName val="Disc TSQ stat"/>
      <sheetName val="Disc Let C stat"/>
      <sheetName val="Disc Maths stat"/>
      <sheetName val="Disc SVT stat"/>
      <sheetName val="Disc SP stat"/>
      <sheetName val="Disc All stat"/>
      <sheetName val="Disc Ang stat"/>
      <sheetName val="Disc Ara stat"/>
      <sheetName val="Disc Esp stat"/>
      <sheetName val="Disc Port stat"/>
      <sheetName val="Disc HG stat"/>
      <sheetName val="Disc EC stat"/>
      <sheetName val="Disc Philo stat"/>
      <sheetName val="Disc EPS stat"/>
    </sheetNames>
    <sheetDataSet>
      <sheetData sheetId="0">
        <row r="2">
          <cell r="B2" t="str">
            <v>2016 - 2017</v>
          </cell>
          <cell r="E2" t="str">
            <v>Evaluation:</v>
          </cell>
          <cell r="F2" t="str">
            <v>1e semestre</v>
          </cell>
        </row>
        <row r="3">
          <cell r="E3" t="str">
            <v>IEF :</v>
          </cell>
          <cell r="F3" t="str">
            <v>Bignona 1</v>
          </cell>
        </row>
        <row r="6">
          <cell r="D6" t="str">
            <v>disciplines</v>
          </cell>
          <cell r="E6" t="str">
            <v>sexe</v>
          </cell>
          <cell r="F6" t="str">
            <v>Professeurs</v>
          </cell>
          <cell r="G6" t="str">
            <v>Liste plages</v>
          </cell>
        </row>
        <row r="7">
          <cell r="A7" t="str">
            <v>CEM Coubalan</v>
          </cell>
          <cell r="B7" t="str">
            <v>6e</v>
          </cell>
          <cell r="D7" t="str">
            <v>FR</v>
          </cell>
          <cell r="E7" t="str">
            <v>M</v>
          </cell>
          <cell r="G7" t="str">
            <v>ListeNfr</v>
          </cell>
        </row>
        <row r="8">
          <cell r="A8" t="str">
            <v>CEM Ndiéba</v>
          </cell>
          <cell r="B8" t="str">
            <v>5e</v>
          </cell>
          <cell r="C8">
            <v>1</v>
          </cell>
          <cell r="D8" t="str">
            <v>TSQ</v>
          </cell>
          <cell r="E8" t="str">
            <v>F</v>
          </cell>
          <cell r="G8" t="str">
            <v>ListeNtsq</v>
          </cell>
        </row>
        <row r="9">
          <cell r="A9" t="str">
            <v>CEM Ouonck</v>
          </cell>
          <cell r="B9" t="str">
            <v>4e</v>
          </cell>
          <cell r="C9">
            <v>2</v>
          </cell>
          <cell r="D9" t="str">
            <v>Let C</v>
          </cell>
          <cell r="G9" t="str">
            <v>ListeNlec</v>
          </cell>
        </row>
        <row r="10">
          <cell r="A10" t="str">
            <v>CEM Souda</v>
          </cell>
          <cell r="B10" t="str">
            <v>3e</v>
          </cell>
          <cell r="C10">
            <v>3</v>
          </cell>
          <cell r="D10" t="str">
            <v>Maths</v>
          </cell>
          <cell r="G10" t="str">
            <v>ListeNmaths</v>
          </cell>
        </row>
        <row r="11">
          <cell r="A11" t="str">
            <v>Lycée Coubanao</v>
          </cell>
          <cell r="B11" t="str">
            <v>2e</v>
          </cell>
          <cell r="C11">
            <v>1</v>
          </cell>
          <cell r="D11" t="str">
            <v>SVT</v>
          </cell>
          <cell r="G11" t="str">
            <v>ListeNsvt</v>
          </cell>
        </row>
        <row r="12">
          <cell r="B12" t="str">
            <v>1e</v>
          </cell>
          <cell r="C12">
            <v>2</v>
          </cell>
          <cell r="D12" t="str">
            <v>SP</v>
          </cell>
          <cell r="G12" t="str">
            <v>ListeNsp</v>
          </cell>
        </row>
        <row r="13">
          <cell r="B13" t="str">
            <v>Tle</v>
          </cell>
          <cell r="C13">
            <v>3</v>
          </cell>
          <cell r="D13" t="str">
            <v>All</v>
          </cell>
          <cell r="G13" t="str">
            <v>ListeNall</v>
          </cell>
        </row>
        <row r="14">
          <cell r="C14">
            <v>1</v>
          </cell>
          <cell r="D14" t="str">
            <v>Ang</v>
          </cell>
          <cell r="G14" t="str">
            <v>ListeNang</v>
          </cell>
        </row>
        <row r="15">
          <cell r="C15">
            <v>2</v>
          </cell>
          <cell r="D15" t="str">
            <v>Ara</v>
          </cell>
          <cell r="G15" t="str">
            <v>ListeNara</v>
          </cell>
        </row>
        <row r="16">
          <cell r="C16">
            <v>3</v>
          </cell>
          <cell r="D16" t="str">
            <v>Esp</v>
          </cell>
          <cell r="G16" t="str">
            <v>ListeNesp</v>
          </cell>
        </row>
        <row r="17">
          <cell r="D17" t="str">
            <v>Port</v>
          </cell>
          <cell r="G17" t="str">
            <v>ListeNport</v>
          </cell>
        </row>
        <row r="18">
          <cell r="D18" t="str">
            <v>HG</v>
          </cell>
          <cell r="G18" t="str">
            <v>ListeNhg</v>
          </cell>
        </row>
        <row r="19">
          <cell r="D19" t="str">
            <v>EC</v>
          </cell>
          <cell r="G19" t="str">
            <v>ListeNec</v>
          </cell>
        </row>
        <row r="20">
          <cell r="D20" t="str">
            <v>Philo</v>
          </cell>
          <cell r="G20" t="str">
            <v>ListeNphil</v>
          </cell>
        </row>
        <row r="21">
          <cell r="D21" t="str">
            <v>EPS</v>
          </cell>
          <cell r="G21" t="str">
            <v>ListeNeps</v>
          </cell>
        </row>
        <row r="22">
          <cell r="D22" t="str">
            <v>****</v>
          </cell>
        </row>
      </sheetData>
      <sheetData sheetId="1">
        <row r="4">
          <cell r="K4">
            <v>20</v>
          </cell>
        </row>
        <row r="7">
          <cell r="B7" t="str">
            <v>6e</v>
          </cell>
          <cell r="C7" t="str">
            <v>CEM Coubalan</v>
          </cell>
          <cell r="J7" t="str">
            <v>F</v>
          </cell>
          <cell r="K7">
            <v>12.5</v>
          </cell>
          <cell r="M7">
            <v>6</v>
          </cell>
          <cell r="O7">
            <v>8</v>
          </cell>
          <cell r="S7">
            <v>10</v>
          </cell>
          <cell r="Y7">
            <v>10</v>
          </cell>
          <cell r="AG7">
            <v>5</v>
          </cell>
          <cell r="AI7">
            <v>13</v>
          </cell>
          <cell r="AK7" t="str">
            <v>Abst</v>
          </cell>
          <cell r="AM7">
            <v>10</v>
          </cell>
        </row>
        <row r="8">
          <cell r="B8" t="str">
            <v>5e</v>
          </cell>
          <cell r="C8" t="str">
            <v>CEM Ndiéba</v>
          </cell>
          <cell r="J8" t="str">
            <v>M</v>
          </cell>
          <cell r="K8">
            <v>9</v>
          </cell>
          <cell r="M8">
            <v>15</v>
          </cell>
          <cell r="O8">
            <v>10</v>
          </cell>
          <cell r="Q8">
            <v>5</v>
          </cell>
          <cell r="S8">
            <v>9</v>
          </cell>
          <cell r="Y8">
            <v>4</v>
          </cell>
          <cell r="AG8">
            <v>4</v>
          </cell>
          <cell r="AI8">
            <v>5</v>
          </cell>
          <cell r="AM8">
            <v>3</v>
          </cell>
        </row>
        <row r="9">
          <cell r="B9" t="str">
            <v>4e</v>
          </cell>
          <cell r="C9" t="str">
            <v>CEM Ndiéba</v>
          </cell>
          <cell r="J9" t="str">
            <v>F</v>
          </cell>
          <cell r="K9">
            <v>11</v>
          </cell>
          <cell r="M9">
            <v>18</v>
          </cell>
          <cell r="O9">
            <v>11</v>
          </cell>
          <cell r="Q9">
            <v>18</v>
          </cell>
          <cell r="S9">
            <v>7</v>
          </cell>
          <cell r="Y9">
            <v>4</v>
          </cell>
          <cell r="AG9">
            <v>8</v>
          </cell>
          <cell r="AI9">
            <v>9</v>
          </cell>
          <cell r="AK9">
            <v>10</v>
          </cell>
          <cell r="AM9">
            <v>6</v>
          </cell>
        </row>
        <row r="10">
          <cell r="B10" t="str">
            <v>3e</v>
          </cell>
          <cell r="C10" t="str">
            <v>Lycée Coubanao</v>
          </cell>
          <cell r="J10" t="str">
            <v>F</v>
          </cell>
          <cell r="K10">
            <v>12.5</v>
          </cell>
          <cell r="M10">
            <v>0</v>
          </cell>
          <cell r="O10">
            <v>8</v>
          </cell>
          <cell r="S10">
            <v>10</v>
          </cell>
          <cell r="AG10">
            <v>11</v>
          </cell>
          <cell r="AI10">
            <v>13</v>
          </cell>
          <cell r="AK10" t="str">
            <v>Abst</v>
          </cell>
          <cell r="AM10">
            <v>10</v>
          </cell>
        </row>
        <row r="11">
          <cell r="B11" t="str">
            <v>2e</v>
          </cell>
          <cell r="C11" t="str">
            <v>Lycée Coubanao</v>
          </cell>
          <cell r="J11" t="str">
            <v>M</v>
          </cell>
          <cell r="K11" t="str">
            <v>Abst</v>
          </cell>
          <cell r="M11">
            <v>15</v>
          </cell>
          <cell r="O11">
            <v>10</v>
          </cell>
          <cell r="Q11">
            <v>5</v>
          </cell>
          <cell r="S11">
            <v>9</v>
          </cell>
          <cell r="AG11">
            <v>13</v>
          </cell>
          <cell r="AI11">
            <v>5</v>
          </cell>
          <cell r="AK11">
            <v>6</v>
          </cell>
          <cell r="AM11">
            <v>3</v>
          </cell>
        </row>
        <row r="12">
          <cell r="B12" t="str">
            <v>1e</v>
          </cell>
          <cell r="C12" t="str">
            <v>Lycée Coubanao</v>
          </cell>
          <cell r="J12" t="str">
            <v>F</v>
          </cell>
          <cell r="K12">
            <v>11</v>
          </cell>
          <cell r="M12">
            <v>18</v>
          </cell>
          <cell r="O12">
            <v>11</v>
          </cell>
          <cell r="Q12">
            <v>18</v>
          </cell>
          <cell r="S12">
            <v>7</v>
          </cell>
          <cell r="AG12">
            <v>8</v>
          </cell>
          <cell r="AI12">
            <v>9</v>
          </cell>
          <cell r="AK12">
            <v>10</v>
          </cell>
          <cell r="AM12">
            <v>6</v>
          </cell>
        </row>
        <row r="13">
          <cell r="B13" t="str">
            <v>Tle</v>
          </cell>
          <cell r="C13" t="str">
            <v>Lycée Coubanao</v>
          </cell>
          <cell r="J13" t="str">
            <v>F</v>
          </cell>
          <cell r="K13">
            <v>12.5</v>
          </cell>
          <cell r="M13">
            <v>9</v>
          </cell>
          <cell r="O13">
            <v>8</v>
          </cell>
          <cell r="Q13">
            <v>1</v>
          </cell>
          <cell r="S13">
            <v>10</v>
          </cell>
          <cell r="AG13">
            <v>11</v>
          </cell>
          <cell r="AI13">
            <v>13</v>
          </cell>
          <cell r="AK13" t="str">
            <v>Abst</v>
          </cell>
          <cell r="AM13">
            <v>10</v>
          </cell>
        </row>
        <row r="14">
          <cell r="B14" t="str">
            <v>5e</v>
          </cell>
          <cell r="C14" t="str">
            <v>Lycée Coubanao</v>
          </cell>
          <cell r="J14" t="str">
            <v>M</v>
          </cell>
          <cell r="K14">
            <v>9</v>
          </cell>
          <cell r="M14">
            <v>15</v>
          </cell>
          <cell r="O14">
            <v>10</v>
          </cell>
          <cell r="Q14">
            <v>5</v>
          </cell>
          <cell r="S14">
            <v>9</v>
          </cell>
          <cell r="Y14">
            <v>5</v>
          </cell>
          <cell r="AG14">
            <v>13</v>
          </cell>
          <cell r="AI14">
            <v>5</v>
          </cell>
          <cell r="AK14">
            <v>6</v>
          </cell>
          <cell r="AM14">
            <v>3</v>
          </cell>
        </row>
        <row r="15">
          <cell r="B15" t="str">
            <v>4e</v>
          </cell>
          <cell r="C15" t="str">
            <v>CEM Souda</v>
          </cell>
          <cell r="J15" t="str">
            <v>F</v>
          </cell>
          <cell r="K15">
            <v>11</v>
          </cell>
          <cell r="M15">
            <v>18</v>
          </cell>
          <cell r="O15">
            <v>11</v>
          </cell>
          <cell r="Q15">
            <v>18</v>
          </cell>
          <cell r="S15">
            <v>7</v>
          </cell>
          <cell r="AG15">
            <v>12</v>
          </cell>
          <cell r="AI15">
            <v>9</v>
          </cell>
          <cell r="AK15">
            <v>10</v>
          </cell>
          <cell r="AM15">
            <v>6</v>
          </cell>
        </row>
        <row r="16">
          <cell r="B16" t="str">
            <v>3e</v>
          </cell>
          <cell r="C16" t="str">
            <v>CEM Souda</v>
          </cell>
          <cell r="J16" t="str">
            <v>M</v>
          </cell>
          <cell r="K16">
            <v>8</v>
          </cell>
          <cell r="M16">
            <v>13</v>
          </cell>
          <cell r="O16">
            <v>9</v>
          </cell>
          <cell r="Q16">
            <v>14</v>
          </cell>
          <cell r="S16">
            <v>17</v>
          </cell>
          <cell r="U16">
            <v>11</v>
          </cell>
          <cell r="W16">
            <v>19</v>
          </cell>
          <cell r="Y16">
            <v>10</v>
          </cell>
          <cell r="AA16">
            <v>16</v>
          </cell>
          <cell r="AC16">
            <v>10</v>
          </cell>
          <cell r="AE16">
            <v>13</v>
          </cell>
          <cell r="AG16">
            <v>15</v>
          </cell>
          <cell r="AI16">
            <v>11</v>
          </cell>
          <cell r="AK16">
            <v>12</v>
          </cell>
          <cell r="AM16">
            <v>20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AE16"/>
  <sheetViews>
    <sheetView zoomScale="70" zoomScaleNormal="70" workbookViewId="0">
      <selection activeCell="H22" sqref="H22"/>
    </sheetView>
  </sheetViews>
  <sheetFormatPr baseColWidth="10" defaultRowHeight="15"/>
  <cols>
    <col min="1" max="7" width="8.42578125" customWidth="1"/>
    <col min="11" max="11" width="6.5703125" customWidth="1"/>
    <col min="12" max="12" width="3.5703125" bestFit="1" customWidth="1"/>
    <col min="13" max="13" width="6.5703125" customWidth="1"/>
    <col min="14" max="14" width="3.5703125" bestFit="1" customWidth="1"/>
    <col min="15" max="15" width="6.5703125" customWidth="1"/>
    <col min="16" max="16" width="3.5703125" bestFit="1" customWidth="1"/>
    <col min="17" max="17" width="6.5703125" customWidth="1"/>
    <col min="18" max="18" width="3.5703125" bestFit="1" customWidth="1"/>
    <col min="19" max="19" width="6.5703125" customWidth="1"/>
    <col min="20" max="20" width="3.5703125" bestFit="1" customWidth="1"/>
    <col min="21" max="21" width="6.5703125" customWidth="1"/>
    <col min="22" max="22" width="3.5703125" bestFit="1" customWidth="1"/>
    <col min="23" max="23" width="6.5703125" customWidth="1"/>
    <col min="24" max="24" width="3.5703125" bestFit="1" customWidth="1"/>
    <col min="25" max="25" width="6.5703125" customWidth="1"/>
    <col min="26" max="26" width="3.5703125" bestFit="1" customWidth="1"/>
    <col min="27" max="27" width="6.5703125" customWidth="1"/>
    <col min="28" max="28" width="3.5703125" bestFit="1" customWidth="1"/>
    <col min="29" max="29" width="11.5703125" bestFit="1" customWidth="1"/>
    <col min="30" max="30" width="11.42578125" bestFit="1" customWidth="1"/>
  </cols>
  <sheetData>
    <row r="5" spans="1:31">
      <c r="K5" s="1" t="s">
        <v>23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2"/>
      <c r="AD5" s="2"/>
      <c r="AE5" s="2"/>
    </row>
    <row r="6" spans="1:31">
      <c r="A6" s="7" t="s">
        <v>0</v>
      </c>
      <c r="B6" s="7" t="s">
        <v>1</v>
      </c>
      <c r="C6" s="7" t="s">
        <v>2</v>
      </c>
      <c r="D6" s="7" t="s">
        <v>3</v>
      </c>
      <c r="E6" s="7" t="s">
        <v>4</v>
      </c>
      <c r="F6" s="7" t="s">
        <v>5</v>
      </c>
      <c r="G6" s="7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19</v>
      </c>
      <c r="M6" s="7" t="s">
        <v>11</v>
      </c>
      <c r="N6" s="7" t="s">
        <v>19</v>
      </c>
      <c r="O6" s="7" t="s">
        <v>12</v>
      </c>
      <c r="P6" s="7" t="s">
        <v>19</v>
      </c>
      <c r="Q6" s="7" t="s">
        <v>13</v>
      </c>
      <c r="R6" s="7" t="s">
        <v>19</v>
      </c>
      <c r="S6" s="7" t="s">
        <v>14</v>
      </c>
      <c r="T6" s="7" t="s">
        <v>19</v>
      </c>
      <c r="U6" s="7" t="s">
        <v>15</v>
      </c>
      <c r="V6" s="7" t="s">
        <v>19</v>
      </c>
      <c r="W6" s="7" t="s">
        <v>16</v>
      </c>
      <c r="X6" s="7" t="s">
        <v>19</v>
      </c>
      <c r="Y6" s="7" t="s">
        <v>17</v>
      </c>
      <c r="Z6" s="7" t="s">
        <v>19</v>
      </c>
      <c r="AA6" s="7" t="s">
        <v>18</v>
      </c>
      <c r="AB6" s="7" t="s">
        <v>19</v>
      </c>
      <c r="AC6" s="7" t="s">
        <v>20</v>
      </c>
      <c r="AD6" s="7" t="s">
        <v>21</v>
      </c>
      <c r="AE6" s="7" t="s">
        <v>22</v>
      </c>
    </row>
    <row r="7" spans="1:31">
      <c r="A7" s="2"/>
      <c r="B7" s="2" t="s">
        <v>25</v>
      </c>
      <c r="C7" s="2" t="s">
        <v>28</v>
      </c>
      <c r="D7" s="2">
        <v>1</v>
      </c>
      <c r="E7" s="2" t="s">
        <v>31</v>
      </c>
      <c r="F7" s="2" t="s">
        <v>34</v>
      </c>
      <c r="G7" s="2" t="s">
        <v>37</v>
      </c>
      <c r="H7" s="5">
        <v>37906</v>
      </c>
      <c r="I7" s="2" t="s">
        <v>42</v>
      </c>
      <c r="J7" s="2" t="s">
        <v>40</v>
      </c>
      <c r="K7" s="3">
        <v>12.5</v>
      </c>
      <c r="L7" s="6">
        <v>2</v>
      </c>
      <c r="M7" s="2">
        <v>0</v>
      </c>
      <c r="N7" s="6">
        <v>1</v>
      </c>
      <c r="O7" s="3">
        <v>8</v>
      </c>
      <c r="P7" s="6">
        <v>4</v>
      </c>
      <c r="Q7" s="2">
        <v>3</v>
      </c>
      <c r="R7" s="6">
        <v>1</v>
      </c>
      <c r="S7" s="3">
        <v>10</v>
      </c>
      <c r="T7" s="6">
        <v>2</v>
      </c>
      <c r="U7" s="2">
        <v>11</v>
      </c>
      <c r="V7" s="6">
        <v>4</v>
      </c>
      <c r="W7" s="3">
        <v>13</v>
      </c>
      <c r="X7" s="6">
        <v>3</v>
      </c>
      <c r="Y7" s="4" t="s">
        <v>24</v>
      </c>
      <c r="Z7" s="6">
        <v>1</v>
      </c>
      <c r="AA7" s="3">
        <v>10</v>
      </c>
      <c r="AB7" s="6">
        <v>5</v>
      </c>
      <c r="AC7" s="2">
        <f>TotalPts(K7,M7,O7,Q7,S7,U7,W7,Y7,AA7)</f>
        <v>67.5</v>
      </c>
      <c r="AD7" s="2">
        <f>TotalVal(K7,L7,M7,N7,O7,P7,Q7,R7,S7,T7,U7,V7,W7,X7,Y7,Z7,AA7,AB7)</f>
        <v>22</v>
      </c>
      <c r="AE7" s="8">
        <f>IF(AD7&gt;0,AC7/AD7," ")</f>
        <v>3.0681818181818183</v>
      </c>
    </row>
    <row r="8" spans="1:31">
      <c r="A8" s="2"/>
      <c r="B8" s="2" t="s">
        <v>26</v>
      </c>
      <c r="C8" s="2" t="s">
        <v>29</v>
      </c>
      <c r="D8" s="2">
        <v>2</v>
      </c>
      <c r="E8" s="2" t="s">
        <v>32</v>
      </c>
      <c r="F8" s="2" t="s">
        <v>36</v>
      </c>
      <c r="G8" s="2" t="s">
        <v>38</v>
      </c>
      <c r="H8" s="5">
        <v>20496</v>
      </c>
      <c r="I8" s="2" t="s">
        <v>43</v>
      </c>
      <c r="J8" s="2" t="s">
        <v>41</v>
      </c>
      <c r="K8" s="3">
        <v>9</v>
      </c>
      <c r="L8" s="6">
        <v>2</v>
      </c>
      <c r="M8" s="2">
        <v>15</v>
      </c>
      <c r="N8" s="6">
        <v>1</v>
      </c>
      <c r="O8" s="3">
        <v>10</v>
      </c>
      <c r="P8" s="6">
        <v>4</v>
      </c>
      <c r="Q8" s="2">
        <v>5</v>
      </c>
      <c r="R8" s="6">
        <v>1</v>
      </c>
      <c r="S8" s="3">
        <v>9</v>
      </c>
      <c r="T8" s="6">
        <v>2</v>
      </c>
      <c r="U8" s="2">
        <v>13</v>
      </c>
      <c r="V8" s="6">
        <v>4</v>
      </c>
      <c r="W8" s="3">
        <v>5</v>
      </c>
      <c r="X8" s="6">
        <v>3</v>
      </c>
      <c r="Y8" s="2">
        <v>6</v>
      </c>
      <c r="Z8" s="6">
        <v>1</v>
      </c>
      <c r="AA8" s="3">
        <v>3</v>
      </c>
      <c r="AB8" s="6">
        <v>5</v>
      </c>
      <c r="AC8" s="2">
        <f t="shared" ref="AC8:AC9" si="0">TotalPts(K8,M8,O8,Q8,S8,U8,W8,Y8,AA8)</f>
        <v>75</v>
      </c>
      <c r="AD8" s="2">
        <f t="shared" ref="AD8:AD9" si="1">TotalVal(K8,L8,M8,N8,O8,P8,Q8,R8,S8,T8,U8,V8,W8,X8,Y8,Z8,AA8,AB8)</f>
        <v>23</v>
      </c>
      <c r="AE8" s="8">
        <f t="shared" ref="AE8:AE16" si="2">IF(AD8&gt;0,AC8/AD8," ")</f>
        <v>3.2608695652173911</v>
      </c>
    </row>
    <row r="9" spans="1:31">
      <c r="A9" s="2"/>
      <c r="B9" s="2" t="s">
        <v>27</v>
      </c>
      <c r="C9" s="2" t="s">
        <v>30</v>
      </c>
      <c r="D9" s="2">
        <v>3</v>
      </c>
      <c r="E9" s="2" t="s">
        <v>33</v>
      </c>
      <c r="F9" s="2" t="s">
        <v>35</v>
      </c>
      <c r="G9" s="2" t="s">
        <v>39</v>
      </c>
      <c r="H9" s="5">
        <v>36050</v>
      </c>
      <c r="I9" s="2" t="s">
        <v>44</v>
      </c>
      <c r="J9" s="2" t="s">
        <v>40</v>
      </c>
      <c r="K9" s="3">
        <v>11</v>
      </c>
      <c r="L9" s="6">
        <v>2</v>
      </c>
      <c r="M9" s="2">
        <v>18</v>
      </c>
      <c r="N9" s="6">
        <v>1</v>
      </c>
      <c r="O9" s="3">
        <v>11</v>
      </c>
      <c r="P9" s="6">
        <v>4</v>
      </c>
      <c r="Q9" s="2">
        <v>18</v>
      </c>
      <c r="R9" s="6">
        <v>1</v>
      </c>
      <c r="S9" s="3">
        <v>7</v>
      </c>
      <c r="T9" s="6">
        <v>2</v>
      </c>
      <c r="U9" s="2">
        <v>8</v>
      </c>
      <c r="V9" s="6">
        <v>4</v>
      </c>
      <c r="W9" s="3">
        <v>9</v>
      </c>
      <c r="X9" s="6">
        <v>3</v>
      </c>
      <c r="Y9" s="2">
        <v>10</v>
      </c>
      <c r="Z9" s="6">
        <v>1</v>
      </c>
      <c r="AA9" s="3">
        <v>6</v>
      </c>
      <c r="AB9" s="6">
        <v>5</v>
      </c>
      <c r="AC9" s="2">
        <f t="shared" si="0"/>
        <v>98</v>
      </c>
      <c r="AD9" s="2">
        <f t="shared" si="1"/>
        <v>23</v>
      </c>
      <c r="AE9" s="8">
        <f t="shared" si="2"/>
        <v>4.2608695652173916</v>
      </c>
    </row>
    <row r="10" spans="1:31">
      <c r="A10" s="2"/>
      <c r="B10" s="2" t="s">
        <v>25</v>
      </c>
      <c r="C10" s="2" t="s">
        <v>28</v>
      </c>
      <c r="D10" s="2">
        <v>1</v>
      </c>
      <c r="E10" s="2" t="s">
        <v>31</v>
      </c>
      <c r="F10" s="2" t="s">
        <v>34</v>
      </c>
      <c r="G10" s="2" t="s">
        <v>37</v>
      </c>
      <c r="H10" s="5">
        <v>37906</v>
      </c>
      <c r="I10" s="2" t="s">
        <v>42</v>
      </c>
      <c r="J10" s="2" t="s">
        <v>40</v>
      </c>
      <c r="K10" s="3">
        <v>12.5</v>
      </c>
      <c r="L10" s="6">
        <v>2</v>
      </c>
      <c r="M10" s="2">
        <v>0</v>
      </c>
      <c r="N10" s="6">
        <v>1</v>
      </c>
      <c r="O10" s="3">
        <v>8</v>
      </c>
      <c r="P10" s="6">
        <v>4</v>
      </c>
      <c r="Q10" s="2"/>
      <c r="R10" s="6">
        <v>1</v>
      </c>
      <c r="S10" s="3">
        <v>10</v>
      </c>
      <c r="T10" s="6">
        <v>2</v>
      </c>
      <c r="U10" s="2">
        <v>11</v>
      </c>
      <c r="V10" s="6">
        <v>4</v>
      </c>
      <c r="W10" s="3">
        <v>13</v>
      </c>
      <c r="X10" s="6">
        <v>3</v>
      </c>
      <c r="Y10" s="4" t="s">
        <v>24</v>
      </c>
      <c r="Z10" s="6">
        <v>1</v>
      </c>
      <c r="AA10" s="3">
        <v>10</v>
      </c>
      <c r="AB10" s="6">
        <v>5</v>
      </c>
      <c r="AC10" s="2">
        <f>TotalPts(K10,M10,O10,Q10,S10,U10,W10,Y10,AA10)</f>
        <v>64.5</v>
      </c>
      <c r="AD10" s="2">
        <f>TotalVal(K10,L10,M10,N10,O10,P10,Q10,R10,S10,T10,U10,V10,W10,X10,Y10,Z10,AA10,AB10)</f>
        <v>21</v>
      </c>
      <c r="AE10" s="8">
        <f t="shared" si="2"/>
        <v>3.0714285714285716</v>
      </c>
    </row>
    <row r="11" spans="1:31">
      <c r="A11" s="2"/>
      <c r="B11" s="2" t="s">
        <v>26</v>
      </c>
      <c r="C11" s="2" t="s">
        <v>29</v>
      </c>
      <c r="D11" s="2">
        <v>2</v>
      </c>
      <c r="E11" s="2" t="s">
        <v>32</v>
      </c>
      <c r="F11" s="2" t="s">
        <v>36</v>
      </c>
      <c r="G11" s="2" t="s">
        <v>38</v>
      </c>
      <c r="H11" s="5">
        <v>20496</v>
      </c>
      <c r="I11" s="2" t="s">
        <v>43</v>
      </c>
      <c r="J11" s="2" t="s">
        <v>41</v>
      </c>
      <c r="K11" s="3">
        <v>9</v>
      </c>
      <c r="L11" s="6">
        <v>2</v>
      </c>
      <c r="M11" s="2">
        <v>15</v>
      </c>
      <c r="N11" s="6">
        <v>1</v>
      </c>
      <c r="O11" s="3">
        <v>10</v>
      </c>
      <c r="P11" s="6">
        <v>4</v>
      </c>
      <c r="Q11" s="2">
        <v>5</v>
      </c>
      <c r="R11" s="6">
        <v>1</v>
      </c>
      <c r="S11" s="3">
        <v>9</v>
      </c>
      <c r="T11" s="6">
        <v>2</v>
      </c>
      <c r="U11" s="2">
        <v>13</v>
      </c>
      <c r="V11" s="6">
        <v>4</v>
      </c>
      <c r="W11" s="3">
        <v>5</v>
      </c>
      <c r="X11" s="6">
        <v>3</v>
      </c>
      <c r="Y11" s="2">
        <v>6</v>
      </c>
      <c r="Z11" s="6">
        <v>1</v>
      </c>
      <c r="AA11" s="3">
        <v>3</v>
      </c>
      <c r="AB11" s="6">
        <v>5</v>
      </c>
      <c r="AC11" s="2">
        <f t="shared" ref="AC11:AC12" si="3">TotalPts(K11,M11,O11,Q11,S11,U11,W11,Y11,AA11)</f>
        <v>75</v>
      </c>
      <c r="AD11" s="2">
        <f t="shared" ref="AD11:AD12" si="4">TotalVal(K11,L11,M11,N11,O11,P11,Q11,R11,S11,T11,U11,V11,W11,X11,Y11,Z11,AA11,AB11)</f>
        <v>23</v>
      </c>
      <c r="AE11" s="8">
        <f t="shared" si="2"/>
        <v>3.2608695652173911</v>
      </c>
    </row>
    <row r="12" spans="1:31">
      <c r="A12" s="2"/>
      <c r="B12" s="2" t="s">
        <v>27</v>
      </c>
      <c r="C12" s="2" t="s">
        <v>30</v>
      </c>
      <c r="D12" s="2">
        <v>3</v>
      </c>
      <c r="E12" s="2" t="s">
        <v>33</v>
      </c>
      <c r="F12" s="2" t="s">
        <v>35</v>
      </c>
      <c r="G12" s="2" t="s">
        <v>39</v>
      </c>
      <c r="H12" s="5">
        <v>36050</v>
      </c>
      <c r="I12" s="2" t="s">
        <v>44</v>
      </c>
      <c r="J12" s="2" t="s">
        <v>40</v>
      </c>
      <c r="K12" s="3">
        <v>11</v>
      </c>
      <c r="L12" s="6">
        <v>2</v>
      </c>
      <c r="M12" s="2">
        <v>18</v>
      </c>
      <c r="N12" s="6">
        <v>1</v>
      </c>
      <c r="O12" s="3">
        <v>11</v>
      </c>
      <c r="P12" s="6">
        <v>4</v>
      </c>
      <c r="Q12" s="2">
        <v>18</v>
      </c>
      <c r="R12" s="6">
        <v>1</v>
      </c>
      <c r="S12" s="3">
        <v>7</v>
      </c>
      <c r="T12" s="6">
        <v>2</v>
      </c>
      <c r="U12" s="2">
        <v>8</v>
      </c>
      <c r="V12" s="6">
        <v>4</v>
      </c>
      <c r="W12" s="3">
        <v>9</v>
      </c>
      <c r="X12" s="6">
        <v>3</v>
      </c>
      <c r="Y12" s="2">
        <v>10</v>
      </c>
      <c r="Z12" s="6">
        <v>1</v>
      </c>
      <c r="AA12" s="3">
        <v>6</v>
      </c>
      <c r="AB12" s="6">
        <v>5</v>
      </c>
      <c r="AC12" s="2">
        <f t="shared" si="3"/>
        <v>98</v>
      </c>
      <c r="AD12" s="2">
        <f t="shared" si="4"/>
        <v>23</v>
      </c>
      <c r="AE12" s="8">
        <f t="shared" si="2"/>
        <v>4.2608695652173916</v>
      </c>
    </row>
    <row r="13" spans="1:31">
      <c r="A13" s="2"/>
      <c r="B13" s="2" t="s">
        <v>25</v>
      </c>
      <c r="C13" s="2" t="s">
        <v>28</v>
      </c>
      <c r="D13" s="2">
        <v>1</v>
      </c>
      <c r="E13" s="2" t="s">
        <v>31</v>
      </c>
      <c r="F13" s="2" t="s">
        <v>34</v>
      </c>
      <c r="G13" s="2" t="s">
        <v>37</v>
      </c>
      <c r="H13" s="5">
        <v>37906</v>
      </c>
      <c r="I13" s="2" t="s">
        <v>42</v>
      </c>
      <c r="J13" s="2" t="s">
        <v>40</v>
      </c>
      <c r="K13" s="3">
        <v>12.5</v>
      </c>
      <c r="L13" s="6">
        <v>2</v>
      </c>
      <c r="M13" s="2">
        <v>0</v>
      </c>
      <c r="N13" s="6">
        <v>1</v>
      </c>
      <c r="O13" s="3">
        <v>8</v>
      </c>
      <c r="P13" s="6">
        <v>4</v>
      </c>
      <c r="Q13" s="2"/>
      <c r="R13" s="6">
        <v>1</v>
      </c>
      <c r="S13" s="3">
        <v>10</v>
      </c>
      <c r="T13" s="6">
        <v>2</v>
      </c>
      <c r="U13" s="2">
        <v>11</v>
      </c>
      <c r="V13" s="6">
        <v>4</v>
      </c>
      <c r="W13" s="3">
        <v>13</v>
      </c>
      <c r="X13" s="6">
        <v>3</v>
      </c>
      <c r="Y13" s="4" t="s">
        <v>24</v>
      </c>
      <c r="Z13" s="6">
        <v>1</v>
      </c>
      <c r="AA13" s="3">
        <v>10</v>
      </c>
      <c r="AB13" s="6">
        <v>5</v>
      </c>
      <c r="AC13" s="2">
        <f>TotalPts(K13,M13,O13,Q13,S13,U13,W13,Y13,AA13)</f>
        <v>64.5</v>
      </c>
      <c r="AD13" s="2">
        <f>TotalVal(K13,L13,M13,N13,O13,P13,Q13,R13,S13,T13,U13,V13,W13,X13,Y13,Z13,AA13,AB13)</f>
        <v>21</v>
      </c>
      <c r="AE13" s="8">
        <f t="shared" si="2"/>
        <v>3.0714285714285716</v>
      </c>
    </row>
    <row r="14" spans="1:31">
      <c r="A14" s="2"/>
      <c r="B14" s="2" t="s">
        <v>26</v>
      </c>
      <c r="C14" s="2" t="s">
        <v>29</v>
      </c>
      <c r="D14" s="2">
        <v>2</v>
      </c>
      <c r="E14" s="2" t="s">
        <v>32</v>
      </c>
      <c r="F14" s="2" t="s">
        <v>36</v>
      </c>
      <c r="G14" s="2" t="s">
        <v>38</v>
      </c>
      <c r="H14" s="5">
        <v>20496</v>
      </c>
      <c r="I14" s="2" t="s">
        <v>43</v>
      </c>
      <c r="J14" s="2" t="s">
        <v>41</v>
      </c>
      <c r="K14" s="3">
        <v>9</v>
      </c>
      <c r="L14" s="6">
        <v>2</v>
      </c>
      <c r="M14" s="2">
        <v>15</v>
      </c>
      <c r="N14" s="6">
        <v>1</v>
      </c>
      <c r="O14" s="3">
        <v>10</v>
      </c>
      <c r="P14" s="6">
        <v>4</v>
      </c>
      <c r="Q14" s="2">
        <v>5</v>
      </c>
      <c r="R14" s="6">
        <v>1</v>
      </c>
      <c r="S14" s="3">
        <v>9</v>
      </c>
      <c r="T14" s="6">
        <v>2</v>
      </c>
      <c r="U14" s="2">
        <v>13</v>
      </c>
      <c r="V14" s="6">
        <v>4</v>
      </c>
      <c r="W14" s="3">
        <v>5</v>
      </c>
      <c r="X14" s="6">
        <v>3</v>
      </c>
      <c r="Y14" s="2">
        <v>6</v>
      </c>
      <c r="Z14" s="6">
        <v>1</v>
      </c>
      <c r="AA14" s="3">
        <v>3</v>
      </c>
      <c r="AB14" s="6">
        <v>5</v>
      </c>
      <c r="AC14" s="2">
        <f t="shared" ref="AC14:AC15" si="5">TotalPts(K14,M14,O14,Q14,S14,U14,W14,Y14,AA14)</f>
        <v>75</v>
      </c>
      <c r="AD14" s="2">
        <f t="shared" ref="AD14:AD15" si="6">TotalVal(K14,L14,M14,N14,O14,P14,Q14,R14,S14,T14,U14,V14,W14,X14,Y14,Z14,AA14,AB14)</f>
        <v>23</v>
      </c>
      <c r="AE14" s="8">
        <f t="shared" si="2"/>
        <v>3.2608695652173911</v>
      </c>
    </row>
    <row r="15" spans="1:31">
      <c r="A15" s="2"/>
      <c r="B15" s="2" t="s">
        <v>27</v>
      </c>
      <c r="C15" s="2" t="s">
        <v>30</v>
      </c>
      <c r="D15" s="2">
        <v>3</v>
      </c>
      <c r="E15" s="2" t="s">
        <v>33</v>
      </c>
      <c r="F15" s="2" t="s">
        <v>35</v>
      </c>
      <c r="G15" s="2" t="s">
        <v>39</v>
      </c>
      <c r="H15" s="5">
        <v>36050</v>
      </c>
      <c r="I15" s="2" t="s">
        <v>44</v>
      </c>
      <c r="J15" s="2" t="s">
        <v>40</v>
      </c>
      <c r="K15" s="3">
        <v>11</v>
      </c>
      <c r="L15" s="6">
        <v>2</v>
      </c>
      <c r="M15" s="2">
        <v>18</v>
      </c>
      <c r="N15" s="6">
        <v>1</v>
      </c>
      <c r="O15" s="3">
        <v>11</v>
      </c>
      <c r="P15" s="6">
        <v>4</v>
      </c>
      <c r="Q15" s="2">
        <v>18</v>
      </c>
      <c r="R15" s="6">
        <v>1</v>
      </c>
      <c r="S15" s="3">
        <v>7</v>
      </c>
      <c r="T15" s="6">
        <v>2</v>
      </c>
      <c r="U15" s="2">
        <v>8</v>
      </c>
      <c r="V15" s="6">
        <v>4</v>
      </c>
      <c r="W15" s="3">
        <v>9</v>
      </c>
      <c r="X15" s="6">
        <v>3</v>
      </c>
      <c r="Y15" s="2">
        <v>10</v>
      </c>
      <c r="Z15" s="6">
        <v>1</v>
      </c>
      <c r="AA15" s="3">
        <v>6</v>
      </c>
      <c r="AB15" s="6">
        <v>5</v>
      </c>
      <c r="AC15" s="2">
        <f t="shared" si="5"/>
        <v>98</v>
      </c>
      <c r="AD15" s="2">
        <f t="shared" si="6"/>
        <v>23</v>
      </c>
      <c r="AE15" s="8">
        <f t="shared" si="2"/>
        <v>4.2608695652173916</v>
      </c>
    </row>
    <row r="16" spans="1:31">
      <c r="K16" s="9">
        <v>11</v>
      </c>
      <c r="L16" s="10">
        <v>1</v>
      </c>
      <c r="AC16" s="2">
        <f t="shared" ref="AC16" si="7">TotalPts(K16,M16,O16,Q16,S16,U16,W16,Y16,AA16)</f>
        <v>11</v>
      </c>
      <c r="AD16" s="2">
        <f t="shared" ref="AD16" si="8">TotalVal(K16,L16,M16,N16,O16,P16,Q16,R16,S16,T16,U16,V16,W16,X16,Y16,Z16,AA16,AB16)</f>
        <v>1</v>
      </c>
      <c r="AE16" s="8">
        <f t="shared" si="2"/>
        <v>11</v>
      </c>
    </row>
  </sheetData>
  <conditionalFormatting sqref="K7:AD9">
    <cfRule type="expression" dxfId="179" priority="3">
      <formula>$AJ8=1</formula>
    </cfRule>
  </conditionalFormatting>
  <conditionalFormatting sqref="K10:AD12">
    <cfRule type="expression" dxfId="178" priority="2">
      <formula>$AJ11=1</formula>
    </cfRule>
  </conditionalFormatting>
  <conditionalFormatting sqref="K13:AD15 AC16:AD16 K16:L16">
    <cfRule type="expression" dxfId="177" priority="1">
      <formula>$AJ14=1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E4"/>
  <sheetViews>
    <sheetView workbookViewId="0">
      <selection sqref="A1:AE4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25</v>
      </c>
      <c r="C2" s="2" t="s">
        <v>28</v>
      </c>
      <c r="D2" s="2">
        <v>1</v>
      </c>
      <c r="E2" s="2" t="s">
        <v>31</v>
      </c>
      <c r="F2" s="2" t="s">
        <v>34</v>
      </c>
      <c r="G2" s="2" t="s">
        <v>37</v>
      </c>
      <c r="H2" s="5">
        <v>37906</v>
      </c>
      <c r="I2" s="2" t="s">
        <v>42</v>
      </c>
      <c r="J2" s="2" t="s">
        <v>40</v>
      </c>
      <c r="K2" s="3">
        <v>12.5</v>
      </c>
      <c r="L2" s="6">
        <v>2</v>
      </c>
      <c r="M2" s="2">
        <v>0</v>
      </c>
      <c r="N2" s="6">
        <v>1</v>
      </c>
      <c r="O2" s="3">
        <v>8</v>
      </c>
      <c r="P2" s="6">
        <v>4</v>
      </c>
      <c r="Q2" s="2">
        <v>3</v>
      </c>
      <c r="R2" s="6">
        <v>1</v>
      </c>
      <c r="S2" s="3">
        <v>10</v>
      </c>
      <c r="T2" s="6">
        <v>2</v>
      </c>
      <c r="U2" s="2">
        <v>11</v>
      </c>
      <c r="V2" s="6">
        <v>4</v>
      </c>
      <c r="W2" s="3">
        <v>13</v>
      </c>
      <c r="X2" s="6">
        <v>3</v>
      </c>
      <c r="Y2" s="4" t="s">
        <v>24</v>
      </c>
      <c r="Z2" s="6">
        <v>1</v>
      </c>
      <c r="AA2" s="3">
        <v>10</v>
      </c>
      <c r="AB2" s="6">
        <v>5</v>
      </c>
      <c r="AC2" s="2">
        <v>67.5</v>
      </c>
      <c r="AD2" s="2">
        <v>22</v>
      </c>
      <c r="AE2" s="8">
        <v>3.0681818181818183</v>
      </c>
    </row>
    <row r="3" spans="1:31">
      <c r="A3" s="2"/>
      <c r="B3" s="2" t="s">
        <v>25</v>
      </c>
      <c r="C3" s="2" t="s">
        <v>28</v>
      </c>
      <c r="D3" s="2">
        <v>1</v>
      </c>
      <c r="E3" s="2" t="s">
        <v>31</v>
      </c>
      <c r="F3" s="2" t="s">
        <v>34</v>
      </c>
      <c r="G3" s="2" t="s">
        <v>37</v>
      </c>
      <c r="H3" s="5">
        <v>37906</v>
      </c>
      <c r="I3" s="2" t="s">
        <v>42</v>
      </c>
      <c r="J3" s="2" t="s">
        <v>40</v>
      </c>
      <c r="K3" s="3">
        <v>12.5</v>
      </c>
      <c r="L3" s="6">
        <v>2</v>
      </c>
      <c r="M3" s="2">
        <v>0</v>
      </c>
      <c r="N3" s="6">
        <v>1</v>
      </c>
      <c r="O3" s="3">
        <v>8</v>
      </c>
      <c r="P3" s="6">
        <v>4</v>
      </c>
      <c r="Q3" s="2"/>
      <c r="R3" s="6">
        <v>1</v>
      </c>
      <c r="S3" s="3">
        <v>10</v>
      </c>
      <c r="T3" s="6">
        <v>2</v>
      </c>
      <c r="U3" s="2">
        <v>11</v>
      </c>
      <c r="V3" s="6">
        <v>4</v>
      </c>
      <c r="W3" s="3">
        <v>13</v>
      </c>
      <c r="X3" s="6">
        <v>3</v>
      </c>
      <c r="Y3" s="4" t="s">
        <v>24</v>
      </c>
      <c r="Z3" s="6">
        <v>1</v>
      </c>
      <c r="AA3" s="3">
        <v>10</v>
      </c>
      <c r="AB3" s="6">
        <v>5</v>
      </c>
      <c r="AC3" s="2">
        <v>64.5</v>
      </c>
      <c r="AD3" s="2">
        <v>21</v>
      </c>
      <c r="AE3" s="8">
        <v>3.0714285714285716</v>
      </c>
    </row>
    <row r="4" spans="1:31">
      <c r="A4" s="2"/>
      <c r="B4" s="2" t="s">
        <v>25</v>
      </c>
      <c r="C4" s="2" t="s">
        <v>28</v>
      </c>
      <c r="D4" s="2">
        <v>1</v>
      </c>
      <c r="E4" s="2" t="s">
        <v>31</v>
      </c>
      <c r="F4" s="2" t="s">
        <v>34</v>
      </c>
      <c r="G4" s="2" t="s">
        <v>37</v>
      </c>
      <c r="H4" s="5">
        <v>37906</v>
      </c>
      <c r="I4" s="2" t="s">
        <v>42</v>
      </c>
      <c r="J4" s="2" t="s">
        <v>40</v>
      </c>
      <c r="K4" s="3">
        <v>12.5</v>
      </c>
      <c r="L4" s="6">
        <v>2</v>
      </c>
      <c r="M4" s="2">
        <v>0</v>
      </c>
      <c r="N4" s="6">
        <v>1</v>
      </c>
      <c r="O4" s="3">
        <v>8</v>
      </c>
      <c r="P4" s="6">
        <v>4</v>
      </c>
      <c r="Q4" s="2"/>
      <c r="R4" s="6">
        <v>1</v>
      </c>
      <c r="S4" s="3">
        <v>10</v>
      </c>
      <c r="T4" s="6">
        <v>2</v>
      </c>
      <c r="U4" s="2">
        <v>11</v>
      </c>
      <c r="V4" s="6">
        <v>4</v>
      </c>
      <c r="W4" s="3">
        <v>13</v>
      </c>
      <c r="X4" s="6">
        <v>3</v>
      </c>
      <c r="Y4" s="4" t="s">
        <v>24</v>
      </c>
      <c r="Z4" s="6">
        <v>1</v>
      </c>
      <c r="AA4" s="3">
        <v>10</v>
      </c>
      <c r="AB4" s="6">
        <v>5</v>
      </c>
      <c r="AC4" s="2">
        <v>64.5</v>
      </c>
      <c r="AD4" s="2">
        <v>21</v>
      </c>
      <c r="AE4" s="8">
        <v>3.0714285714285716</v>
      </c>
    </row>
  </sheetData>
  <conditionalFormatting sqref="K2:AD2">
    <cfRule type="expression" dxfId="176" priority="39">
      <formula>$AJ3=1</formula>
    </cfRule>
  </conditionalFormatting>
  <conditionalFormatting sqref="K3:AD3">
    <cfRule type="expression" dxfId="175" priority="38">
      <formula>$AJ4=1</formula>
    </cfRule>
  </conditionalFormatting>
  <conditionalFormatting sqref="K4:AD4">
    <cfRule type="expression" dxfId="174" priority="37">
      <formula>$AJ5=1</formula>
    </cfRule>
  </conditionalFormatting>
  <conditionalFormatting sqref="K2:AD2">
    <cfRule type="expression" dxfId="173" priority="36">
      <formula>$AJ3=1</formula>
    </cfRule>
  </conditionalFormatting>
  <conditionalFormatting sqref="K3:AD3">
    <cfRule type="expression" dxfId="172" priority="35">
      <formula>$AJ4=1</formula>
    </cfRule>
  </conditionalFormatting>
  <conditionalFormatting sqref="K4:AD4">
    <cfRule type="expression" dxfId="171" priority="34">
      <formula>$AJ5=1</formula>
    </cfRule>
  </conditionalFormatting>
  <conditionalFormatting sqref="K2:AD2">
    <cfRule type="expression" dxfId="170" priority="33">
      <formula>$AJ3=1</formula>
    </cfRule>
  </conditionalFormatting>
  <conditionalFormatting sqref="K3:AD3">
    <cfRule type="expression" dxfId="169" priority="32">
      <formula>$AJ4=1</formula>
    </cfRule>
  </conditionalFormatting>
  <conditionalFormatting sqref="K4:AD4">
    <cfRule type="expression" dxfId="168" priority="31">
      <formula>$AJ5=1</formula>
    </cfRule>
  </conditionalFormatting>
  <conditionalFormatting sqref="K2:AD2">
    <cfRule type="expression" dxfId="167" priority="30">
      <formula>$AJ3=1</formula>
    </cfRule>
  </conditionalFormatting>
  <conditionalFormatting sqref="K3:AD3">
    <cfRule type="expression" dxfId="166" priority="29">
      <formula>$AJ4=1</formula>
    </cfRule>
  </conditionalFormatting>
  <conditionalFormatting sqref="K4:AD4">
    <cfRule type="expression" dxfId="165" priority="28">
      <formula>$AJ5=1</formula>
    </cfRule>
  </conditionalFormatting>
  <conditionalFormatting sqref="K2:AD2">
    <cfRule type="expression" dxfId="164" priority="27">
      <formula>$AJ3=1</formula>
    </cfRule>
  </conditionalFormatting>
  <conditionalFormatting sqref="K3:AD3">
    <cfRule type="expression" dxfId="163" priority="26">
      <formula>$AJ4=1</formula>
    </cfRule>
  </conditionalFormatting>
  <conditionalFormatting sqref="K4:AD4">
    <cfRule type="expression" dxfId="162" priority="25">
      <formula>$AJ5=1</formula>
    </cfRule>
  </conditionalFormatting>
  <conditionalFormatting sqref="K2:AD2">
    <cfRule type="expression" dxfId="161" priority="24">
      <formula>$AJ3=1</formula>
    </cfRule>
  </conditionalFormatting>
  <conditionalFormatting sqref="K3:AD3">
    <cfRule type="expression" dxfId="160" priority="23">
      <formula>$AJ4=1</formula>
    </cfRule>
  </conditionalFormatting>
  <conditionalFormatting sqref="K4:AD4">
    <cfRule type="expression" dxfId="159" priority="22">
      <formula>$AJ5=1</formula>
    </cfRule>
  </conditionalFormatting>
  <conditionalFormatting sqref="K2:AD2">
    <cfRule type="expression" dxfId="158" priority="21">
      <formula>$AJ3=1</formula>
    </cfRule>
  </conditionalFormatting>
  <conditionalFormatting sqref="K3:AD3">
    <cfRule type="expression" dxfId="157" priority="20">
      <formula>$AJ4=1</formula>
    </cfRule>
  </conditionalFormatting>
  <conditionalFormatting sqref="K4:AD4">
    <cfRule type="expression" dxfId="156" priority="19">
      <formula>$AJ5=1</formula>
    </cfRule>
  </conditionalFormatting>
  <conditionalFormatting sqref="K2:AD2">
    <cfRule type="expression" dxfId="155" priority="18">
      <formula>$AJ3=1</formula>
    </cfRule>
  </conditionalFormatting>
  <conditionalFormatting sqref="K3:AD3">
    <cfRule type="expression" dxfId="154" priority="17">
      <formula>$AJ4=1</formula>
    </cfRule>
  </conditionalFormatting>
  <conditionalFormatting sqref="K4:AD4">
    <cfRule type="expression" dxfId="153" priority="16">
      <formula>$AJ5=1</formula>
    </cfRule>
  </conditionalFormatting>
  <conditionalFormatting sqref="K2:AD2">
    <cfRule type="expression" dxfId="152" priority="15">
      <formula>$AJ3=1</formula>
    </cfRule>
  </conditionalFormatting>
  <conditionalFormatting sqref="K3:AD3">
    <cfRule type="expression" dxfId="151" priority="14">
      <formula>$AJ4=1</formula>
    </cfRule>
  </conditionalFormatting>
  <conditionalFormatting sqref="K4:AD4">
    <cfRule type="expression" dxfId="150" priority="13">
      <formula>$AJ5=1</formula>
    </cfRule>
  </conditionalFormatting>
  <conditionalFormatting sqref="K2:AD2">
    <cfRule type="expression" dxfId="149" priority="12">
      <formula>$AJ3=1</formula>
    </cfRule>
  </conditionalFormatting>
  <conditionalFormatting sqref="K3:AD3">
    <cfRule type="expression" dxfId="148" priority="11">
      <formula>$AJ4=1</formula>
    </cfRule>
  </conditionalFormatting>
  <conditionalFormatting sqref="K4:AD4">
    <cfRule type="expression" dxfId="147" priority="10">
      <formula>$AJ5=1</formula>
    </cfRule>
  </conditionalFormatting>
  <conditionalFormatting sqref="K2:AD2">
    <cfRule type="expression" dxfId="146" priority="9">
      <formula>$AJ3=1</formula>
    </cfRule>
  </conditionalFormatting>
  <conditionalFormatting sqref="K3:AD3">
    <cfRule type="expression" dxfId="145" priority="8">
      <formula>$AJ4=1</formula>
    </cfRule>
  </conditionalFormatting>
  <conditionalFormatting sqref="K4:AD4">
    <cfRule type="expression" dxfId="144" priority="7">
      <formula>$AJ5=1</formula>
    </cfRule>
  </conditionalFormatting>
  <conditionalFormatting sqref="K2:AD2">
    <cfRule type="expression" dxfId="143" priority="6">
      <formula>$AJ3=1</formula>
    </cfRule>
  </conditionalFormatting>
  <conditionalFormatting sqref="K3:AD3">
    <cfRule type="expression" dxfId="142" priority="5">
      <formula>$AJ4=1</formula>
    </cfRule>
  </conditionalFormatting>
  <conditionalFormatting sqref="K4:AD4">
    <cfRule type="expression" dxfId="141" priority="4">
      <formula>$AJ5=1</formula>
    </cfRule>
  </conditionalFormatting>
  <conditionalFormatting sqref="K2:AD2">
    <cfRule type="expression" dxfId="17" priority="3">
      <formula>$AJ3=1</formula>
    </cfRule>
  </conditionalFormatting>
  <conditionalFormatting sqref="K3:AD3">
    <cfRule type="expression" dxfId="16" priority="2">
      <formula>$AJ4=1</formula>
    </cfRule>
  </conditionalFormatting>
  <conditionalFormatting sqref="K4:AD4">
    <cfRule type="expression" dxfId="15" priority="1">
      <formula>$AJ5=1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AE4"/>
  <sheetViews>
    <sheetView workbookViewId="0">
      <selection sqref="A1:AE4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26</v>
      </c>
      <c r="C2" s="2" t="s">
        <v>29</v>
      </c>
      <c r="D2" s="2">
        <v>2</v>
      </c>
      <c r="E2" s="2" t="s">
        <v>32</v>
      </c>
      <c r="F2" s="2" t="s">
        <v>36</v>
      </c>
      <c r="G2" s="2" t="s">
        <v>38</v>
      </c>
      <c r="H2" s="5">
        <v>20496</v>
      </c>
      <c r="I2" s="2" t="s">
        <v>43</v>
      </c>
      <c r="J2" s="2" t="s">
        <v>41</v>
      </c>
      <c r="K2" s="3">
        <v>9</v>
      </c>
      <c r="L2" s="6">
        <v>2</v>
      </c>
      <c r="M2" s="2">
        <v>15</v>
      </c>
      <c r="N2" s="6">
        <v>1</v>
      </c>
      <c r="O2" s="3">
        <v>10</v>
      </c>
      <c r="P2" s="6">
        <v>4</v>
      </c>
      <c r="Q2" s="2">
        <v>5</v>
      </c>
      <c r="R2" s="6">
        <v>1</v>
      </c>
      <c r="S2" s="3">
        <v>9</v>
      </c>
      <c r="T2" s="6">
        <v>2</v>
      </c>
      <c r="U2" s="2">
        <v>13</v>
      </c>
      <c r="V2" s="6">
        <v>4</v>
      </c>
      <c r="W2" s="3">
        <v>5</v>
      </c>
      <c r="X2" s="6">
        <v>3</v>
      </c>
      <c r="Y2" s="2">
        <v>6</v>
      </c>
      <c r="Z2" s="6">
        <v>1</v>
      </c>
      <c r="AA2" s="3">
        <v>3</v>
      </c>
      <c r="AB2" s="6">
        <v>5</v>
      </c>
      <c r="AC2" s="2">
        <v>75</v>
      </c>
      <c r="AD2" s="2">
        <v>23</v>
      </c>
      <c r="AE2" s="8">
        <v>3.2608695652173911</v>
      </c>
    </row>
    <row r="3" spans="1:31">
      <c r="A3" s="2"/>
      <c r="B3" s="2" t="s">
        <v>26</v>
      </c>
      <c r="C3" s="2" t="s">
        <v>29</v>
      </c>
      <c r="D3" s="2">
        <v>2</v>
      </c>
      <c r="E3" s="2" t="s">
        <v>32</v>
      </c>
      <c r="F3" s="2" t="s">
        <v>36</v>
      </c>
      <c r="G3" s="2" t="s">
        <v>38</v>
      </c>
      <c r="H3" s="5">
        <v>20496</v>
      </c>
      <c r="I3" s="2" t="s">
        <v>43</v>
      </c>
      <c r="J3" s="2" t="s">
        <v>41</v>
      </c>
      <c r="K3" s="3">
        <v>9</v>
      </c>
      <c r="L3" s="6">
        <v>2</v>
      </c>
      <c r="M3" s="2">
        <v>15</v>
      </c>
      <c r="N3" s="6">
        <v>1</v>
      </c>
      <c r="O3" s="3">
        <v>10</v>
      </c>
      <c r="P3" s="6">
        <v>4</v>
      </c>
      <c r="Q3" s="2">
        <v>5</v>
      </c>
      <c r="R3" s="6">
        <v>1</v>
      </c>
      <c r="S3" s="3">
        <v>9</v>
      </c>
      <c r="T3" s="6">
        <v>2</v>
      </c>
      <c r="U3" s="2">
        <v>13</v>
      </c>
      <c r="V3" s="6">
        <v>4</v>
      </c>
      <c r="W3" s="3">
        <v>5</v>
      </c>
      <c r="X3" s="6">
        <v>3</v>
      </c>
      <c r="Y3" s="2">
        <v>6</v>
      </c>
      <c r="Z3" s="6">
        <v>1</v>
      </c>
      <c r="AA3" s="3">
        <v>3</v>
      </c>
      <c r="AB3" s="6">
        <v>5</v>
      </c>
      <c r="AC3" s="2">
        <v>75</v>
      </c>
      <c r="AD3" s="2">
        <v>23</v>
      </c>
      <c r="AE3" s="8">
        <v>3.2608695652173911</v>
      </c>
    </row>
    <row r="4" spans="1:31">
      <c r="A4" s="2"/>
      <c r="B4" s="2" t="s">
        <v>26</v>
      </c>
      <c r="C4" s="2" t="s">
        <v>29</v>
      </c>
      <c r="D4" s="2">
        <v>2</v>
      </c>
      <c r="E4" s="2" t="s">
        <v>32</v>
      </c>
      <c r="F4" s="2" t="s">
        <v>36</v>
      </c>
      <c r="G4" s="2" t="s">
        <v>38</v>
      </c>
      <c r="H4" s="5">
        <v>20496</v>
      </c>
      <c r="I4" s="2" t="s">
        <v>43</v>
      </c>
      <c r="J4" s="2" t="s">
        <v>41</v>
      </c>
      <c r="K4" s="3">
        <v>9</v>
      </c>
      <c r="L4" s="6">
        <v>2</v>
      </c>
      <c r="M4" s="2">
        <v>15</v>
      </c>
      <c r="N4" s="6">
        <v>1</v>
      </c>
      <c r="O4" s="3">
        <v>10</v>
      </c>
      <c r="P4" s="6">
        <v>4</v>
      </c>
      <c r="Q4" s="2">
        <v>5</v>
      </c>
      <c r="R4" s="6">
        <v>1</v>
      </c>
      <c r="S4" s="3">
        <v>9</v>
      </c>
      <c r="T4" s="6">
        <v>2</v>
      </c>
      <c r="U4" s="2">
        <v>13</v>
      </c>
      <c r="V4" s="6">
        <v>4</v>
      </c>
      <c r="W4" s="3">
        <v>5</v>
      </c>
      <c r="X4" s="6">
        <v>3</v>
      </c>
      <c r="Y4" s="2">
        <v>6</v>
      </c>
      <c r="Z4" s="6">
        <v>1</v>
      </c>
      <c r="AA4" s="3">
        <v>3</v>
      </c>
      <c r="AB4" s="6">
        <v>5</v>
      </c>
      <c r="AC4" s="2">
        <v>75</v>
      </c>
      <c r="AD4" s="2">
        <v>23</v>
      </c>
      <c r="AE4" s="8">
        <v>3.2608695652173911</v>
      </c>
    </row>
  </sheetData>
  <conditionalFormatting sqref="K2:AD2">
    <cfRule type="expression" dxfId="140" priority="33">
      <formula>$AJ3=1</formula>
    </cfRule>
  </conditionalFormatting>
  <conditionalFormatting sqref="K3:AD3">
    <cfRule type="expression" dxfId="139" priority="32">
      <formula>$AJ4=1</formula>
    </cfRule>
  </conditionalFormatting>
  <conditionalFormatting sqref="K4:AD4">
    <cfRule type="expression" dxfId="138" priority="31">
      <formula>$AJ5=1</formula>
    </cfRule>
  </conditionalFormatting>
  <conditionalFormatting sqref="K2:AD2">
    <cfRule type="expression" dxfId="137" priority="30">
      <formula>$AJ3=1</formula>
    </cfRule>
  </conditionalFormatting>
  <conditionalFormatting sqref="K3:AD3">
    <cfRule type="expression" dxfId="136" priority="29">
      <formula>$AJ4=1</formula>
    </cfRule>
  </conditionalFormatting>
  <conditionalFormatting sqref="K4:AD4">
    <cfRule type="expression" dxfId="135" priority="28">
      <formula>$AJ5=1</formula>
    </cfRule>
  </conditionalFormatting>
  <conditionalFormatting sqref="K2:AD2">
    <cfRule type="expression" dxfId="134" priority="27">
      <formula>$AJ3=1</formula>
    </cfRule>
  </conditionalFormatting>
  <conditionalFormatting sqref="K3:AD3">
    <cfRule type="expression" dxfId="133" priority="26">
      <formula>$AJ4=1</formula>
    </cfRule>
  </conditionalFormatting>
  <conditionalFormatting sqref="K4:AD4">
    <cfRule type="expression" dxfId="132" priority="25">
      <formula>$AJ5=1</formula>
    </cfRule>
  </conditionalFormatting>
  <conditionalFormatting sqref="K2:AD2">
    <cfRule type="expression" dxfId="131" priority="24">
      <formula>$AJ3=1</formula>
    </cfRule>
  </conditionalFormatting>
  <conditionalFormatting sqref="K3:AD3">
    <cfRule type="expression" dxfId="130" priority="23">
      <formula>$AJ4=1</formula>
    </cfRule>
  </conditionalFormatting>
  <conditionalFormatting sqref="K4:AD4">
    <cfRule type="expression" dxfId="129" priority="22">
      <formula>$AJ5=1</formula>
    </cfRule>
  </conditionalFormatting>
  <conditionalFormatting sqref="K2:AD2">
    <cfRule type="expression" dxfId="128" priority="21">
      <formula>$AJ3=1</formula>
    </cfRule>
  </conditionalFormatting>
  <conditionalFormatting sqref="K3:AD3">
    <cfRule type="expression" dxfId="127" priority="20">
      <formula>$AJ4=1</formula>
    </cfRule>
  </conditionalFormatting>
  <conditionalFormatting sqref="K4:AD4">
    <cfRule type="expression" dxfId="126" priority="19">
      <formula>$AJ5=1</formula>
    </cfRule>
  </conditionalFormatting>
  <conditionalFormatting sqref="K2:AD2">
    <cfRule type="expression" dxfId="125" priority="18">
      <formula>$AJ3=1</formula>
    </cfRule>
  </conditionalFormatting>
  <conditionalFormatting sqref="K3:AD3">
    <cfRule type="expression" dxfId="124" priority="17">
      <formula>$AJ4=1</formula>
    </cfRule>
  </conditionalFormatting>
  <conditionalFormatting sqref="K4:AD4">
    <cfRule type="expression" dxfId="123" priority="16">
      <formula>$AJ5=1</formula>
    </cfRule>
  </conditionalFormatting>
  <conditionalFormatting sqref="K2:AD2">
    <cfRule type="expression" dxfId="122" priority="15">
      <formula>$AJ3=1</formula>
    </cfRule>
  </conditionalFormatting>
  <conditionalFormatting sqref="K3:AD3">
    <cfRule type="expression" dxfId="121" priority="14">
      <formula>$AJ4=1</formula>
    </cfRule>
  </conditionalFormatting>
  <conditionalFormatting sqref="K4:AD4">
    <cfRule type="expression" dxfId="120" priority="13">
      <formula>$AJ5=1</formula>
    </cfRule>
  </conditionalFormatting>
  <conditionalFormatting sqref="K2:AD2">
    <cfRule type="expression" dxfId="119" priority="12">
      <formula>$AJ3=1</formula>
    </cfRule>
  </conditionalFormatting>
  <conditionalFormatting sqref="K3:AD3">
    <cfRule type="expression" dxfId="118" priority="11">
      <formula>$AJ4=1</formula>
    </cfRule>
  </conditionalFormatting>
  <conditionalFormatting sqref="K4:AD4">
    <cfRule type="expression" dxfId="117" priority="10">
      <formula>$AJ5=1</formula>
    </cfRule>
  </conditionalFormatting>
  <conditionalFormatting sqref="K2:AD2">
    <cfRule type="expression" dxfId="116" priority="9">
      <formula>$AJ3=1</formula>
    </cfRule>
  </conditionalFormatting>
  <conditionalFormatting sqref="K3:AD3">
    <cfRule type="expression" dxfId="115" priority="8">
      <formula>$AJ4=1</formula>
    </cfRule>
  </conditionalFormatting>
  <conditionalFormatting sqref="K4:AD4">
    <cfRule type="expression" dxfId="114" priority="7">
      <formula>$AJ5=1</formula>
    </cfRule>
  </conditionalFormatting>
  <conditionalFormatting sqref="K2:AD2">
    <cfRule type="expression" dxfId="113" priority="6">
      <formula>$AJ3=1</formula>
    </cfRule>
  </conditionalFormatting>
  <conditionalFormatting sqref="K3:AD3">
    <cfRule type="expression" dxfId="112" priority="5">
      <formula>$AJ4=1</formula>
    </cfRule>
  </conditionalFormatting>
  <conditionalFormatting sqref="K4:AD4">
    <cfRule type="expression" dxfId="111" priority="4">
      <formula>$AJ5=1</formula>
    </cfRule>
  </conditionalFormatting>
  <conditionalFormatting sqref="K2:AD2">
    <cfRule type="expression" dxfId="14" priority="3">
      <formula>$AJ3=1</formula>
    </cfRule>
  </conditionalFormatting>
  <conditionalFormatting sqref="K3:AD3">
    <cfRule type="expression" dxfId="13" priority="2">
      <formula>$AJ4=1</formula>
    </cfRule>
  </conditionalFormatting>
  <conditionalFormatting sqref="K4:AD4">
    <cfRule type="expression" dxfId="12" priority="1">
      <formula>$AJ5=1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E4"/>
  <sheetViews>
    <sheetView workbookViewId="0">
      <selection sqref="A1:AE4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27</v>
      </c>
      <c r="C2" s="2" t="s">
        <v>30</v>
      </c>
      <c r="D2" s="2">
        <v>3</v>
      </c>
      <c r="E2" s="2" t="s">
        <v>33</v>
      </c>
      <c r="F2" s="2" t="s">
        <v>35</v>
      </c>
      <c r="G2" s="2" t="s">
        <v>39</v>
      </c>
      <c r="H2" s="5">
        <v>36050</v>
      </c>
      <c r="I2" s="2" t="s">
        <v>44</v>
      </c>
      <c r="J2" s="2" t="s">
        <v>40</v>
      </c>
      <c r="K2" s="3">
        <v>11</v>
      </c>
      <c r="L2" s="6">
        <v>2</v>
      </c>
      <c r="M2" s="2">
        <v>18</v>
      </c>
      <c r="N2" s="6">
        <v>1</v>
      </c>
      <c r="O2" s="3">
        <v>11</v>
      </c>
      <c r="P2" s="6">
        <v>4</v>
      </c>
      <c r="Q2" s="2">
        <v>18</v>
      </c>
      <c r="R2" s="6">
        <v>1</v>
      </c>
      <c r="S2" s="3">
        <v>7</v>
      </c>
      <c r="T2" s="6">
        <v>2</v>
      </c>
      <c r="U2" s="2">
        <v>8</v>
      </c>
      <c r="V2" s="6">
        <v>4</v>
      </c>
      <c r="W2" s="3">
        <v>9</v>
      </c>
      <c r="X2" s="6">
        <v>3</v>
      </c>
      <c r="Y2" s="2">
        <v>10</v>
      </c>
      <c r="Z2" s="6">
        <v>1</v>
      </c>
      <c r="AA2" s="3">
        <v>6</v>
      </c>
      <c r="AB2" s="6">
        <v>5</v>
      </c>
      <c r="AC2" s="2">
        <v>98</v>
      </c>
      <c r="AD2" s="2">
        <v>23</v>
      </c>
      <c r="AE2" s="8">
        <v>4.2608695652173916</v>
      </c>
    </row>
    <row r="3" spans="1:31">
      <c r="A3" s="2"/>
      <c r="B3" s="2" t="s">
        <v>27</v>
      </c>
      <c r="C3" s="2" t="s">
        <v>30</v>
      </c>
      <c r="D3" s="2">
        <v>3</v>
      </c>
      <c r="E3" s="2" t="s">
        <v>33</v>
      </c>
      <c r="F3" s="2" t="s">
        <v>35</v>
      </c>
      <c r="G3" s="2" t="s">
        <v>39</v>
      </c>
      <c r="H3" s="5">
        <v>36050</v>
      </c>
      <c r="I3" s="2" t="s">
        <v>44</v>
      </c>
      <c r="J3" s="2" t="s">
        <v>40</v>
      </c>
      <c r="K3" s="3">
        <v>11</v>
      </c>
      <c r="L3" s="6">
        <v>2</v>
      </c>
      <c r="M3" s="2">
        <v>18</v>
      </c>
      <c r="N3" s="6">
        <v>1</v>
      </c>
      <c r="O3" s="3">
        <v>11</v>
      </c>
      <c r="P3" s="6">
        <v>4</v>
      </c>
      <c r="Q3" s="2">
        <v>18</v>
      </c>
      <c r="R3" s="6">
        <v>1</v>
      </c>
      <c r="S3" s="3">
        <v>7</v>
      </c>
      <c r="T3" s="6">
        <v>2</v>
      </c>
      <c r="U3" s="2">
        <v>8</v>
      </c>
      <c r="V3" s="6">
        <v>4</v>
      </c>
      <c r="W3" s="3">
        <v>9</v>
      </c>
      <c r="X3" s="6">
        <v>3</v>
      </c>
      <c r="Y3" s="2">
        <v>10</v>
      </c>
      <c r="Z3" s="6">
        <v>1</v>
      </c>
      <c r="AA3" s="3">
        <v>6</v>
      </c>
      <c r="AB3" s="6">
        <v>5</v>
      </c>
      <c r="AC3" s="2">
        <v>98</v>
      </c>
      <c r="AD3" s="2">
        <v>23</v>
      </c>
      <c r="AE3" s="8">
        <v>4.2608695652173916</v>
      </c>
    </row>
    <row r="4" spans="1:31">
      <c r="A4" s="2"/>
      <c r="B4" s="2" t="s">
        <v>27</v>
      </c>
      <c r="C4" s="2" t="s">
        <v>30</v>
      </c>
      <c r="D4" s="2">
        <v>3</v>
      </c>
      <c r="E4" s="2" t="s">
        <v>33</v>
      </c>
      <c r="F4" s="2" t="s">
        <v>35</v>
      </c>
      <c r="G4" s="2" t="s">
        <v>39</v>
      </c>
      <c r="H4" s="5">
        <v>36050</v>
      </c>
      <c r="I4" s="2" t="s">
        <v>44</v>
      </c>
      <c r="J4" s="2" t="s">
        <v>40</v>
      </c>
      <c r="K4" s="3">
        <v>11</v>
      </c>
      <c r="L4" s="6">
        <v>2</v>
      </c>
      <c r="M4" s="2">
        <v>18</v>
      </c>
      <c r="N4" s="6">
        <v>1</v>
      </c>
      <c r="O4" s="3">
        <v>11</v>
      </c>
      <c r="P4" s="6">
        <v>4</v>
      </c>
      <c r="Q4" s="2">
        <v>18</v>
      </c>
      <c r="R4" s="6">
        <v>1</v>
      </c>
      <c r="S4" s="3">
        <v>7</v>
      </c>
      <c r="T4" s="6">
        <v>2</v>
      </c>
      <c r="U4" s="2">
        <v>8</v>
      </c>
      <c r="V4" s="6">
        <v>4</v>
      </c>
      <c r="W4" s="3">
        <v>9</v>
      </c>
      <c r="X4" s="6">
        <v>3</v>
      </c>
      <c r="Y4" s="2">
        <v>10</v>
      </c>
      <c r="Z4" s="6">
        <v>1</v>
      </c>
      <c r="AA4" s="3">
        <v>6</v>
      </c>
      <c r="AB4" s="6">
        <v>5</v>
      </c>
      <c r="AC4" s="2">
        <v>98</v>
      </c>
      <c r="AD4" s="2">
        <v>23</v>
      </c>
      <c r="AE4" s="8">
        <v>4.2608695652173916</v>
      </c>
    </row>
  </sheetData>
  <conditionalFormatting sqref="K2:AD2">
    <cfRule type="expression" dxfId="110" priority="33">
      <formula>$AJ3=1</formula>
    </cfRule>
  </conditionalFormatting>
  <conditionalFormatting sqref="K3:AD3">
    <cfRule type="expression" dxfId="109" priority="32">
      <formula>$AJ4=1</formula>
    </cfRule>
  </conditionalFormatting>
  <conditionalFormatting sqref="K4:AD4">
    <cfRule type="expression" dxfId="108" priority="31">
      <formula>$AJ5=1</formula>
    </cfRule>
  </conditionalFormatting>
  <conditionalFormatting sqref="K2:AD2">
    <cfRule type="expression" dxfId="107" priority="30">
      <formula>$AJ3=1</formula>
    </cfRule>
  </conditionalFormatting>
  <conditionalFormatting sqref="K3:AD3">
    <cfRule type="expression" dxfId="106" priority="29">
      <formula>$AJ4=1</formula>
    </cfRule>
  </conditionalFormatting>
  <conditionalFormatting sqref="K4:AD4">
    <cfRule type="expression" dxfId="105" priority="28">
      <formula>$AJ5=1</formula>
    </cfRule>
  </conditionalFormatting>
  <conditionalFormatting sqref="K2:AD2">
    <cfRule type="expression" dxfId="104" priority="27">
      <formula>$AJ3=1</formula>
    </cfRule>
  </conditionalFormatting>
  <conditionalFormatting sqref="K3:AD3">
    <cfRule type="expression" dxfId="103" priority="26">
      <formula>$AJ4=1</formula>
    </cfRule>
  </conditionalFormatting>
  <conditionalFormatting sqref="K4:AD4">
    <cfRule type="expression" dxfId="102" priority="25">
      <formula>$AJ5=1</formula>
    </cfRule>
  </conditionalFormatting>
  <conditionalFormatting sqref="K2:AD2">
    <cfRule type="expression" dxfId="101" priority="24">
      <formula>$AJ3=1</formula>
    </cfRule>
  </conditionalFormatting>
  <conditionalFormatting sqref="K3:AD3">
    <cfRule type="expression" dxfId="100" priority="23">
      <formula>$AJ4=1</formula>
    </cfRule>
  </conditionalFormatting>
  <conditionalFormatting sqref="K4:AD4">
    <cfRule type="expression" dxfId="99" priority="22">
      <formula>$AJ5=1</formula>
    </cfRule>
  </conditionalFormatting>
  <conditionalFormatting sqref="K2:AD2">
    <cfRule type="expression" dxfId="98" priority="21">
      <formula>$AJ3=1</formula>
    </cfRule>
  </conditionalFormatting>
  <conditionalFormatting sqref="K3:AD3">
    <cfRule type="expression" dxfId="97" priority="20">
      <formula>$AJ4=1</formula>
    </cfRule>
  </conditionalFormatting>
  <conditionalFormatting sqref="K4:AD4">
    <cfRule type="expression" dxfId="96" priority="19">
      <formula>$AJ5=1</formula>
    </cfRule>
  </conditionalFormatting>
  <conditionalFormatting sqref="K2:AD2">
    <cfRule type="expression" dxfId="95" priority="18">
      <formula>$AJ3=1</formula>
    </cfRule>
  </conditionalFormatting>
  <conditionalFormatting sqref="K3:AD3">
    <cfRule type="expression" dxfId="94" priority="17">
      <formula>$AJ4=1</formula>
    </cfRule>
  </conditionalFormatting>
  <conditionalFormatting sqref="K4:AD4">
    <cfRule type="expression" dxfId="93" priority="16">
      <formula>$AJ5=1</formula>
    </cfRule>
  </conditionalFormatting>
  <conditionalFormatting sqref="K2:AD2">
    <cfRule type="expression" dxfId="92" priority="15">
      <formula>$AJ3=1</formula>
    </cfRule>
  </conditionalFormatting>
  <conditionalFormatting sqref="K3:AD3">
    <cfRule type="expression" dxfId="91" priority="14">
      <formula>$AJ4=1</formula>
    </cfRule>
  </conditionalFormatting>
  <conditionalFormatting sqref="K4:AD4">
    <cfRule type="expression" dxfId="90" priority="13">
      <formula>$AJ5=1</formula>
    </cfRule>
  </conditionalFormatting>
  <conditionalFormatting sqref="K2:AD2">
    <cfRule type="expression" dxfId="89" priority="12">
      <formula>$AJ3=1</formula>
    </cfRule>
  </conditionalFormatting>
  <conditionalFormatting sqref="K3:AD3">
    <cfRule type="expression" dxfId="88" priority="11">
      <formula>$AJ4=1</formula>
    </cfRule>
  </conditionalFormatting>
  <conditionalFormatting sqref="K4:AD4">
    <cfRule type="expression" dxfId="87" priority="10">
      <formula>$AJ5=1</formula>
    </cfRule>
  </conditionalFormatting>
  <conditionalFormatting sqref="K2:AD2">
    <cfRule type="expression" dxfId="86" priority="9">
      <formula>$AJ3=1</formula>
    </cfRule>
  </conditionalFormatting>
  <conditionalFormatting sqref="K3:AD3">
    <cfRule type="expression" dxfId="85" priority="8">
      <formula>$AJ4=1</formula>
    </cfRule>
  </conditionalFormatting>
  <conditionalFormatting sqref="K4:AD4">
    <cfRule type="expression" dxfId="84" priority="7">
      <formula>$AJ5=1</formula>
    </cfRule>
  </conditionalFormatting>
  <conditionalFormatting sqref="K2:AD2">
    <cfRule type="expression" dxfId="83" priority="6">
      <formula>$AJ3=1</formula>
    </cfRule>
  </conditionalFormatting>
  <conditionalFormatting sqref="K3:AD3">
    <cfRule type="expression" dxfId="82" priority="5">
      <formula>$AJ4=1</formula>
    </cfRule>
  </conditionalFormatting>
  <conditionalFormatting sqref="K4:AD4">
    <cfRule type="expression" dxfId="81" priority="4">
      <formula>$AJ5=1</formula>
    </cfRule>
  </conditionalFormatting>
  <conditionalFormatting sqref="K2:AD2">
    <cfRule type="expression" dxfId="11" priority="3">
      <formula>$AJ3=1</formula>
    </cfRule>
  </conditionalFormatting>
  <conditionalFormatting sqref="K3:AD3">
    <cfRule type="expression" dxfId="10" priority="2">
      <formula>$AJ4=1</formula>
    </cfRule>
  </conditionalFormatting>
  <conditionalFormatting sqref="K4:AD4">
    <cfRule type="expression" dxfId="9" priority="1">
      <formula>$AJ5=1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AE4"/>
  <sheetViews>
    <sheetView workbookViewId="0">
      <selection sqref="A1:AE4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25</v>
      </c>
      <c r="C2" s="2" t="s">
        <v>28</v>
      </c>
      <c r="D2" s="2">
        <v>1</v>
      </c>
      <c r="E2" s="2" t="s">
        <v>31</v>
      </c>
      <c r="F2" s="2" t="s">
        <v>34</v>
      </c>
      <c r="G2" s="2" t="s">
        <v>37</v>
      </c>
      <c r="H2" s="5">
        <v>37906</v>
      </c>
      <c r="I2" s="2" t="s">
        <v>42</v>
      </c>
      <c r="J2" s="2" t="s">
        <v>40</v>
      </c>
      <c r="K2" s="3">
        <v>12.5</v>
      </c>
      <c r="L2" s="6">
        <v>2</v>
      </c>
      <c r="M2" s="2">
        <v>0</v>
      </c>
      <c r="N2" s="6">
        <v>1</v>
      </c>
      <c r="O2" s="3">
        <v>8</v>
      </c>
      <c r="P2" s="6">
        <v>4</v>
      </c>
      <c r="Q2" s="2">
        <v>3</v>
      </c>
      <c r="R2" s="6">
        <v>1</v>
      </c>
      <c r="S2" s="3">
        <v>10</v>
      </c>
      <c r="T2" s="6">
        <v>2</v>
      </c>
      <c r="U2" s="2">
        <v>11</v>
      </c>
      <c r="V2" s="6">
        <v>4</v>
      </c>
      <c r="W2" s="3">
        <v>13</v>
      </c>
      <c r="X2" s="6">
        <v>3</v>
      </c>
      <c r="Y2" s="4" t="s">
        <v>24</v>
      </c>
      <c r="Z2" s="6">
        <v>1</v>
      </c>
      <c r="AA2" s="3">
        <v>10</v>
      </c>
      <c r="AB2" s="6">
        <v>5</v>
      </c>
      <c r="AC2" s="2">
        <v>67.5</v>
      </c>
      <c r="AD2" s="2">
        <v>22</v>
      </c>
      <c r="AE2" s="8">
        <v>3.0681818181818183</v>
      </c>
    </row>
    <row r="3" spans="1:31">
      <c r="A3" s="2"/>
      <c r="B3" s="2" t="s">
        <v>25</v>
      </c>
      <c r="C3" s="2" t="s">
        <v>28</v>
      </c>
      <c r="D3" s="2">
        <v>1</v>
      </c>
      <c r="E3" s="2" t="s">
        <v>31</v>
      </c>
      <c r="F3" s="2" t="s">
        <v>34</v>
      </c>
      <c r="G3" s="2" t="s">
        <v>37</v>
      </c>
      <c r="H3" s="5">
        <v>37906</v>
      </c>
      <c r="I3" s="2" t="s">
        <v>42</v>
      </c>
      <c r="J3" s="2" t="s">
        <v>40</v>
      </c>
      <c r="K3" s="3">
        <v>12.5</v>
      </c>
      <c r="L3" s="6">
        <v>2</v>
      </c>
      <c r="M3" s="2">
        <v>0</v>
      </c>
      <c r="N3" s="6">
        <v>1</v>
      </c>
      <c r="O3" s="3">
        <v>8</v>
      </c>
      <c r="P3" s="6">
        <v>4</v>
      </c>
      <c r="Q3" s="2"/>
      <c r="R3" s="6">
        <v>1</v>
      </c>
      <c r="S3" s="3">
        <v>10</v>
      </c>
      <c r="T3" s="6">
        <v>2</v>
      </c>
      <c r="U3" s="2">
        <v>11</v>
      </c>
      <c r="V3" s="6">
        <v>4</v>
      </c>
      <c r="W3" s="3">
        <v>13</v>
      </c>
      <c r="X3" s="6">
        <v>3</v>
      </c>
      <c r="Y3" s="4" t="s">
        <v>24</v>
      </c>
      <c r="Z3" s="6">
        <v>1</v>
      </c>
      <c r="AA3" s="3">
        <v>10</v>
      </c>
      <c r="AB3" s="6">
        <v>5</v>
      </c>
      <c r="AC3" s="2">
        <v>64.5</v>
      </c>
      <c r="AD3" s="2">
        <v>21</v>
      </c>
      <c r="AE3" s="8">
        <v>3.0714285714285716</v>
      </c>
    </row>
    <row r="4" spans="1:31">
      <c r="A4" s="2"/>
      <c r="B4" s="2" t="s">
        <v>25</v>
      </c>
      <c r="C4" s="2" t="s">
        <v>28</v>
      </c>
      <c r="D4" s="2">
        <v>1</v>
      </c>
      <c r="E4" s="2" t="s">
        <v>31</v>
      </c>
      <c r="F4" s="2" t="s">
        <v>34</v>
      </c>
      <c r="G4" s="2" t="s">
        <v>37</v>
      </c>
      <c r="H4" s="5">
        <v>37906</v>
      </c>
      <c r="I4" s="2" t="s">
        <v>42</v>
      </c>
      <c r="J4" s="2" t="s">
        <v>40</v>
      </c>
      <c r="K4" s="3">
        <v>12.5</v>
      </c>
      <c r="L4" s="6">
        <v>2</v>
      </c>
      <c r="M4" s="2">
        <v>0</v>
      </c>
      <c r="N4" s="6">
        <v>1</v>
      </c>
      <c r="O4" s="3">
        <v>8</v>
      </c>
      <c r="P4" s="6">
        <v>4</v>
      </c>
      <c r="Q4" s="2"/>
      <c r="R4" s="6">
        <v>1</v>
      </c>
      <c r="S4" s="3">
        <v>10</v>
      </c>
      <c r="T4" s="6">
        <v>2</v>
      </c>
      <c r="U4" s="2">
        <v>11</v>
      </c>
      <c r="V4" s="6">
        <v>4</v>
      </c>
      <c r="W4" s="3">
        <v>13</v>
      </c>
      <c r="X4" s="6">
        <v>3</v>
      </c>
      <c r="Y4" s="4" t="s">
        <v>24</v>
      </c>
      <c r="Z4" s="6">
        <v>1</v>
      </c>
      <c r="AA4" s="3">
        <v>10</v>
      </c>
      <c r="AB4" s="6">
        <v>5</v>
      </c>
      <c r="AC4" s="2">
        <v>64.5</v>
      </c>
      <c r="AD4" s="2">
        <v>21</v>
      </c>
      <c r="AE4" s="8">
        <v>3.0714285714285716</v>
      </c>
    </row>
  </sheetData>
  <conditionalFormatting sqref="K2:AD2">
    <cfRule type="expression" dxfId="80" priority="24">
      <formula>$AJ3=1</formula>
    </cfRule>
  </conditionalFormatting>
  <conditionalFormatting sqref="K3:AD3">
    <cfRule type="expression" dxfId="79" priority="23">
      <formula>$AJ4=1</formula>
    </cfRule>
  </conditionalFormatting>
  <conditionalFormatting sqref="K4:AD4">
    <cfRule type="expression" dxfId="78" priority="22">
      <formula>$AJ5=1</formula>
    </cfRule>
  </conditionalFormatting>
  <conditionalFormatting sqref="K2:AD2">
    <cfRule type="expression" dxfId="77" priority="21">
      <formula>$AJ3=1</formula>
    </cfRule>
  </conditionalFormatting>
  <conditionalFormatting sqref="K3:AD3">
    <cfRule type="expression" dxfId="76" priority="20">
      <formula>$AJ4=1</formula>
    </cfRule>
  </conditionalFormatting>
  <conditionalFormatting sqref="K4:AD4">
    <cfRule type="expression" dxfId="75" priority="19">
      <formula>$AJ5=1</formula>
    </cfRule>
  </conditionalFormatting>
  <conditionalFormatting sqref="K2:AD2">
    <cfRule type="expression" dxfId="74" priority="18">
      <formula>$AJ3=1</formula>
    </cfRule>
  </conditionalFormatting>
  <conditionalFormatting sqref="K3:AD3">
    <cfRule type="expression" dxfId="73" priority="17">
      <formula>$AJ4=1</formula>
    </cfRule>
  </conditionalFormatting>
  <conditionalFormatting sqref="K4:AD4">
    <cfRule type="expression" dxfId="72" priority="16">
      <formula>$AJ5=1</formula>
    </cfRule>
  </conditionalFormatting>
  <conditionalFormatting sqref="K2:AD2">
    <cfRule type="expression" dxfId="71" priority="15">
      <formula>$AJ3=1</formula>
    </cfRule>
  </conditionalFormatting>
  <conditionalFormatting sqref="K3:AD3">
    <cfRule type="expression" dxfId="70" priority="14">
      <formula>$AJ4=1</formula>
    </cfRule>
  </conditionalFormatting>
  <conditionalFormatting sqref="K4:AD4">
    <cfRule type="expression" dxfId="69" priority="13">
      <formula>$AJ5=1</formula>
    </cfRule>
  </conditionalFormatting>
  <conditionalFormatting sqref="K2:AD2">
    <cfRule type="expression" dxfId="68" priority="12">
      <formula>$AJ3=1</formula>
    </cfRule>
  </conditionalFormatting>
  <conditionalFormatting sqref="K3:AD3">
    <cfRule type="expression" dxfId="67" priority="11">
      <formula>$AJ4=1</formula>
    </cfRule>
  </conditionalFormatting>
  <conditionalFormatting sqref="K4:AD4">
    <cfRule type="expression" dxfId="66" priority="10">
      <formula>$AJ5=1</formula>
    </cfRule>
  </conditionalFormatting>
  <conditionalFormatting sqref="K2:AD2">
    <cfRule type="expression" dxfId="65" priority="9">
      <formula>$AJ3=1</formula>
    </cfRule>
  </conditionalFormatting>
  <conditionalFormatting sqref="K3:AD3">
    <cfRule type="expression" dxfId="64" priority="8">
      <formula>$AJ4=1</formula>
    </cfRule>
  </conditionalFormatting>
  <conditionalFormatting sqref="K4:AD4">
    <cfRule type="expression" dxfId="63" priority="7">
      <formula>$AJ5=1</formula>
    </cfRule>
  </conditionalFormatting>
  <conditionalFormatting sqref="K2:AD2">
    <cfRule type="expression" dxfId="62" priority="6">
      <formula>$AJ3=1</formula>
    </cfRule>
  </conditionalFormatting>
  <conditionalFormatting sqref="K3:AD3">
    <cfRule type="expression" dxfId="61" priority="5">
      <formula>$AJ4=1</formula>
    </cfRule>
  </conditionalFormatting>
  <conditionalFormatting sqref="K4:AD4">
    <cfRule type="expression" dxfId="60" priority="4">
      <formula>$AJ5=1</formula>
    </cfRule>
  </conditionalFormatting>
  <conditionalFormatting sqref="K2:AD2">
    <cfRule type="expression" dxfId="8" priority="3">
      <formula>$AJ3=1</formula>
    </cfRule>
  </conditionalFormatting>
  <conditionalFormatting sqref="K3:AD3">
    <cfRule type="expression" dxfId="7" priority="2">
      <formula>$AJ4=1</formula>
    </cfRule>
  </conditionalFormatting>
  <conditionalFormatting sqref="K4:AD4">
    <cfRule type="expression" dxfId="6" priority="1">
      <formula>$AJ5=1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E4"/>
  <sheetViews>
    <sheetView tabSelected="1" workbookViewId="0">
      <selection activeCell="D10" sqref="D10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26</v>
      </c>
      <c r="C2" s="2" t="s">
        <v>29</v>
      </c>
      <c r="D2" s="2">
        <v>2</v>
      </c>
      <c r="E2" s="2" t="s">
        <v>32</v>
      </c>
      <c r="F2" s="2" t="s">
        <v>36</v>
      </c>
      <c r="G2" s="2" t="s">
        <v>38</v>
      </c>
      <c r="H2" s="5">
        <v>20496</v>
      </c>
      <c r="I2" s="2" t="s">
        <v>43</v>
      </c>
      <c r="J2" s="2" t="s">
        <v>41</v>
      </c>
      <c r="K2" s="3">
        <v>9</v>
      </c>
      <c r="L2" s="6">
        <v>2</v>
      </c>
      <c r="M2" s="2">
        <v>15</v>
      </c>
      <c r="N2" s="6">
        <v>1</v>
      </c>
      <c r="O2" s="3">
        <v>10</v>
      </c>
      <c r="P2" s="6">
        <v>4</v>
      </c>
      <c r="Q2" s="2">
        <v>5</v>
      </c>
      <c r="R2" s="6">
        <v>1</v>
      </c>
      <c r="S2" s="3">
        <v>9</v>
      </c>
      <c r="T2" s="6">
        <v>2</v>
      </c>
      <c r="U2" s="2">
        <v>13</v>
      </c>
      <c r="V2" s="6">
        <v>4</v>
      </c>
      <c r="W2" s="3">
        <v>5</v>
      </c>
      <c r="X2" s="6">
        <v>3</v>
      </c>
      <c r="Y2" s="2">
        <v>6</v>
      </c>
      <c r="Z2" s="6">
        <v>1</v>
      </c>
      <c r="AA2" s="3">
        <v>3</v>
      </c>
      <c r="AB2" s="6">
        <v>5</v>
      </c>
      <c r="AC2" s="2">
        <v>75</v>
      </c>
      <c r="AD2" s="2">
        <v>23</v>
      </c>
      <c r="AE2" s="8">
        <v>3.2608695652173911</v>
      </c>
    </row>
    <row r="3" spans="1:31">
      <c r="A3" s="2"/>
      <c r="B3" s="2" t="s">
        <v>26</v>
      </c>
      <c r="C3" s="2" t="s">
        <v>29</v>
      </c>
      <c r="D3" s="2">
        <v>2</v>
      </c>
      <c r="E3" s="2" t="s">
        <v>32</v>
      </c>
      <c r="F3" s="2" t="s">
        <v>36</v>
      </c>
      <c r="G3" s="2" t="s">
        <v>38</v>
      </c>
      <c r="H3" s="5">
        <v>20496</v>
      </c>
      <c r="I3" s="2" t="s">
        <v>43</v>
      </c>
      <c r="J3" s="2" t="s">
        <v>41</v>
      </c>
      <c r="K3" s="3">
        <v>9</v>
      </c>
      <c r="L3" s="6">
        <v>2</v>
      </c>
      <c r="M3" s="2">
        <v>15</v>
      </c>
      <c r="N3" s="6">
        <v>1</v>
      </c>
      <c r="O3" s="3">
        <v>10</v>
      </c>
      <c r="P3" s="6">
        <v>4</v>
      </c>
      <c r="Q3" s="2">
        <v>5</v>
      </c>
      <c r="R3" s="6">
        <v>1</v>
      </c>
      <c r="S3" s="3">
        <v>9</v>
      </c>
      <c r="T3" s="6">
        <v>2</v>
      </c>
      <c r="U3" s="2">
        <v>13</v>
      </c>
      <c r="V3" s="6">
        <v>4</v>
      </c>
      <c r="W3" s="3">
        <v>5</v>
      </c>
      <c r="X3" s="6">
        <v>3</v>
      </c>
      <c r="Y3" s="2">
        <v>6</v>
      </c>
      <c r="Z3" s="6">
        <v>1</v>
      </c>
      <c r="AA3" s="3">
        <v>3</v>
      </c>
      <c r="AB3" s="6">
        <v>5</v>
      </c>
      <c r="AC3" s="2">
        <v>75</v>
      </c>
      <c r="AD3" s="2">
        <v>23</v>
      </c>
      <c r="AE3" s="8">
        <v>3.2608695652173911</v>
      </c>
    </row>
    <row r="4" spans="1:31">
      <c r="A4" s="2"/>
      <c r="B4" s="2" t="s">
        <v>26</v>
      </c>
      <c r="C4" s="2" t="s">
        <v>29</v>
      </c>
      <c r="D4" s="2">
        <v>2</v>
      </c>
      <c r="E4" s="2" t="s">
        <v>32</v>
      </c>
      <c r="F4" s="2" t="s">
        <v>36</v>
      </c>
      <c r="G4" s="2" t="s">
        <v>38</v>
      </c>
      <c r="H4" s="5">
        <v>20496</v>
      </c>
      <c r="I4" s="2" t="s">
        <v>43</v>
      </c>
      <c r="J4" s="2" t="s">
        <v>41</v>
      </c>
      <c r="K4" s="3">
        <v>9</v>
      </c>
      <c r="L4" s="6">
        <v>2</v>
      </c>
      <c r="M4" s="2">
        <v>15</v>
      </c>
      <c r="N4" s="6">
        <v>1</v>
      </c>
      <c r="O4" s="3">
        <v>10</v>
      </c>
      <c r="P4" s="6">
        <v>4</v>
      </c>
      <c r="Q4" s="2">
        <v>5</v>
      </c>
      <c r="R4" s="6">
        <v>1</v>
      </c>
      <c r="S4" s="3">
        <v>9</v>
      </c>
      <c r="T4" s="6">
        <v>2</v>
      </c>
      <c r="U4" s="2">
        <v>13</v>
      </c>
      <c r="V4" s="6">
        <v>4</v>
      </c>
      <c r="W4" s="3">
        <v>5</v>
      </c>
      <c r="X4" s="6">
        <v>3</v>
      </c>
      <c r="Y4" s="2">
        <v>6</v>
      </c>
      <c r="Z4" s="6">
        <v>1</v>
      </c>
      <c r="AA4" s="3">
        <v>3</v>
      </c>
      <c r="AB4" s="6">
        <v>5</v>
      </c>
      <c r="AC4" s="2">
        <v>75</v>
      </c>
      <c r="AD4" s="2">
        <v>23</v>
      </c>
      <c r="AE4" s="8">
        <v>3.2608695652173911</v>
      </c>
    </row>
  </sheetData>
  <conditionalFormatting sqref="K2:AD2">
    <cfRule type="expression" dxfId="59" priority="24">
      <formula>$AJ3=1</formula>
    </cfRule>
  </conditionalFormatting>
  <conditionalFormatting sqref="K3:AD3">
    <cfRule type="expression" dxfId="58" priority="23">
      <formula>$AJ4=1</formula>
    </cfRule>
  </conditionalFormatting>
  <conditionalFormatting sqref="K4:AD4">
    <cfRule type="expression" dxfId="57" priority="22">
      <formula>$AJ5=1</formula>
    </cfRule>
  </conditionalFormatting>
  <conditionalFormatting sqref="K2:AD2">
    <cfRule type="expression" dxfId="56" priority="21">
      <formula>$AJ3=1</formula>
    </cfRule>
  </conditionalFormatting>
  <conditionalFormatting sqref="K3:AD3">
    <cfRule type="expression" dxfId="55" priority="20">
      <formula>$AJ4=1</formula>
    </cfRule>
  </conditionalFormatting>
  <conditionalFormatting sqref="K4:AD4">
    <cfRule type="expression" dxfId="54" priority="19">
      <formula>$AJ5=1</formula>
    </cfRule>
  </conditionalFormatting>
  <conditionalFormatting sqref="K2:AD2">
    <cfRule type="expression" dxfId="53" priority="18">
      <formula>$AJ3=1</formula>
    </cfRule>
  </conditionalFormatting>
  <conditionalFormatting sqref="K3:AD3">
    <cfRule type="expression" dxfId="52" priority="17">
      <formula>$AJ4=1</formula>
    </cfRule>
  </conditionalFormatting>
  <conditionalFormatting sqref="K4:AD4">
    <cfRule type="expression" dxfId="51" priority="16">
      <formula>$AJ5=1</formula>
    </cfRule>
  </conditionalFormatting>
  <conditionalFormatting sqref="K2:AD2">
    <cfRule type="expression" dxfId="50" priority="15">
      <formula>$AJ3=1</formula>
    </cfRule>
  </conditionalFormatting>
  <conditionalFormatting sqref="K3:AD3">
    <cfRule type="expression" dxfId="49" priority="14">
      <formula>$AJ4=1</formula>
    </cfRule>
  </conditionalFormatting>
  <conditionalFormatting sqref="K4:AD4">
    <cfRule type="expression" dxfId="48" priority="13">
      <formula>$AJ5=1</formula>
    </cfRule>
  </conditionalFormatting>
  <conditionalFormatting sqref="K2:AD2">
    <cfRule type="expression" dxfId="47" priority="12">
      <formula>$AJ3=1</formula>
    </cfRule>
  </conditionalFormatting>
  <conditionalFormatting sqref="K3:AD3">
    <cfRule type="expression" dxfId="46" priority="11">
      <formula>$AJ4=1</formula>
    </cfRule>
  </conditionalFormatting>
  <conditionalFormatting sqref="K4:AD4">
    <cfRule type="expression" dxfId="45" priority="10">
      <formula>$AJ5=1</formula>
    </cfRule>
  </conditionalFormatting>
  <conditionalFormatting sqref="K2:AD2">
    <cfRule type="expression" dxfId="44" priority="9">
      <formula>$AJ3=1</formula>
    </cfRule>
  </conditionalFormatting>
  <conditionalFormatting sqref="K3:AD3">
    <cfRule type="expression" dxfId="43" priority="8">
      <formula>$AJ4=1</formula>
    </cfRule>
  </conditionalFormatting>
  <conditionalFormatting sqref="K4:AD4">
    <cfRule type="expression" dxfId="42" priority="7">
      <formula>$AJ5=1</formula>
    </cfRule>
  </conditionalFormatting>
  <conditionalFormatting sqref="K2:AD2">
    <cfRule type="expression" dxfId="41" priority="6">
      <formula>$AJ3=1</formula>
    </cfRule>
  </conditionalFormatting>
  <conditionalFormatting sqref="K3:AD3">
    <cfRule type="expression" dxfId="40" priority="5">
      <formula>$AJ4=1</formula>
    </cfRule>
  </conditionalFormatting>
  <conditionalFormatting sqref="K4:AD4">
    <cfRule type="expression" dxfId="39" priority="4">
      <formula>$AJ5=1</formula>
    </cfRule>
  </conditionalFormatting>
  <conditionalFormatting sqref="K2:AD2">
    <cfRule type="expression" dxfId="5" priority="3">
      <formula>$AJ3=1</formula>
    </cfRule>
  </conditionalFormatting>
  <conditionalFormatting sqref="K3:AD3">
    <cfRule type="expression" dxfId="4" priority="2">
      <formula>$AJ4=1</formula>
    </cfRule>
  </conditionalFormatting>
  <conditionalFormatting sqref="K4:AD4">
    <cfRule type="expression" dxfId="3" priority="1">
      <formula>$AJ5=1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E4"/>
  <sheetViews>
    <sheetView workbookViewId="0">
      <selection sqref="A1:AE4"/>
    </sheetView>
  </sheetViews>
  <sheetFormatPr baseColWidth="10" defaultRowHeight="15"/>
  <sheetData>
    <row r="1" spans="1:3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19</v>
      </c>
      <c r="M1" s="7" t="s">
        <v>11</v>
      </c>
      <c r="N1" s="7" t="s">
        <v>19</v>
      </c>
      <c r="O1" s="7" t="s">
        <v>12</v>
      </c>
      <c r="P1" s="7" t="s">
        <v>19</v>
      </c>
      <c r="Q1" s="7" t="s">
        <v>13</v>
      </c>
      <c r="R1" s="7" t="s">
        <v>19</v>
      </c>
      <c r="S1" s="7" t="s">
        <v>14</v>
      </c>
      <c r="T1" s="7" t="s">
        <v>19</v>
      </c>
      <c r="U1" s="7" t="s">
        <v>15</v>
      </c>
      <c r="V1" s="7" t="s">
        <v>19</v>
      </c>
      <c r="W1" s="7" t="s">
        <v>16</v>
      </c>
      <c r="X1" s="7" t="s">
        <v>19</v>
      </c>
      <c r="Y1" s="7" t="s">
        <v>17</v>
      </c>
      <c r="Z1" s="7" t="s">
        <v>19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</row>
    <row r="2" spans="1:31">
      <c r="A2" s="2"/>
      <c r="B2" s="2" t="s">
        <v>27</v>
      </c>
      <c r="C2" s="2" t="s">
        <v>30</v>
      </c>
      <c r="D2" s="2">
        <v>3</v>
      </c>
      <c r="E2" s="2" t="s">
        <v>33</v>
      </c>
      <c r="F2" s="2" t="s">
        <v>35</v>
      </c>
      <c r="G2" s="2" t="s">
        <v>39</v>
      </c>
      <c r="H2" s="5">
        <v>36050</v>
      </c>
      <c r="I2" s="2" t="s">
        <v>44</v>
      </c>
      <c r="J2" s="2" t="s">
        <v>40</v>
      </c>
      <c r="K2" s="3">
        <v>11</v>
      </c>
      <c r="L2" s="6">
        <v>2</v>
      </c>
      <c r="M2" s="2">
        <v>18</v>
      </c>
      <c r="N2" s="6">
        <v>1</v>
      </c>
      <c r="O2" s="3">
        <v>11</v>
      </c>
      <c r="P2" s="6">
        <v>4</v>
      </c>
      <c r="Q2" s="2">
        <v>18</v>
      </c>
      <c r="R2" s="6">
        <v>1</v>
      </c>
      <c r="S2" s="3">
        <v>7</v>
      </c>
      <c r="T2" s="6">
        <v>2</v>
      </c>
      <c r="U2" s="2">
        <v>8</v>
      </c>
      <c r="V2" s="6">
        <v>4</v>
      </c>
      <c r="W2" s="3">
        <v>9</v>
      </c>
      <c r="X2" s="6">
        <v>3</v>
      </c>
      <c r="Y2" s="2">
        <v>10</v>
      </c>
      <c r="Z2" s="6">
        <v>1</v>
      </c>
      <c r="AA2" s="3">
        <v>6</v>
      </c>
      <c r="AB2" s="6">
        <v>5</v>
      </c>
      <c r="AC2" s="2">
        <v>98</v>
      </c>
      <c r="AD2" s="2">
        <v>23</v>
      </c>
      <c r="AE2" s="8">
        <v>4.2608695652173916</v>
      </c>
    </row>
    <row r="3" spans="1:31">
      <c r="A3" s="2"/>
      <c r="B3" s="2" t="s">
        <v>27</v>
      </c>
      <c r="C3" s="2" t="s">
        <v>30</v>
      </c>
      <c r="D3" s="2">
        <v>3</v>
      </c>
      <c r="E3" s="2" t="s">
        <v>33</v>
      </c>
      <c r="F3" s="2" t="s">
        <v>35</v>
      </c>
      <c r="G3" s="2" t="s">
        <v>39</v>
      </c>
      <c r="H3" s="5">
        <v>36050</v>
      </c>
      <c r="I3" s="2" t="s">
        <v>44</v>
      </c>
      <c r="J3" s="2" t="s">
        <v>40</v>
      </c>
      <c r="K3" s="3">
        <v>11</v>
      </c>
      <c r="L3" s="6">
        <v>2</v>
      </c>
      <c r="M3" s="2">
        <v>18</v>
      </c>
      <c r="N3" s="6">
        <v>1</v>
      </c>
      <c r="O3" s="3">
        <v>11</v>
      </c>
      <c r="P3" s="6">
        <v>4</v>
      </c>
      <c r="Q3" s="2">
        <v>18</v>
      </c>
      <c r="R3" s="6">
        <v>1</v>
      </c>
      <c r="S3" s="3">
        <v>7</v>
      </c>
      <c r="T3" s="6">
        <v>2</v>
      </c>
      <c r="U3" s="2">
        <v>8</v>
      </c>
      <c r="V3" s="6">
        <v>4</v>
      </c>
      <c r="W3" s="3">
        <v>9</v>
      </c>
      <c r="X3" s="6">
        <v>3</v>
      </c>
      <c r="Y3" s="2">
        <v>10</v>
      </c>
      <c r="Z3" s="6">
        <v>1</v>
      </c>
      <c r="AA3" s="3">
        <v>6</v>
      </c>
      <c r="AB3" s="6">
        <v>5</v>
      </c>
      <c r="AC3" s="2">
        <v>98</v>
      </c>
      <c r="AD3" s="2">
        <v>23</v>
      </c>
      <c r="AE3" s="8">
        <v>4.2608695652173916</v>
      </c>
    </row>
    <row r="4" spans="1:31">
      <c r="A4" s="2"/>
      <c r="B4" s="2" t="s">
        <v>27</v>
      </c>
      <c r="C4" s="2" t="s">
        <v>30</v>
      </c>
      <c r="D4" s="2">
        <v>3</v>
      </c>
      <c r="E4" s="2" t="s">
        <v>33</v>
      </c>
      <c r="F4" s="2" t="s">
        <v>35</v>
      </c>
      <c r="G4" s="2" t="s">
        <v>39</v>
      </c>
      <c r="H4" s="5">
        <v>36050</v>
      </c>
      <c r="I4" s="2" t="s">
        <v>44</v>
      </c>
      <c r="J4" s="2" t="s">
        <v>40</v>
      </c>
      <c r="K4" s="3">
        <v>11</v>
      </c>
      <c r="L4" s="6">
        <v>2</v>
      </c>
      <c r="M4" s="2">
        <v>18</v>
      </c>
      <c r="N4" s="6">
        <v>1</v>
      </c>
      <c r="O4" s="3">
        <v>11</v>
      </c>
      <c r="P4" s="6">
        <v>4</v>
      </c>
      <c r="Q4" s="2">
        <v>18</v>
      </c>
      <c r="R4" s="6">
        <v>1</v>
      </c>
      <c r="S4" s="3">
        <v>7</v>
      </c>
      <c r="T4" s="6">
        <v>2</v>
      </c>
      <c r="U4" s="2">
        <v>8</v>
      </c>
      <c r="V4" s="6">
        <v>4</v>
      </c>
      <c r="W4" s="3">
        <v>9</v>
      </c>
      <c r="X4" s="6">
        <v>3</v>
      </c>
      <c r="Y4" s="2">
        <v>10</v>
      </c>
      <c r="Z4" s="6">
        <v>1</v>
      </c>
      <c r="AA4" s="3">
        <v>6</v>
      </c>
      <c r="AB4" s="6">
        <v>5</v>
      </c>
      <c r="AC4" s="2">
        <v>98</v>
      </c>
      <c r="AD4" s="2">
        <v>23</v>
      </c>
      <c r="AE4" s="8">
        <v>4.2608695652173916</v>
      </c>
    </row>
  </sheetData>
  <conditionalFormatting sqref="K2:AD2">
    <cfRule type="expression" dxfId="38" priority="24">
      <formula>$AJ3=1</formula>
    </cfRule>
  </conditionalFormatting>
  <conditionalFormatting sqref="K3:AD3">
    <cfRule type="expression" dxfId="37" priority="23">
      <formula>$AJ4=1</formula>
    </cfRule>
  </conditionalFormatting>
  <conditionalFormatting sqref="K4:AD4">
    <cfRule type="expression" dxfId="36" priority="22">
      <formula>$AJ5=1</formula>
    </cfRule>
  </conditionalFormatting>
  <conditionalFormatting sqref="K2:AD2">
    <cfRule type="expression" dxfId="35" priority="21">
      <formula>$AJ3=1</formula>
    </cfRule>
  </conditionalFormatting>
  <conditionalFormatting sqref="K3:AD3">
    <cfRule type="expression" dxfId="34" priority="20">
      <formula>$AJ4=1</formula>
    </cfRule>
  </conditionalFormatting>
  <conditionalFormatting sqref="K4:AD4">
    <cfRule type="expression" dxfId="33" priority="19">
      <formula>$AJ5=1</formula>
    </cfRule>
  </conditionalFormatting>
  <conditionalFormatting sqref="K2:AD2">
    <cfRule type="expression" dxfId="32" priority="18">
      <formula>$AJ3=1</formula>
    </cfRule>
  </conditionalFormatting>
  <conditionalFormatting sqref="K3:AD3">
    <cfRule type="expression" dxfId="31" priority="17">
      <formula>$AJ4=1</formula>
    </cfRule>
  </conditionalFormatting>
  <conditionalFormatting sqref="K4:AD4">
    <cfRule type="expression" dxfId="30" priority="16">
      <formula>$AJ5=1</formula>
    </cfRule>
  </conditionalFormatting>
  <conditionalFormatting sqref="K2:AD2">
    <cfRule type="expression" dxfId="29" priority="15">
      <formula>$AJ3=1</formula>
    </cfRule>
  </conditionalFormatting>
  <conditionalFormatting sqref="K3:AD3">
    <cfRule type="expression" dxfId="28" priority="14">
      <formula>$AJ4=1</formula>
    </cfRule>
  </conditionalFormatting>
  <conditionalFormatting sqref="K4:AD4">
    <cfRule type="expression" dxfId="27" priority="13">
      <formula>$AJ5=1</formula>
    </cfRule>
  </conditionalFormatting>
  <conditionalFormatting sqref="K2:AD2">
    <cfRule type="expression" dxfId="26" priority="12">
      <formula>$AJ3=1</formula>
    </cfRule>
  </conditionalFormatting>
  <conditionalFormatting sqref="K3:AD3">
    <cfRule type="expression" dxfId="25" priority="11">
      <formula>$AJ4=1</formula>
    </cfRule>
  </conditionalFormatting>
  <conditionalFormatting sqref="K4:AD4">
    <cfRule type="expression" dxfId="24" priority="10">
      <formula>$AJ5=1</formula>
    </cfRule>
  </conditionalFormatting>
  <conditionalFormatting sqref="K2:AD2">
    <cfRule type="expression" dxfId="23" priority="9">
      <formula>$AJ3=1</formula>
    </cfRule>
  </conditionalFormatting>
  <conditionalFormatting sqref="K3:AD3">
    <cfRule type="expression" dxfId="22" priority="8">
      <formula>$AJ4=1</formula>
    </cfRule>
  </conditionalFormatting>
  <conditionalFormatting sqref="K4:AD4">
    <cfRule type="expression" dxfId="21" priority="7">
      <formula>$AJ5=1</formula>
    </cfRule>
  </conditionalFormatting>
  <conditionalFormatting sqref="K2:AD2">
    <cfRule type="expression" dxfId="20" priority="6">
      <formula>$AJ3=1</formula>
    </cfRule>
  </conditionalFormatting>
  <conditionalFormatting sqref="K3:AD3">
    <cfRule type="expression" dxfId="19" priority="5">
      <formula>$AJ4=1</formula>
    </cfRule>
  </conditionalFormatting>
  <conditionalFormatting sqref="K4:AD4">
    <cfRule type="expression" dxfId="18" priority="4">
      <formula>$AJ5=1</formula>
    </cfRule>
  </conditionalFormatting>
  <conditionalFormatting sqref="K2:AD2">
    <cfRule type="expression" dxfId="2" priority="3">
      <formula>$AJ3=1</formula>
    </cfRule>
  </conditionalFormatting>
  <conditionalFormatting sqref="K3:AD3">
    <cfRule type="expression" dxfId="1" priority="2">
      <formula>$AJ4=1</formula>
    </cfRule>
  </conditionalFormatting>
  <conditionalFormatting sqref="K4:AD4">
    <cfRule type="expression" dxfId="0" priority="1">
      <formula>$AJ5=1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7"/>
  <dimension ref="A1:Q23"/>
  <sheetViews>
    <sheetView showZeros="0" zoomScaleNormal="100" workbookViewId="0">
      <selection activeCell="F2" sqref="F2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59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46" t="s">
        <v>47</v>
      </c>
      <c r="M11" s="32" t="s">
        <v>48</v>
      </c>
      <c r="N11" s="34" t="s">
        <v>49</v>
      </c>
      <c r="O11" s="35"/>
    </row>
    <row r="12" spans="1:17">
      <c r="B12" s="36" t="s">
        <v>10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11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12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13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14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15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16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17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18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6"/>
  <dimension ref="A1:Q23"/>
  <sheetViews>
    <sheetView showZeros="0" zoomScaleNormal="100" workbookViewId="0">
      <selection activeCell="A8" sqref="A8:P8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61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31" t="s">
        <v>47</v>
      </c>
      <c r="M11" s="32" t="s">
        <v>48</v>
      </c>
      <c r="N11" s="34" t="s">
        <v>49</v>
      </c>
      <c r="O11" s="35"/>
    </row>
    <row r="12" spans="1:17">
      <c r="B12" s="36" t="s">
        <v>10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11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12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13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14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15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16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17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18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8"/>
  <dimension ref="A1:Q23"/>
  <sheetViews>
    <sheetView showZeros="0" zoomScaleNormal="100" workbookViewId="0">
      <selection activeCell="A8" sqref="A8:P8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60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31" t="s">
        <v>47</v>
      </c>
      <c r="M11" s="32" t="s">
        <v>48</v>
      </c>
      <c r="N11" s="34" t="s">
        <v>49</v>
      </c>
      <c r="O11" s="35"/>
    </row>
    <row r="12" spans="1:17">
      <c r="B12" s="36" t="s">
        <v>10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11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12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13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14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15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16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17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18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9"/>
  <dimension ref="A1:Q23"/>
  <sheetViews>
    <sheetView showZeros="0" zoomScaleNormal="100" workbookViewId="0">
      <selection activeCell="B12" sqref="B12:B20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62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46" t="s">
        <v>47</v>
      </c>
      <c r="M11" s="32" t="s">
        <v>48</v>
      </c>
      <c r="N11" s="34" t="s">
        <v>49</v>
      </c>
      <c r="O11" s="35"/>
    </row>
    <row r="12" spans="1:17">
      <c r="B12" s="36" t="s">
        <v>65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66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67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68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69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70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71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72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73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20"/>
  <dimension ref="A1:Q23"/>
  <sheetViews>
    <sheetView showZeros="0" zoomScaleNormal="100" workbookViewId="0">
      <selection activeCell="B12" sqref="B12:B20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64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46" t="s">
        <v>47</v>
      </c>
      <c r="M11" s="32" t="s">
        <v>48</v>
      </c>
      <c r="N11" s="34" t="s">
        <v>49</v>
      </c>
      <c r="O11" s="35"/>
    </row>
    <row r="12" spans="1:17">
      <c r="B12" s="36" t="s">
        <v>65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66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67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68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69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70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71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72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73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B9">
      <formula1>MesNiveaux</formula1>
    </dataValidation>
    <dataValidation type="list" allowBlank="1" showInputMessage="1" showErrorMessage="1" sqref="Q12:Q20">
      <formula1>MesListeplage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1"/>
  <dimension ref="A1:Q23"/>
  <sheetViews>
    <sheetView showZeros="0" zoomScaleNormal="100" workbookViewId="0">
      <selection activeCell="R20" sqref="R20"/>
    </sheetView>
  </sheetViews>
  <sheetFormatPr baseColWidth="10" defaultRowHeight="15"/>
  <cols>
    <col min="1" max="1" width="9.42578125" customWidth="1"/>
    <col min="2" max="2" width="11" customWidth="1"/>
    <col min="3" max="5" width="7.5703125" customWidth="1"/>
    <col min="6" max="14" width="8.42578125" customWidth="1"/>
    <col min="15" max="15" width="12.7109375" bestFit="1" customWidth="1"/>
    <col min="17" max="17" width="11.42578125" hidden="1" customWidth="1"/>
  </cols>
  <sheetData>
    <row r="1" spans="1:17">
      <c r="A1" s="11" t="s">
        <v>53</v>
      </c>
      <c r="C1" s="12"/>
      <c r="M1" s="11"/>
      <c r="O1" s="12"/>
    </row>
    <row r="2" spans="1:17">
      <c r="A2" s="13" t="s">
        <v>54</v>
      </c>
      <c r="C2" s="12"/>
    </row>
    <row r="3" spans="1:17">
      <c r="A3" s="14" t="s">
        <v>55</v>
      </c>
      <c r="C3" s="12"/>
    </row>
    <row r="4" spans="1:17">
      <c r="A4" s="13" t="s">
        <v>45</v>
      </c>
      <c r="C4" s="12"/>
    </row>
    <row r="5" spans="1:17" ht="15.75">
      <c r="A5" s="14" t="s">
        <v>56</v>
      </c>
      <c r="B5" s="15"/>
      <c r="C5" s="16"/>
      <c r="D5" s="16"/>
      <c r="E5" s="17"/>
    </row>
    <row r="6" spans="1:17" ht="15.75">
      <c r="A6" s="14" t="s">
        <v>57</v>
      </c>
      <c r="B6" s="15"/>
      <c r="C6" s="16"/>
      <c r="D6" s="16"/>
      <c r="E6" s="17"/>
    </row>
    <row r="7" spans="1:17" ht="15.75">
      <c r="A7" s="18"/>
      <c r="B7" s="19"/>
      <c r="C7" s="16"/>
      <c r="D7" s="16"/>
    </row>
    <row r="8" spans="1:17" ht="15.75" customHeight="1">
      <c r="A8" s="20" t="s">
        <v>63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7">
      <c r="A9" s="18"/>
      <c r="B9" s="16"/>
      <c r="C9" s="16"/>
      <c r="D9" s="16"/>
    </row>
    <row r="10" spans="1:17">
      <c r="B10" s="21" t="s">
        <v>58</v>
      </c>
      <c r="C10" s="22" t="s">
        <v>51</v>
      </c>
      <c r="D10" s="23"/>
      <c r="E10" s="24"/>
      <c r="F10" s="25" t="s">
        <v>52</v>
      </c>
      <c r="G10" s="25"/>
      <c r="H10" s="25"/>
      <c r="I10" s="25"/>
      <c r="J10" s="25"/>
      <c r="K10" s="25"/>
      <c r="L10" s="25"/>
      <c r="M10" s="25"/>
      <c r="N10" s="26"/>
      <c r="O10" s="27" t="s">
        <v>46</v>
      </c>
    </row>
    <row r="11" spans="1:17">
      <c r="B11" s="21"/>
      <c r="C11" s="28" t="s">
        <v>41</v>
      </c>
      <c r="D11" s="29" t="s">
        <v>40</v>
      </c>
      <c r="E11" s="30" t="s">
        <v>47</v>
      </c>
      <c r="F11" s="31" t="s">
        <v>41</v>
      </c>
      <c r="G11" s="32" t="s">
        <v>48</v>
      </c>
      <c r="H11" s="33" t="s">
        <v>49</v>
      </c>
      <c r="I11" s="28" t="s">
        <v>40</v>
      </c>
      <c r="J11" s="32" t="s">
        <v>48</v>
      </c>
      <c r="K11" s="34" t="s">
        <v>49</v>
      </c>
      <c r="L11" s="46" t="s">
        <v>47</v>
      </c>
      <c r="M11" s="32" t="s">
        <v>48</v>
      </c>
      <c r="N11" s="34" t="s">
        <v>49</v>
      </c>
      <c r="O11" s="35"/>
    </row>
    <row r="12" spans="1:17">
      <c r="B12" s="36" t="s">
        <v>65</v>
      </c>
      <c r="C12" s="37"/>
      <c r="D12" s="2"/>
      <c r="E12" s="38">
        <f>C12+D12</f>
        <v>0</v>
      </c>
      <c r="F12" s="39"/>
      <c r="G12" s="40"/>
      <c r="H12" s="41"/>
      <c r="I12" s="37"/>
      <c r="J12" s="40"/>
      <c r="K12" s="42"/>
      <c r="L12" s="47">
        <f>F12+I12</f>
        <v>0</v>
      </c>
      <c r="M12" s="40"/>
      <c r="N12" s="42"/>
      <c r="O12" s="43"/>
      <c r="Q12" t="e">
        <f>VLOOKUP(B12,[1]Paramètres!$D:$G,4,FALSE)</f>
        <v>#N/A</v>
      </c>
    </row>
    <row r="13" spans="1:17">
      <c r="B13" s="36" t="s">
        <v>66</v>
      </c>
      <c r="C13" s="37"/>
      <c r="D13" s="2"/>
      <c r="E13" s="38">
        <f t="shared" ref="E13:E20" si="0">C13+D13</f>
        <v>0</v>
      </c>
      <c r="F13" s="39"/>
      <c r="G13" s="40"/>
      <c r="H13" s="41"/>
      <c r="I13" s="37"/>
      <c r="J13" s="40"/>
      <c r="K13" s="42"/>
      <c r="L13" s="47">
        <f t="shared" ref="L13:L20" si="1">F13+I13</f>
        <v>0</v>
      </c>
      <c r="M13" s="40"/>
      <c r="N13" s="42"/>
      <c r="O13" s="43"/>
      <c r="Q13" t="e">
        <f>VLOOKUP(B13,[1]Paramètres!$D:$G,4,FALSE)</f>
        <v>#N/A</v>
      </c>
    </row>
    <row r="14" spans="1:17">
      <c r="B14" s="36" t="s">
        <v>67</v>
      </c>
      <c r="C14" s="37"/>
      <c r="D14" s="2"/>
      <c r="E14" s="38">
        <f t="shared" si="0"/>
        <v>0</v>
      </c>
      <c r="F14" s="39"/>
      <c r="G14" s="40"/>
      <c r="H14" s="41"/>
      <c r="I14" s="37"/>
      <c r="J14" s="40"/>
      <c r="K14" s="42"/>
      <c r="L14" s="47">
        <f t="shared" si="1"/>
        <v>0</v>
      </c>
      <c r="M14" s="40"/>
      <c r="N14" s="42"/>
      <c r="O14" s="43"/>
      <c r="Q14" t="e">
        <f>VLOOKUP(B14,[1]Paramètres!$D:$G,4,FALSE)</f>
        <v>#N/A</v>
      </c>
    </row>
    <row r="15" spans="1:17">
      <c r="B15" s="36" t="s">
        <v>68</v>
      </c>
      <c r="C15" s="37"/>
      <c r="D15" s="2"/>
      <c r="E15" s="38">
        <f t="shared" si="0"/>
        <v>0</v>
      </c>
      <c r="F15" s="39"/>
      <c r="G15" s="40"/>
      <c r="H15" s="41"/>
      <c r="I15" s="37"/>
      <c r="J15" s="40"/>
      <c r="K15" s="42"/>
      <c r="L15" s="47">
        <f t="shared" si="1"/>
        <v>0</v>
      </c>
      <c r="M15" s="40"/>
      <c r="N15" s="42"/>
      <c r="O15" s="43"/>
      <c r="Q15" t="e">
        <f>VLOOKUP(B15,[1]Paramètres!$D:$G,4,FALSE)</f>
        <v>#N/A</v>
      </c>
    </row>
    <row r="16" spans="1:17">
      <c r="B16" s="36" t="s">
        <v>69</v>
      </c>
      <c r="C16" s="37"/>
      <c r="D16" s="2"/>
      <c r="E16" s="38">
        <f t="shared" si="0"/>
        <v>0</v>
      </c>
      <c r="F16" s="39"/>
      <c r="G16" s="40"/>
      <c r="H16" s="41"/>
      <c r="I16" s="37"/>
      <c r="J16" s="40"/>
      <c r="K16" s="42"/>
      <c r="L16" s="47">
        <f t="shared" si="1"/>
        <v>0</v>
      </c>
      <c r="M16" s="40"/>
      <c r="N16" s="42"/>
      <c r="O16" s="43"/>
      <c r="Q16" t="e">
        <f>VLOOKUP(B16,[1]Paramètres!$D:$G,4,FALSE)</f>
        <v>#N/A</v>
      </c>
    </row>
    <row r="17" spans="2:17">
      <c r="B17" s="36" t="s">
        <v>70</v>
      </c>
      <c r="C17" s="37"/>
      <c r="D17" s="2"/>
      <c r="E17" s="38">
        <f t="shared" si="0"/>
        <v>0</v>
      </c>
      <c r="F17" s="39"/>
      <c r="G17" s="40"/>
      <c r="H17" s="41"/>
      <c r="I17" s="37"/>
      <c r="J17" s="40"/>
      <c r="K17" s="42"/>
      <c r="L17" s="47">
        <f t="shared" si="1"/>
        <v>0</v>
      </c>
      <c r="M17" s="40"/>
      <c r="N17" s="42"/>
      <c r="O17" s="43"/>
      <c r="Q17" t="e">
        <f>VLOOKUP(B17,[1]Paramètres!$D:$G,4,FALSE)</f>
        <v>#N/A</v>
      </c>
    </row>
    <row r="18" spans="2:17">
      <c r="B18" s="36" t="s">
        <v>71</v>
      </c>
      <c r="C18" s="37"/>
      <c r="D18" s="2"/>
      <c r="E18" s="38">
        <f t="shared" si="0"/>
        <v>0</v>
      </c>
      <c r="F18" s="39"/>
      <c r="G18" s="40"/>
      <c r="H18" s="41"/>
      <c r="I18" s="37"/>
      <c r="J18" s="40"/>
      <c r="K18" s="42"/>
      <c r="L18" s="47">
        <f t="shared" si="1"/>
        <v>0</v>
      </c>
      <c r="M18" s="40"/>
      <c r="N18" s="42"/>
      <c r="O18" s="43"/>
      <c r="Q18" t="e">
        <f>VLOOKUP(B18,[1]Paramètres!$D:$G,4,FALSE)</f>
        <v>#N/A</v>
      </c>
    </row>
    <row r="19" spans="2:17">
      <c r="B19" s="36" t="s">
        <v>72</v>
      </c>
      <c r="C19" s="37"/>
      <c r="D19" s="2"/>
      <c r="E19" s="38">
        <f t="shared" si="0"/>
        <v>0</v>
      </c>
      <c r="F19" s="39"/>
      <c r="G19" s="40"/>
      <c r="H19" s="41"/>
      <c r="I19" s="37"/>
      <c r="J19" s="40"/>
      <c r="K19" s="42"/>
      <c r="L19" s="47">
        <f t="shared" si="1"/>
        <v>0</v>
      </c>
      <c r="M19" s="40"/>
      <c r="N19" s="42"/>
      <c r="O19" s="43"/>
      <c r="Q19" t="e">
        <f>VLOOKUP(B19,[1]Paramètres!$D:$G,4,FALSE)</f>
        <v>#N/A</v>
      </c>
    </row>
    <row r="20" spans="2:17">
      <c r="B20" s="36" t="s">
        <v>73</v>
      </c>
      <c r="C20" s="37"/>
      <c r="D20" s="2"/>
      <c r="E20" s="38">
        <f t="shared" si="0"/>
        <v>0</v>
      </c>
      <c r="F20" s="39"/>
      <c r="G20" s="40"/>
      <c r="H20" s="41"/>
      <c r="I20" s="37"/>
      <c r="J20" s="40"/>
      <c r="K20" s="42"/>
      <c r="L20" s="47">
        <f t="shared" si="1"/>
        <v>0</v>
      </c>
      <c r="M20" s="40"/>
      <c r="N20" s="42"/>
      <c r="O20" s="43"/>
      <c r="Q20" t="e">
        <f>VLOOKUP(B20,[1]Paramètres!$D:$G,4,FALSE)</f>
        <v>#N/A</v>
      </c>
    </row>
    <row r="21" spans="2:17" ht="15.75">
      <c r="I21" s="44"/>
    </row>
    <row r="23" spans="2:17" ht="15.75">
      <c r="K23" s="45" t="s">
        <v>50</v>
      </c>
    </row>
  </sheetData>
  <mergeCells count="5">
    <mergeCell ref="A8:P8"/>
    <mergeCell ref="B10:B11"/>
    <mergeCell ref="C10:E10"/>
    <mergeCell ref="F10:N10"/>
    <mergeCell ref="O10:O11"/>
  </mergeCells>
  <dataValidations count="2">
    <dataValidation type="list" allowBlank="1" showInputMessage="1" showErrorMessage="1" sqref="Q12:Q20">
      <formula1>MesListeplage</formula1>
    </dataValidation>
    <dataValidation type="list" allowBlank="1" showInputMessage="1" showErrorMessage="1" sqref="B9">
      <formula1>MesNiveaux</formula1>
    </dataValidation>
  </dataValidations>
  <printOptions horizontalCentered="1"/>
  <pageMargins left="0.11811023622047245" right="0.11811023622047245" top="0.35433070866141736" bottom="0.74803149606299213" header="0.31496062992125984" footer="0.31496062992125984"/>
  <pageSetup paperSize="9" orientation="landscape" horizontalDpi="0" verticalDpi="0" r:id="rId1"/>
  <headerFooter>
    <oddFooter>&amp;L&amp;F&amp;RPage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Données</vt:lpstr>
      <vt:lpstr>Cat 1e</vt:lpstr>
      <vt:lpstr>Cat 2e</vt:lpstr>
      <vt:lpstr>Cat 3e</vt:lpstr>
      <vt:lpstr>Localité A</vt:lpstr>
      <vt:lpstr>Localité B</vt:lpstr>
      <vt:lpstr>Localité C</vt:lpstr>
      <vt:lpstr>Stat Localité A</vt:lpstr>
      <vt:lpstr>Stat Localité B</vt:lpstr>
      <vt:lpstr>Stat Localité C</vt:lpstr>
      <vt:lpstr>Volet Stat A</vt:lpstr>
      <vt:lpstr>Volet Stat B</vt:lpstr>
      <vt:lpstr>Volet Stat C</vt:lpstr>
      <vt:lpstr>Données!Extraire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2017-02-11T08:58:30Z</dcterms:modified>
</cp:coreProperties>
</file>