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10" windowHeight="1018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1" i="1" l="1"/>
  <c r="I58" i="2"/>
  <c r="H58" i="2"/>
  <c r="G58" i="2"/>
  <c r="F58" i="2"/>
  <c r="E58" i="2"/>
  <c r="D58" i="2"/>
  <c r="C58" i="2"/>
  <c r="B58" i="2"/>
  <c r="I56" i="2"/>
  <c r="H56" i="2"/>
  <c r="G56" i="2"/>
  <c r="F56" i="2"/>
  <c r="E56" i="2"/>
  <c r="D56" i="2"/>
  <c r="C56" i="2"/>
  <c r="B56" i="2"/>
  <c r="I54" i="2"/>
  <c r="H54" i="2"/>
  <c r="G54" i="2"/>
  <c r="F54" i="2"/>
  <c r="E54" i="2"/>
  <c r="D54" i="2"/>
  <c r="C54" i="2"/>
  <c r="B54" i="2"/>
  <c r="I52" i="2"/>
  <c r="H52" i="2"/>
  <c r="G52" i="2"/>
  <c r="F52" i="2"/>
  <c r="E52" i="2"/>
  <c r="D52" i="2"/>
  <c r="C52" i="2"/>
  <c r="B52" i="2"/>
  <c r="I50" i="2"/>
  <c r="H50" i="2"/>
  <c r="G50" i="2"/>
  <c r="F50" i="2"/>
  <c r="E50" i="2"/>
  <c r="D50" i="2"/>
  <c r="C50" i="2"/>
  <c r="B50" i="2"/>
  <c r="A49" i="2"/>
  <c r="A51" i="2" s="1"/>
  <c r="A53" i="2" s="1"/>
  <c r="A55" i="2" s="1"/>
  <c r="A57" i="2" s="1"/>
  <c r="I47" i="2"/>
  <c r="H47" i="2"/>
  <c r="G47" i="2"/>
  <c r="F47" i="2"/>
  <c r="E47" i="2"/>
  <c r="D47" i="2"/>
  <c r="C47" i="2"/>
  <c r="B47" i="2"/>
  <c r="I45" i="2"/>
  <c r="H45" i="2"/>
  <c r="G45" i="2"/>
  <c r="F45" i="2"/>
  <c r="E45" i="2"/>
  <c r="D45" i="2"/>
  <c r="C45" i="2"/>
  <c r="B45" i="2"/>
  <c r="I43" i="2"/>
  <c r="H43" i="2"/>
  <c r="G43" i="2"/>
  <c r="F43" i="2"/>
  <c r="E43" i="2"/>
  <c r="D43" i="2"/>
  <c r="C43" i="2"/>
  <c r="B43" i="2"/>
  <c r="I41" i="2"/>
  <c r="H41" i="2"/>
  <c r="G41" i="2"/>
  <c r="F41" i="2"/>
  <c r="E41" i="2"/>
  <c r="D41" i="2"/>
  <c r="C41" i="2"/>
  <c r="B41" i="2"/>
  <c r="I39" i="2"/>
  <c r="H39" i="2"/>
  <c r="G39" i="2"/>
  <c r="F39" i="2"/>
  <c r="E39" i="2"/>
  <c r="D39" i="2"/>
  <c r="C39" i="2"/>
  <c r="B39" i="2"/>
  <c r="A38" i="2"/>
  <c r="A40" i="2" s="1"/>
  <c r="A42" i="2" s="1"/>
  <c r="A44" i="2" s="1"/>
  <c r="A46" i="2" s="1"/>
  <c r="I36" i="2"/>
  <c r="H36" i="2"/>
  <c r="G36" i="2"/>
  <c r="F36" i="2"/>
  <c r="E36" i="2"/>
  <c r="D36" i="2"/>
  <c r="C36" i="2"/>
  <c r="B36" i="2"/>
  <c r="I34" i="2"/>
  <c r="H34" i="2"/>
  <c r="G34" i="2"/>
  <c r="F34" i="2"/>
  <c r="E34" i="2"/>
  <c r="D34" i="2"/>
  <c r="C34" i="2"/>
  <c r="B34" i="2"/>
  <c r="I32" i="2"/>
  <c r="H32" i="2"/>
  <c r="G32" i="2"/>
  <c r="F32" i="2"/>
  <c r="E32" i="2"/>
  <c r="D32" i="2"/>
  <c r="C32" i="2"/>
  <c r="B32" i="2"/>
  <c r="I30" i="2"/>
  <c r="H30" i="2"/>
  <c r="G30" i="2"/>
  <c r="F30" i="2"/>
  <c r="E30" i="2"/>
  <c r="D30" i="2"/>
  <c r="C30" i="2"/>
  <c r="B30" i="2"/>
  <c r="A29" i="2"/>
  <c r="A31" i="2" s="1"/>
  <c r="A33" i="2" s="1"/>
  <c r="A35" i="2" s="1"/>
  <c r="I28" i="2"/>
  <c r="H28" i="2"/>
  <c r="G28" i="2"/>
  <c r="F28" i="2"/>
  <c r="E28" i="2"/>
  <c r="D28" i="2"/>
  <c r="C28" i="2"/>
  <c r="B28" i="2"/>
  <c r="A27" i="2"/>
  <c r="A16" i="2"/>
  <c r="C17" i="2" l="1"/>
  <c r="D17" i="2"/>
  <c r="E17" i="2"/>
  <c r="F17" i="2"/>
  <c r="G17" i="2"/>
  <c r="H17" i="2"/>
  <c r="I17" i="2"/>
  <c r="B17" i="2"/>
  <c r="A7" i="2"/>
  <c r="A9" i="2" s="1"/>
  <c r="A11" i="2" s="1"/>
  <c r="A13" i="2" s="1"/>
  <c r="A18" i="2"/>
  <c r="I25" i="2"/>
  <c r="H25" i="2"/>
  <c r="G25" i="2"/>
  <c r="F25" i="2"/>
  <c r="E25" i="2"/>
  <c r="D25" i="2"/>
  <c r="C25" i="2"/>
  <c r="B25" i="2"/>
  <c r="I23" i="2"/>
  <c r="H23" i="2"/>
  <c r="G23" i="2"/>
  <c r="F23" i="2"/>
  <c r="E23" i="2"/>
  <c r="D23" i="2"/>
  <c r="C23" i="2"/>
  <c r="B23" i="2"/>
  <c r="I21" i="2"/>
  <c r="H21" i="2"/>
  <c r="G21" i="2"/>
  <c r="F21" i="2"/>
  <c r="E21" i="2"/>
  <c r="D21" i="2"/>
  <c r="C21" i="2"/>
  <c r="B21" i="2"/>
  <c r="I19" i="2"/>
  <c r="H19" i="2"/>
  <c r="G19" i="2"/>
  <c r="F19" i="2"/>
  <c r="E19" i="2"/>
  <c r="D19" i="2"/>
  <c r="C19" i="2"/>
  <c r="B19" i="2"/>
  <c r="A20" i="2" l="1"/>
  <c r="A22" i="2" s="1"/>
  <c r="A24" i="2" s="1"/>
  <c r="I10" i="2"/>
  <c r="C14" i="2"/>
  <c r="D14" i="2"/>
  <c r="E14" i="2"/>
  <c r="F14" i="2"/>
  <c r="G14" i="2"/>
  <c r="H14" i="2"/>
  <c r="I14" i="2"/>
  <c r="C12" i="2"/>
  <c r="D12" i="2"/>
  <c r="E12" i="2"/>
  <c r="F12" i="2"/>
  <c r="G12" i="2"/>
  <c r="H12" i="2"/>
  <c r="I12" i="2"/>
  <c r="C10" i="2"/>
  <c r="D10" i="2"/>
  <c r="E10" i="2"/>
  <c r="F10" i="2"/>
  <c r="G10" i="2"/>
  <c r="H10" i="2"/>
  <c r="C8" i="2"/>
  <c r="D8" i="2"/>
  <c r="E8" i="2"/>
  <c r="F8" i="2"/>
  <c r="G8" i="2"/>
  <c r="H8" i="2"/>
  <c r="I8" i="2"/>
  <c r="B14" i="2"/>
  <c r="B12" i="2"/>
  <c r="B10" i="2"/>
  <c r="B8" i="2"/>
  <c r="D5" i="1" l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E12" i="1" l="1"/>
  <c r="D12" i="1"/>
  <c r="D13" i="1" s="1"/>
</calcChain>
</file>

<file path=xl/sharedStrings.xml><?xml version="1.0" encoding="utf-8"?>
<sst xmlns="http://schemas.openxmlformats.org/spreadsheetml/2006/main" count="47" uniqueCount="14">
  <si>
    <t>moy./hr</t>
  </si>
  <si>
    <t>final projeté</t>
  </si>
  <si>
    <t>item/hr</t>
  </si>
  <si>
    <t>traité</t>
  </si>
  <si>
    <t># codeur</t>
  </si>
  <si>
    <t>moy./pph</t>
  </si>
  <si>
    <t>pph cible</t>
  </si>
  <si>
    <t>Final</t>
  </si>
  <si>
    <t>total précédent</t>
  </si>
  <si>
    <t>% vs hier</t>
  </si>
  <si>
    <t>itm./hr cible</t>
  </si>
  <si>
    <t>vs lundi avant</t>
  </si>
  <si>
    <t>-</t>
  </si>
  <si>
    <t>MTAO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</si>
</sst>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m\,\ yyyy;@"/>
  </numFmts>
  <fonts count="6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/>
    <xf numFmtId="3" fontId="0" fillId="0" borderId="6" xfId="0" applyNumberFormat="1" applyBorder="1" applyAlignment="1">
      <alignment horizontal="center"/>
    </xf>
    <xf numFmtId="3" fontId="1" fillId="0" borderId="7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3" fontId="1" fillId="0" borderId="11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3" fontId="1" fillId="0" borderId="13" xfId="0" applyNumberFormat="1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20" fontId="0" fillId="4" borderId="1" xfId="0" applyNumberFormat="1" applyFill="1" applyBorder="1"/>
    <xf numFmtId="9" fontId="0" fillId="0" borderId="0" xfId="0" applyNumberFormat="1"/>
    <xf numFmtId="0" fontId="2" fillId="3" borderId="25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164" fontId="0" fillId="3" borderId="3" xfId="0" applyNumberFormat="1" applyFill="1" applyBorder="1"/>
    <xf numFmtId="164" fontId="0" fillId="0" borderId="29" xfId="0" applyNumberFormat="1" applyBorder="1"/>
    <xf numFmtId="164" fontId="0" fillId="0" borderId="29" xfId="0" applyNumberFormat="1" applyBorder="1" applyAlignment="1">
      <alignment horizontal="right"/>
    </xf>
    <xf numFmtId="164" fontId="0" fillId="3" borderId="29" xfId="0" applyNumberFormat="1" applyFill="1" applyBorder="1"/>
    <xf numFmtId="164" fontId="0" fillId="3" borderId="29" xfId="0" applyNumberFormat="1" applyFill="1" applyBorder="1" applyAlignment="1">
      <alignment horizontal="right"/>
    </xf>
    <xf numFmtId="164" fontId="0" fillId="3" borderId="30" xfId="0" applyNumberFormat="1" applyFill="1" applyBorder="1" applyAlignment="1">
      <alignment horizontal="right"/>
    </xf>
    <xf numFmtId="0" fontId="2" fillId="3" borderId="24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0" fontId="0" fillId="2" borderId="0" xfId="0" applyFill="1"/>
    <xf numFmtId="0" fontId="2" fillId="3" borderId="31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0" fontId="2" fillId="5" borderId="31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2" xfId="0" applyFont="1" applyFill="1" applyBorder="1" applyAlignment="1">
      <alignment horizontal="center"/>
    </xf>
    <xf numFmtId="10" fontId="3" fillId="3" borderId="27" xfId="0" applyNumberFormat="1" applyFont="1" applyFill="1" applyBorder="1" applyAlignment="1">
      <alignment horizontal="center"/>
    </xf>
    <xf numFmtId="10" fontId="3" fillId="3" borderId="26" xfId="0" applyNumberFormat="1" applyFont="1" applyFill="1" applyBorder="1" applyAlignment="1">
      <alignment horizontal="center"/>
    </xf>
    <xf numFmtId="10" fontId="3" fillId="3" borderId="28" xfId="0" applyNumberFormat="1" applyFont="1" applyFill="1" applyBorder="1" applyAlignment="1">
      <alignment horizontal="center"/>
    </xf>
    <xf numFmtId="10" fontId="3" fillId="5" borderId="33" xfId="0" applyNumberFormat="1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/>
    </xf>
    <xf numFmtId="10" fontId="3" fillId="5" borderId="34" xfId="0" applyNumberFormat="1" applyFont="1" applyFill="1" applyBorder="1" applyAlignment="1">
      <alignment horizontal="center"/>
    </xf>
    <xf numFmtId="10" fontId="3" fillId="3" borderId="33" xfId="0" applyNumberFormat="1" applyFont="1" applyFill="1" applyBorder="1" applyAlignment="1">
      <alignment horizontal="center"/>
    </xf>
    <xf numFmtId="10" fontId="3" fillId="3" borderId="5" xfId="0" applyNumberFormat="1" applyFont="1" applyFill="1" applyBorder="1" applyAlignment="1">
      <alignment horizontal="center"/>
    </xf>
    <xf numFmtId="10" fontId="3" fillId="3" borderId="34" xfId="0" applyNumberFormat="1" applyFont="1" applyFill="1" applyBorder="1" applyAlignment="1">
      <alignment horizontal="center"/>
    </xf>
    <xf numFmtId="0" fontId="2" fillId="5" borderId="25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164" fontId="2" fillId="3" borderId="29" xfId="0" applyNumberFormat="1" applyFont="1" applyFill="1" applyBorder="1" applyAlignment="1">
      <alignment horizontal="right"/>
    </xf>
    <xf numFmtId="0" fontId="4" fillId="2" borderId="0" xfId="0" applyFont="1" applyFill="1"/>
    <xf numFmtId="20" fontId="4" fillId="2" borderId="24" xfId="0" applyNumberFormat="1" applyFont="1" applyFill="1" applyBorder="1" applyAlignment="1">
      <alignment horizontal="center"/>
    </xf>
    <xf numFmtId="20" fontId="4" fillId="2" borderId="16" xfId="0" applyNumberFormat="1" applyFont="1" applyFill="1" applyBorder="1" applyAlignment="1">
      <alignment horizontal="center"/>
    </xf>
    <xf numFmtId="20" fontId="4" fillId="2" borderId="17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6" borderId="29" xfId="0" applyNumberFormat="1" applyFill="1" applyBorder="1"/>
    <xf numFmtId="0" fontId="0" fillId="6" borderId="0" xfId="0" applyFill="1"/>
    <xf numFmtId="0" fontId="0" fillId="4" borderId="20" xfId="0" applyFill="1" applyBorder="1" applyAlignment="1">
      <alignment horizontal="right"/>
    </xf>
    <xf numFmtId="0" fontId="0" fillId="4" borderId="21" xfId="0" applyFill="1" applyBorder="1" applyAlignment="1"/>
    <xf numFmtId="0" fontId="0" fillId="4" borderId="22" xfId="0" applyFill="1" applyBorder="1" applyAlignment="1">
      <alignment horizontal="right"/>
    </xf>
    <xf numFmtId="0" fontId="0" fillId="4" borderId="23" xfId="0" applyFill="1" applyBorder="1" applyAlignment="1"/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4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322792</xdr:colOff>
      <xdr:row>3</xdr:row>
      <xdr:rowOff>121707</xdr:rowOff>
    </xdr:from>
    <xdr:to>
      <xdr:col>12</xdr:col>
      <xdr:colOff>238125</xdr:colOff>
      <xdr:row>9</xdr:row>
      <xdr:rowOff>15874</xdr:rowOff>
    </xdr:to>
    <xdr:sp macro="" textlink="">
      <xdr:nvSpPr>
        <xdr:cNvPr id="2" name="ZoneTexte 1"/>
        <xdr:cNvSpPr txBox="1"/>
      </xdr:nvSpPr>
      <xdr:spPr>
        <a:xfrm>
          <a:off x="5000625" y="693207"/>
          <a:ext cx="3116792" cy="1037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sur la feuil 1 a chaque fois que je met un montant a cote de par exemple 16h30 j'aimerais que cette donnes soit aussi copier a la bonne place sur la deuxieme feuille en prenant compte de la date.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zoomScale="120" zoomScaleNormal="120" workbookViewId="0">
      <selection activeCell="B1" sqref="B1"/>
    </sheetView>
  </sheetViews>
  <sheetFormatPr baseColWidth="10" defaultColWidth="9.140625" defaultRowHeight="15" x14ac:dyDescent="0.25"/>
  <cols>
    <col min="1" max="1" width="13.7109375" bestFit="1" customWidth="1"/>
    <col min="4" max="4" width="12" bestFit="1" customWidth="1"/>
  </cols>
  <sheetData>
    <row r="1" spans="1:6" ht="15.75" thickBot="1" x14ac:dyDescent="0.3">
      <c r="A1" s="54">
        <v>44053</v>
      </c>
      <c r="B1" s="55">
        <f>MATCH(A1,Feuil2!A:A,0)</f>
        <v>49</v>
      </c>
      <c r="D1" s="13" t="s">
        <v>10</v>
      </c>
      <c r="E1" s="1">
        <v>10000</v>
      </c>
    </row>
    <row r="2" spans="1:6" ht="15.75" thickBot="1" x14ac:dyDescent="0.3">
      <c r="D2" s="13" t="s">
        <v>6</v>
      </c>
      <c r="E2" s="1">
        <v>760</v>
      </c>
    </row>
    <row r="3" spans="1:6" ht="15.75" thickBot="1" x14ac:dyDescent="0.3"/>
    <row r="4" spans="1:6" ht="15.75" thickBot="1" x14ac:dyDescent="0.3">
      <c r="C4" s="12" t="s">
        <v>3</v>
      </c>
      <c r="D4" s="12" t="s">
        <v>2</v>
      </c>
      <c r="E4" s="13" t="s">
        <v>5</v>
      </c>
      <c r="F4" s="13" t="s">
        <v>4</v>
      </c>
    </row>
    <row r="5" spans="1:6" ht="15.75" thickBot="1" x14ac:dyDescent="0.3">
      <c r="A5" s="55">
        <v>2</v>
      </c>
      <c r="B5" s="14">
        <v>0.6875</v>
      </c>
      <c r="C5" s="2">
        <v>8603</v>
      </c>
      <c r="D5" s="3">
        <f>IF(C5&lt;&gt;"",C5-C3,"")</f>
        <v>8603</v>
      </c>
      <c r="E5" s="4">
        <f>IF(D5&lt;&gt;"",D5/F5,"")</f>
        <v>614.5</v>
      </c>
      <c r="F5" s="53">
        <v>14</v>
      </c>
    </row>
    <row r="6" spans="1:6" ht="15.75" thickBot="1" x14ac:dyDescent="0.3">
      <c r="A6" s="55">
        <v>3</v>
      </c>
      <c r="B6" s="14">
        <v>0.72916666666666696</v>
      </c>
      <c r="C6" s="5">
        <v>18949</v>
      </c>
      <c r="D6" s="6">
        <f>IF(C6&lt;&gt;"",C6-C5,"")</f>
        <v>10346</v>
      </c>
      <c r="E6" s="4">
        <f t="shared" ref="E6:E11" si="0">IF(D6&lt;&gt;"",D6/F6,"")</f>
        <v>739</v>
      </c>
      <c r="F6" s="53">
        <v>14</v>
      </c>
    </row>
    <row r="7" spans="1:6" ht="15.75" thickBot="1" x14ac:dyDescent="0.3">
      <c r="A7" s="55">
        <v>4</v>
      </c>
      <c r="B7" s="14">
        <v>0.77083333333333304</v>
      </c>
      <c r="C7" s="5">
        <v>28291</v>
      </c>
      <c r="D7" s="6">
        <f t="shared" ref="D7:D11" si="1">IF(C7&lt;&gt;"",C7-C6,"")</f>
        <v>9342</v>
      </c>
      <c r="E7" s="4">
        <f t="shared" si="0"/>
        <v>718.61538461538464</v>
      </c>
      <c r="F7" s="53">
        <v>13</v>
      </c>
    </row>
    <row r="8" spans="1:6" ht="15.75" thickBot="1" x14ac:dyDescent="0.3">
      <c r="A8" s="55">
        <v>5</v>
      </c>
      <c r="B8" s="14">
        <v>0.8125</v>
      </c>
      <c r="C8" s="5">
        <v>37440</v>
      </c>
      <c r="D8" s="6">
        <f t="shared" si="1"/>
        <v>9149</v>
      </c>
      <c r="E8" s="4">
        <f t="shared" si="0"/>
        <v>703.76923076923072</v>
      </c>
      <c r="F8" s="53">
        <v>13</v>
      </c>
    </row>
    <row r="9" spans="1:6" ht="15.75" thickBot="1" x14ac:dyDescent="0.3">
      <c r="A9" s="55">
        <v>6</v>
      </c>
      <c r="B9" s="14">
        <v>0.85416666666666696</v>
      </c>
      <c r="C9" s="5">
        <v>45502</v>
      </c>
      <c r="D9" s="6">
        <f t="shared" si="1"/>
        <v>8062</v>
      </c>
      <c r="E9" s="4">
        <f t="shared" si="0"/>
        <v>620.15384615384619</v>
      </c>
      <c r="F9" s="53">
        <v>13</v>
      </c>
    </row>
    <row r="10" spans="1:6" ht="15.75" thickBot="1" x14ac:dyDescent="0.3">
      <c r="A10" s="55">
        <v>7</v>
      </c>
      <c r="B10" s="14">
        <v>0.89583333333333304</v>
      </c>
      <c r="C10" s="5">
        <v>56293</v>
      </c>
      <c r="D10" s="6">
        <f t="shared" si="1"/>
        <v>10791</v>
      </c>
      <c r="E10" s="4">
        <f t="shared" si="0"/>
        <v>830.07692307692309</v>
      </c>
      <c r="F10" s="53">
        <v>13</v>
      </c>
    </row>
    <row r="11" spans="1:6" ht="15.75" thickBot="1" x14ac:dyDescent="0.3">
      <c r="A11" s="55">
        <v>8</v>
      </c>
      <c r="B11" s="14">
        <v>0.9375</v>
      </c>
      <c r="C11" s="7">
        <v>67243</v>
      </c>
      <c r="D11" s="8">
        <f t="shared" si="1"/>
        <v>10950</v>
      </c>
      <c r="E11" s="4">
        <f t="shared" si="0"/>
        <v>842.30769230769226</v>
      </c>
      <c r="F11" s="53">
        <v>13</v>
      </c>
    </row>
    <row r="12" spans="1:6" ht="15.75" thickBot="1" x14ac:dyDescent="0.3">
      <c r="B12" s="60" t="s">
        <v>0</v>
      </c>
      <c r="C12" s="61"/>
      <c r="D12" s="9">
        <f>IFERROR(AVERAGE(D5:D11),"")</f>
        <v>9606.1428571428569</v>
      </c>
      <c r="E12" s="28">
        <f>IFERROR(AVERAGE(E5:E11),"")</f>
        <v>724.06043956043959</v>
      </c>
    </row>
    <row r="13" spans="1:6" x14ac:dyDescent="0.25">
      <c r="B13" s="56" t="s">
        <v>1</v>
      </c>
      <c r="C13" s="57"/>
      <c r="D13" s="10">
        <f>IF(ISERROR(D12*8),"",D12*8)</f>
        <v>76849.142857142855</v>
      </c>
      <c r="E13" s="29"/>
    </row>
    <row r="14" spans="1:6" ht="15.75" thickBot="1" x14ac:dyDescent="0.3">
      <c r="B14" s="58" t="s">
        <v>8</v>
      </c>
      <c r="C14" s="59"/>
      <c r="D14" s="11"/>
      <c r="E14" s="29"/>
    </row>
  </sheetData>
  <mergeCells count="3">
    <mergeCell ref="B13:C13"/>
    <mergeCell ref="B14:C14"/>
    <mergeCell ref="B12:C12"/>
  </mergeCells>
  <conditionalFormatting sqref="E5:E11">
    <cfRule type="cellIs" dxfId="13" priority="6" operator="lessThanOrEqual">
      <formula>760</formula>
    </cfRule>
  </conditionalFormatting>
  <conditionalFormatting sqref="D5:D11">
    <cfRule type="cellIs" dxfId="12" priority="4" operator="lessThan">
      <formula>9999</formula>
    </cfRule>
    <cfRule type="cellIs" priority="5" operator="lessThan">
      <formula>9999</formula>
    </cfRule>
  </conditionalFormatting>
  <conditionalFormatting sqref="D13">
    <cfRule type="cellIs" dxfId="11" priority="3" operator="lessThan">
      <formula>79999</formula>
    </cfRule>
  </conditionalFormatting>
  <conditionalFormatting sqref="D12:E12">
    <cfRule type="cellIs" dxfId="10" priority="1" operator="lessThan">
      <formula>759</formula>
    </cfRule>
    <cfRule type="cellIs" dxfId="9" priority="2" operator="lessThan">
      <formula>9999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8"/>
  <sheetViews>
    <sheetView zoomScaleNormal="100" workbookViewId="0">
      <selection activeCell="H49" sqref="H49"/>
    </sheetView>
  </sheetViews>
  <sheetFormatPr baseColWidth="10" defaultRowHeight="15" x14ac:dyDescent="0.25"/>
  <cols>
    <col min="1" max="1" width="13.7109375" bestFit="1" customWidth="1"/>
  </cols>
  <sheetData>
    <row r="1" spans="1:10" x14ac:dyDescent="0.25">
      <c r="A1" s="62" t="s">
        <v>13</v>
      </c>
      <c r="B1" s="62"/>
      <c r="C1" s="62"/>
      <c r="D1" s="62"/>
      <c r="E1" s="62"/>
      <c r="F1" s="62"/>
      <c r="G1" s="62"/>
      <c r="H1" s="62"/>
      <c r="I1" s="62"/>
    </row>
    <row r="2" spans="1:10" x14ac:dyDescent="0.25">
      <c r="A2" s="62"/>
      <c r="B2" s="62"/>
      <c r="C2" s="62"/>
      <c r="D2" s="62"/>
      <c r="E2" s="62"/>
      <c r="F2" s="62"/>
      <c r="G2" s="62"/>
      <c r="H2" s="62"/>
      <c r="I2" s="62"/>
    </row>
    <row r="3" spans="1:10" ht="15.75" thickBot="1" x14ac:dyDescent="0.3">
      <c r="A3" s="62"/>
      <c r="B3" s="62"/>
      <c r="C3" s="62"/>
      <c r="D3" s="62"/>
      <c r="E3" s="62"/>
      <c r="F3" s="62"/>
      <c r="G3" s="62"/>
      <c r="H3" s="62"/>
      <c r="I3" s="62"/>
    </row>
    <row r="4" spans="1:10" ht="15.75" thickBot="1" x14ac:dyDescent="0.3">
      <c r="A4" s="49"/>
      <c r="B4" s="50">
        <v>0.6875</v>
      </c>
      <c r="C4" s="51">
        <v>0.72916666666666696</v>
      </c>
      <c r="D4" s="51">
        <v>0.77083333333333304</v>
      </c>
      <c r="E4" s="51">
        <v>0.8125</v>
      </c>
      <c r="F4" s="51">
        <v>0.85416666666666696</v>
      </c>
      <c r="G4" s="51">
        <v>0.89583333333333304</v>
      </c>
      <c r="H4" s="51">
        <v>0.9375</v>
      </c>
      <c r="I4" s="52" t="s">
        <v>7</v>
      </c>
    </row>
    <row r="5" spans="1:10" x14ac:dyDescent="0.25">
      <c r="A5" s="19">
        <v>44025</v>
      </c>
      <c r="B5" s="25">
        <v>6918</v>
      </c>
      <c r="C5" s="26">
        <v>14776</v>
      </c>
      <c r="D5" s="26">
        <v>22240</v>
      </c>
      <c r="E5" s="26">
        <v>29442</v>
      </c>
      <c r="F5" s="26">
        <v>36463</v>
      </c>
      <c r="G5" s="26">
        <v>46435</v>
      </c>
      <c r="H5" s="26">
        <v>56170</v>
      </c>
      <c r="I5" s="27">
        <v>64232</v>
      </c>
    </row>
    <row r="6" spans="1:10" x14ac:dyDescent="0.25">
      <c r="A6" s="22"/>
      <c r="B6" s="16" t="s">
        <v>12</v>
      </c>
      <c r="C6" s="17" t="s">
        <v>12</v>
      </c>
      <c r="D6" s="17" t="s">
        <v>12</v>
      </c>
      <c r="E6" s="17" t="s">
        <v>12</v>
      </c>
      <c r="F6" s="17" t="s">
        <v>12</v>
      </c>
      <c r="G6" s="17" t="s">
        <v>12</v>
      </c>
      <c r="H6" s="17" t="s">
        <v>12</v>
      </c>
      <c r="I6" s="18" t="s">
        <v>12</v>
      </c>
    </row>
    <row r="7" spans="1:10" x14ac:dyDescent="0.25">
      <c r="A7" s="20">
        <f>A5+1</f>
        <v>44026</v>
      </c>
      <c r="B7" s="33">
        <v>8812</v>
      </c>
      <c r="C7" s="34">
        <v>19794</v>
      </c>
      <c r="D7" s="34">
        <v>28452</v>
      </c>
      <c r="E7" s="34">
        <v>36459</v>
      </c>
      <c r="F7" s="34">
        <v>44267</v>
      </c>
      <c r="G7" s="34">
        <v>53257</v>
      </c>
      <c r="H7" s="34">
        <v>63630</v>
      </c>
      <c r="I7" s="35">
        <v>72278</v>
      </c>
    </row>
    <row r="8" spans="1:10" x14ac:dyDescent="0.25">
      <c r="A8" s="21" t="s">
        <v>9</v>
      </c>
      <c r="B8" s="39">
        <f>IF(B7&lt;&gt;"",(B7-B5)/B5,"")</f>
        <v>0.27377854871350099</v>
      </c>
      <c r="C8" s="40">
        <f t="shared" ref="C8:I8" si="0">IF(C7&lt;&gt;"",(C7-C5)/C5,"")</f>
        <v>0.3396047644829453</v>
      </c>
      <c r="D8" s="40">
        <f t="shared" si="0"/>
        <v>0.27931654676258993</v>
      </c>
      <c r="E8" s="40">
        <f t="shared" si="0"/>
        <v>0.23833299368249439</v>
      </c>
      <c r="F8" s="40">
        <f t="shared" si="0"/>
        <v>0.21402517620601705</v>
      </c>
      <c r="G8" s="40">
        <f t="shared" si="0"/>
        <v>0.14691504253257243</v>
      </c>
      <c r="H8" s="40">
        <f t="shared" si="0"/>
        <v>0.13281110913298913</v>
      </c>
      <c r="I8" s="41">
        <f t="shared" si="0"/>
        <v>0.12526466558724622</v>
      </c>
    </row>
    <row r="9" spans="1:10" x14ac:dyDescent="0.25">
      <c r="A9" s="22">
        <f>A7+1</f>
        <v>44027</v>
      </c>
      <c r="B9" s="30">
        <v>8153</v>
      </c>
      <c r="C9" s="31">
        <v>18022</v>
      </c>
      <c r="D9" s="31">
        <v>26801</v>
      </c>
      <c r="E9" s="31">
        <v>35414</v>
      </c>
      <c r="F9" s="31">
        <v>43105</v>
      </c>
      <c r="G9" s="31">
        <v>54676</v>
      </c>
      <c r="H9" s="31">
        <v>65047</v>
      </c>
      <c r="I9" s="32">
        <v>73201</v>
      </c>
    </row>
    <row r="10" spans="1:10" x14ac:dyDescent="0.25">
      <c r="A10" s="23" t="s">
        <v>9</v>
      </c>
      <c r="B10" s="42">
        <f>IF(B9&lt;&gt;"",(B9-B7)/B7,"")</f>
        <v>-7.4784384929641401E-2</v>
      </c>
      <c r="C10" s="43">
        <f t="shared" ref="C10:H10" si="1">IF(C9&lt;&gt;"",(C9-C7)/C7,"")</f>
        <v>-8.9522077397191063E-2</v>
      </c>
      <c r="D10" s="43">
        <f t="shared" si="1"/>
        <v>-5.8027555180655138E-2</v>
      </c>
      <c r="E10" s="43">
        <f t="shared" si="1"/>
        <v>-2.8662333031624566E-2</v>
      </c>
      <c r="F10" s="43">
        <f t="shared" si="1"/>
        <v>-2.6249802335825783E-2</v>
      </c>
      <c r="G10" s="43">
        <f t="shared" si="1"/>
        <v>2.6644384775710236E-2</v>
      </c>
      <c r="H10" s="43">
        <f t="shared" si="1"/>
        <v>2.2269369794122269E-2</v>
      </c>
      <c r="I10" s="44">
        <f t="shared" ref="C10:I12" si="2">IF(I9&lt;&gt;"",(I9-I7)/I7,"")</f>
        <v>1.2770137524557957E-2</v>
      </c>
      <c r="J10" s="15"/>
    </row>
    <row r="11" spans="1:10" x14ac:dyDescent="0.25">
      <c r="A11" s="20">
        <f>A9+1</f>
        <v>44028</v>
      </c>
      <c r="B11" s="33">
        <v>7596</v>
      </c>
      <c r="C11" s="34">
        <v>16711</v>
      </c>
      <c r="D11" s="34">
        <v>26358</v>
      </c>
      <c r="E11" s="34">
        <v>34938</v>
      </c>
      <c r="F11" s="34">
        <v>42375</v>
      </c>
      <c r="G11" s="34">
        <v>53465</v>
      </c>
      <c r="H11" s="34">
        <v>63157</v>
      </c>
      <c r="I11" s="35">
        <v>71883</v>
      </c>
    </row>
    <row r="12" spans="1:10" x14ac:dyDescent="0.25">
      <c r="A12" s="21" t="s">
        <v>9</v>
      </c>
      <c r="B12" s="39">
        <f>IF(B11&lt;&gt;"",(B11-B9)/B9,"")</f>
        <v>-6.831841040107936E-2</v>
      </c>
      <c r="C12" s="40">
        <f t="shared" si="2"/>
        <v>-7.2744423482410392E-2</v>
      </c>
      <c r="D12" s="40">
        <f t="shared" si="2"/>
        <v>-1.6529233983806575E-2</v>
      </c>
      <c r="E12" s="40">
        <f t="shared" si="2"/>
        <v>-1.3441012029141018E-2</v>
      </c>
      <c r="F12" s="40">
        <f t="shared" si="2"/>
        <v>-1.6935390325948266E-2</v>
      </c>
      <c r="G12" s="40">
        <f t="shared" si="2"/>
        <v>-2.2148657546272588E-2</v>
      </c>
      <c r="H12" s="40">
        <f t="shared" si="2"/>
        <v>-2.9055913416452719E-2</v>
      </c>
      <c r="I12" s="41">
        <f t="shared" si="2"/>
        <v>-1.8005218507943881E-2</v>
      </c>
    </row>
    <row r="13" spans="1:10" x14ac:dyDescent="0.25">
      <c r="A13" s="22">
        <f>A11+1</f>
        <v>44029</v>
      </c>
      <c r="B13" s="16">
        <v>8924</v>
      </c>
      <c r="C13" s="17">
        <v>18356</v>
      </c>
      <c r="D13" s="17">
        <v>27349</v>
      </c>
      <c r="E13" s="17">
        <v>36306</v>
      </c>
      <c r="F13" s="17">
        <v>42526</v>
      </c>
      <c r="G13" s="17">
        <v>52624</v>
      </c>
      <c r="H13" s="17">
        <v>63000</v>
      </c>
      <c r="I13" s="18">
        <v>70090</v>
      </c>
    </row>
    <row r="14" spans="1:10" ht="15.75" thickBot="1" x14ac:dyDescent="0.3">
      <c r="A14" s="24" t="s">
        <v>9</v>
      </c>
      <c r="B14" s="37">
        <f>IF(B13&lt;&gt;"",(B13-B11)/B11,"")</f>
        <v>0.17482885729331227</v>
      </c>
      <c r="C14" s="36">
        <f t="shared" ref="C14:I14" si="3">IF(C13&lt;&gt;"",(C13-C11)/C11,"")</f>
        <v>9.8438154509006046E-2</v>
      </c>
      <c r="D14" s="36">
        <f t="shared" si="3"/>
        <v>3.7597693299946888E-2</v>
      </c>
      <c r="E14" s="36">
        <f t="shared" si="3"/>
        <v>3.915507470376095E-2</v>
      </c>
      <c r="F14" s="36">
        <f t="shared" si="3"/>
        <v>3.5634218289085544E-3</v>
      </c>
      <c r="G14" s="36">
        <f t="shared" si="3"/>
        <v>-1.5729916767979052E-2</v>
      </c>
      <c r="H14" s="36">
        <f t="shared" si="3"/>
        <v>-2.4858685498044555E-3</v>
      </c>
      <c r="I14" s="38">
        <f t="shared" si="3"/>
        <v>-2.4943310657596373E-2</v>
      </c>
    </row>
    <row r="15" spans="1:10" ht="15.75" thickBot="1" x14ac:dyDescent="0.3">
      <c r="A15" s="49"/>
      <c r="B15" s="50">
        <v>0.6875</v>
      </c>
      <c r="C15" s="51">
        <v>0.72916666666666696</v>
      </c>
      <c r="D15" s="51">
        <v>0.77083333333333304</v>
      </c>
      <c r="E15" s="51">
        <v>0.8125</v>
      </c>
      <c r="F15" s="51">
        <v>0.85416666666666696</v>
      </c>
      <c r="G15" s="51">
        <v>0.89583333333333304</v>
      </c>
      <c r="H15" s="51">
        <v>0.9375</v>
      </c>
      <c r="I15" s="52" t="s">
        <v>7</v>
      </c>
    </row>
    <row r="16" spans="1:10" x14ac:dyDescent="0.25">
      <c r="A16" s="19">
        <f>A5+7</f>
        <v>44032</v>
      </c>
      <c r="B16" s="25">
        <v>7228</v>
      </c>
      <c r="C16" s="26">
        <v>17103</v>
      </c>
      <c r="D16" s="26">
        <v>25227</v>
      </c>
      <c r="E16" s="26">
        <v>31820</v>
      </c>
      <c r="F16" s="26">
        <v>39514</v>
      </c>
      <c r="G16" s="26">
        <v>50347</v>
      </c>
      <c r="H16" s="26">
        <v>60340</v>
      </c>
      <c r="I16" s="27">
        <v>66787</v>
      </c>
    </row>
    <row r="17" spans="1:9" x14ac:dyDescent="0.25">
      <c r="A17" s="48" t="s">
        <v>11</v>
      </c>
      <c r="B17" s="42">
        <f>IF(B16&lt;&gt;"",(B16-B5)/B5,"")</f>
        <v>4.4810638912980628E-2</v>
      </c>
      <c r="C17" s="43">
        <f t="shared" ref="C17:I17" si="4">IF(C16&lt;&gt;"",(C16-C5)/C5,"")</f>
        <v>0.15748511099079587</v>
      </c>
      <c r="D17" s="43">
        <f t="shared" si="4"/>
        <v>0.13430755395683452</v>
      </c>
      <c r="E17" s="43">
        <f t="shared" si="4"/>
        <v>8.0768969499354665E-2</v>
      </c>
      <c r="F17" s="43">
        <f t="shared" si="4"/>
        <v>8.3673861174341113E-2</v>
      </c>
      <c r="G17" s="43">
        <f t="shared" si="4"/>
        <v>8.4246796597394202E-2</v>
      </c>
      <c r="H17" s="43">
        <f t="shared" si="4"/>
        <v>7.4238917571657473E-2</v>
      </c>
      <c r="I17" s="44">
        <f t="shared" si="4"/>
        <v>3.9777680906713166E-2</v>
      </c>
    </row>
    <row r="18" spans="1:9" x14ac:dyDescent="0.25">
      <c r="A18" s="20">
        <f>A16+1</f>
        <v>44033</v>
      </c>
      <c r="B18" s="45">
        <v>7400</v>
      </c>
      <c r="C18" s="46">
        <v>17482</v>
      </c>
      <c r="D18" s="46">
        <v>26946</v>
      </c>
      <c r="E18" s="46">
        <v>35059</v>
      </c>
      <c r="F18" s="46">
        <v>42515</v>
      </c>
      <c r="G18" s="46">
        <v>53082</v>
      </c>
      <c r="H18" s="46">
        <v>63649</v>
      </c>
      <c r="I18" s="47">
        <v>72083</v>
      </c>
    </row>
    <row r="19" spans="1:9" x14ac:dyDescent="0.25">
      <c r="A19" s="21" t="s">
        <v>9</v>
      </c>
      <c r="B19" s="39">
        <f>IF(B18&lt;&gt;"",(B18-B16)/B16,"")</f>
        <v>2.3796347537354733E-2</v>
      </c>
      <c r="C19" s="40">
        <f t="shared" ref="C19:I19" si="5">IF(C18&lt;&gt;"",(C18-C16)/C16,"")</f>
        <v>2.2159854996199498E-2</v>
      </c>
      <c r="D19" s="40">
        <f t="shared" si="5"/>
        <v>6.8141277202996786E-2</v>
      </c>
      <c r="E19" s="40">
        <f t="shared" si="5"/>
        <v>0.10179132620993087</v>
      </c>
      <c r="F19" s="40">
        <f t="shared" si="5"/>
        <v>7.5947765348990226E-2</v>
      </c>
      <c r="G19" s="40">
        <f t="shared" si="5"/>
        <v>5.4322998391165313E-2</v>
      </c>
      <c r="H19" s="40">
        <f t="shared" si="5"/>
        <v>5.4839244282399738E-2</v>
      </c>
      <c r="I19" s="41">
        <f t="shared" si="5"/>
        <v>7.9296869151182114E-2</v>
      </c>
    </row>
    <row r="20" spans="1:9" x14ac:dyDescent="0.25">
      <c r="A20" s="22">
        <f>A18+1</f>
        <v>44034</v>
      </c>
      <c r="B20" s="30">
        <v>9421</v>
      </c>
      <c r="C20" s="31">
        <v>19670</v>
      </c>
      <c r="D20" s="31">
        <v>39147</v>
      </c>
      <c r="E20" s="31">
        <v>40067</v>
      </c>
      <c r="F20" s="31">
        <v>47839</v>
      </c>
      <c r="G20" s="31">
        <v>58080</v>
      </c>
      <c r="H20" s="31">
        <v>68300</v>
      </c>
      <c r="I20" s="32">
        <v>76222</v>
      </c>
    </row>
    <row r="21" spans="1:9" x14ac:dyDescent="0.25">
      <c r="A21" s="23" t="s">
        <v>9</v>
      </c>
      <c r="B21" s="42">
        <f>IF(B20&lt;&gt;"",(B20-B18)/B18,"")</f>
        <v>0.27310810810810809</v>
      </c>
      <c r="C21" s="43">
        <f t="shared" ref="C21:I21" si="6">IF(C20&lt;&gt;"",(C20-C18)/C18,"")</f>
        <v>0.12515730465621783</v>
      </c>
      <c r="D21" s="43">
        <f t="shared" si="6"/>
        <v>0.45279447784457805</v>
      </c>
      <c r="E21" s="43">
        <f t="shared" si="6"/>
        <v>0.14284491856584614</v>
      </c>
      <c r="F21" s="43">
        <f t="shared" si="6"/>
        <v>0.12522639068564037</v>
      </c>
      <c r="G21" s="43">
        <f t="shared" si="6"/>
        <v>9.4156211145020915E-2</v>
      </c>
      <c r="H21" s="43">
        <f t="shared" si="6"/>
        <v>7.3072632720074152E-2</v>
      </c>
      <c r="I21" s="44">
        <f t="shared" si="6"/>
        <v>5.7419918704826378E-2</v>
      </c>
    </row>
    <row r="22" spans="1:9" x14ac:dyDescent="0.25">
      <c r="A22" s="20">
        <f>A20+1</f>
        <v>44035</v>
      </c>
      <c r="B22" s="33">
        <v>9500</v>
      </c>
      <c r="C22" s="34">
        <v>20260</v>
      </c>
      <c r="D22" s="34">
        <v>33060</v>
      </c>
      <c r="E22" s="34">
        <v>39000</v>
      </c>
      <c r="F22" s="34">
        <v>48713</v>
      </c>
      <c r="G22" s="34">
        <v>59212</v>
      </c>
      <c r="H22" s="34">
        <v>67800</v>
      </c>
      <c r="I22" s="35">
        <v>75699</v>
      </c>
    </row>
    <row r="23" spans="1:9" x14ac:dyDescent="0.25">
      <c r="A23" s="21" t="s">
        <v>9</v>
      </c>
      <c r="B23" s="39">
        <f>IF(B22&lt;&gt;"",(B22-B20)/B20,"")</f>
        <v>8.3855217068251782E-3</v>
      </c>
      <c r="C23" s="40">
        <f t="shared" ref="C23:I23" si="7">IF(C22&lt;&gt;"",(C22-C20)/C20,"")</f>
        <v>2.9994916115912557E-2</v>
      </c>
      <c r="D23" s="40">
        <f t="shared" si="7"/>
        <v>-0.15549084221013104</v>
      </c>
      <c r="E23" s="40">
        <f t="shared" si="7"/>
        <v>-2.6630394089899419E-2</v>
      </c>
      <c r="F23" s="40">
        <f t="shared" si="7"/>
        <v>1.826961265912749E-2</v>
      </c>
      <c r="G23" s="40">
        <f t="shared" si="7"/>
        <v>1.9490358126721764E-2</v>
      </c>
      <c r="H23" s="40">
        <f t="shared" si="7"/>
        <v>-7.320644216691069E-3</v>
      </c>
      <c r="I23" s="41">
        <f t="shared" si="7"/>
        <v>-6.8615360394636716E-3</v>
      </c>
    </row>
    <row r="24" spans="1:9" x14ac:dyDescent="0.25">
      <c r="A24" s="22">
        <f>A22+1</f>
        <v>44036</v>
      </c>
      <c r="B24" s="16">
        <v>8603</v>
      </c>
      <c r="C24" s="17">
        <v>19213</v>
      </c>
      <c r="D24" s="17"/>
      <c r="E24" s="17"/>
      <c r="F24" s="17"/>
      <c r="G24" s="17"/>
      <c r="H24" s="17"/>
      <c r="I24" s="18"/>
    </row>
    <row r="25" spans="1:9" ht="15.75" thickBot="1" x14ac:dyDescent="0.3">
      <c r="A25" s="24" t="s">
        <v>9</v>
      </c>
      <c r="B25" s="37">
        <f>IF(B24&lt;&gt;"",(B24-B22)/B22,"")</f>
        <v>-9.4421052631578947E-2</v>
      </c>
      <c r="C25" s="36">
        <f t="shared" ref="C25:I25" si="8">IF(C24&lt;&gt;"",(C24-C22)/C22,"")</f>
        <v>-5.1678183613030601E-2</v>
      </c>
      <c r="D25" s="36" t="str">
        <f t="shared" si="8"/>
        <v/>
      </c>
      <c r="E25" s="36" t="str">
        <f t="shared" si="8"/>
        <v/>
      </c>
      <c r="F25" s="36" t="str">
        <f t="shared" si="8"/>
        <v/>
      </c>
      <c r="G25" s="36" t="str">
        <f t="shared" si="8"/>
        <v/>
      </c>
      <c r="H25" s="36" t="str">
        <f t="shared" si="8"/>
        <v/>
      </c>
      <c r="I25" s="38" t="str">
        <f t="shared" si="8"/>
        <v/>
      </c>
    </row>
    <row r="26" spans="1:9" ht="15.75" thickBot="1" x14ac:dyDescent="0.3">
      <c r="A26" s="49"/>
      <c r="B26" s="50">
        <v>0.6875</v>
      </c>
      <c r="C26" s="51">
        <v>0.72916666666666696</v>
      </c>
      <c r="D26" s="51">
        <v>0.77083333333333304</v>
      </c>
      <c r="E26" s="51">
        <v>0.8125</v>
      </c>
      <c r="F26" s="51">
        <v>0.85416666666666696</v>
      </c>
      <c r="G26" s="51">
        <v>0.89583333333333304</v>
      </c>
      <c r="H26" s="51">
        <v>0.9375</v>
      </c>
      <c r="I26" s="52" t="s">
        <v>7</v>
      </c>
    </row>
    <row r="27" spans="1:9" x14ac:dyDescent="0.25">
      <c r="A27" s="19">
        <f>A16+7</f>
        <v>44039</v>
      </c>
      <c r="B27" s="25">
        <v>7228</v>
      </c>
      <c r="C27" s="26">
        <v>17103</v>
      </c>
      <c r="D27" s="26">
        <v>25227</v>
      </c>
      <c r="E27" s="26">
        <v>31820</v>
      </c>
      <c r="F27" s="26">
        <v>39514</v>
      </c>
      <c r="G27" s="26">
        <v>50347</v>
      </c>
      <c r="H27" s="26">
        <v>60340</v>
      </c>
      <c r="I27" s="27">
        <v>66787</v>
      </c>
    </row>
    <row r="28" spans="1:9" x14ac:dyDescent="0.25">
      <c r="A28" s="48" t="s">
        <v>11</v>
      </c>
      <c r="B28" s="42">
        <f>IF(B27&lt;&gt;"",(B27-B16)/B16,"")</f>
        <v>0</v>
      </c>
      <c r="C28" s="43">
        <f t="shared" ref="C28:I28" si="9">IF(C27&lt;&gt;"",(C27-C16)/C16,"")</f>
        <v>0</v>
      </c>
      <c r="D28" s="43">
        <f t="shared" si="9"/>
        <v>0</v>
      </c>
      <c r="E28" s="43">
        <f t="shared" si="9"/>
        <v>0</v>
      </c>
      <c r="F28" s="43">
        <f t="shared" si="9"/>
        <v>0</v>
      </c>
      <c r="G28" s="43">
        <f t="shared" si="9"/>
        <v>0</v>
      </c>
      <c r="H28" s="43">
        <f t="shared" si="9"/>
        <v>0</v>
      </c>
      <c r="I28" s="44">
        <f t="shared" si="9"/>
        <v>0</v>
      </c>
    </row>
    <row r="29" spans="1:9" x14ac:dyDescent="0.25">
      <c r="A29" s="20">
        <f>A27+1</f>
        <v>44040</v>
      </c>
      <c r="B29" s="45">
        <v>7400</v>
      </c>
      <c r="C29" s="46">
        <v>17482</v>
      </c>
      <c r="D29" s="46">
        <v>26946</v>
      </c>
      <c r="E29" s="46">
        <v>35059</v>
      </c>
      <c r="F29" s="46">
        <v>42515</v>
      </c>
      <c r="G29" s="46">
        <v>53082</v>
      </c>
      <c r="H29" s="46">
        <v>63649</v>
      </c>
      <c r="I29" s="47">
        <v>72083</v>
      </c>
    </row>
    <row r="30" spans="1:9" x14ac:dyDescent="0.25">
      <c r="A30" s="21" t="s">
        <v>9</v>
      </c>
      <c r="B30" s="39">
        <f>IF(B29&lt;&gt;"",(B29-B27)/B27,"")</f>
        <v>2.3796347537354733E-2</v>
      </c>
      <c r="C30" s="40">
        <f t="shared" ref="C30:I30" si="10">IF(C29&lt;&gt;"",(C29-C27)/C27,"")</f>
        <v>2.2159854996199498E-2</v>
      </c>
      <c r="D30" s="40">
        <f t="shared" si="10"/>
        <v>6.8141277202996786E-2</v>
      </c>
      <c r="E30" s="40">
        <f t="shared" si="10"/>
        <v>0.10179132620993087</v>
      </c>
      <c r="F30" s="40">
        <f t="shared" si="10"/>
        <v>7.5947765348990226E-2</v>
      </c>
      <c r="G30" s="40">
        <f t="shared" si="10"/>
        <v>5.4322998391165313E-2</v>
      </c>
      <c r="H30" s="40">
        <f t="shared" si="10"/>
        <v>5.4839244282399738E-2</v>
      </c>
      <c r="I30" s="41">
        <f t="shared" si="10"/>
        <v>7.9296869151182114E-2</v>
      </c>
    </row>
    <row r="31" spans="1:9" x14ac:dyDescent="0.25">
      <c r="A31" s="22">
        <f>A29+1</f>
        <v>44041</v>
      </c>
      <c r="B31" s="30">
        <v>9421</v>
      </c>
      <c r="C31" s="31">
        <v>19670</v>
      </c>
      <c r="D31" s="31">
        <v>39147</v>
      </c>
      <c r="E31" s="31">
        <v>40067</v>
      </c>
      <c r="F31" s="31">
        <v>47839</v>
      </c>
      <c r="G31" s="31">
        <v>58080</v>
      </c>
      <c r="H31" s="31">
        <v>68300</v>
      </c>
      <c r="I31" s="32">
        <v>76222</v>
      </c>
    </row>
    <row r="32" spans="1:9" x14ac:dyDescent="0.25">
      <c r="A32" s="23" t="s">
        <v>9</v>
      </c>
      <c r="B32" s="42">
        <f>IF(B31&lt;&gt;"",(B31-B29)/B29,"")</f>
        <v>0.27310810810810809</v>
      </c>
      <c r="C32" s="43">
        <f t="shared" ref="C32:I32" si="11">IF(C31&lt;&gt;"",(C31-C29)/C29,"")</f>
        <v>0.12515730465621783</v>
      </c>
      <c r="D32" s="43">
        <f t="shared" si="11"/>
        <v>0.45279447784457805</v>
      </c>
      <c r="E32" s="43">
        <f t="shared" si="11"/>
        <v>0.14284491856584614</v>
      </c>
      <c r="F32" s="43">
        <f t="shared" si="11"/>
        <v>0.12522639068564037</v>
      </c>
      <c r="G32" s="43">
        <f t="shared" si="11"/>
        <v>9.4156211145020915E-2</v>
      </c>
      <c r="H32" s="43">
        <f t="shared" si="11"/>
        <v>7.3072632720074152E-2</v>
      </c>
      <c r="I32" s="44">
        <f t="shared" si="11"/>
        <v>5.7419918704826378E-2</v>
      </c>
    </row>
    <row r="33" spans="1:9" x14ac:dyDescent="0.25">
      <c r="A33" s="20">
        <f>A31+1</f>
        <v>44042</v>
      </c>
      <c r="B33" s="33">
        <v>9500</v>
      </c>
      <c r="C33" s="34">
        <v>20260</v>
      </c>
      <c r="D33" s="34">
        <v>33060</v>
      </c>
      <c r="E33" s="34">
        <v>39000</v>
      </c>
      <c r="F33" s="34">
        <v>48713</v>
      </c>
      <c r="G33" s="34">
        <v>59212</v>
      </c>
      <c r="H33" s="34">
        <v>67800</v>
      </c>
      <c r="I33" s="35">
        <v>75699</v>
      </c>
    </row>
    <row r="34" spans="1:9" x14ac:dyDescent="0.25">
      <c r="A34" s="21" t="s">
        <v>9</v>
      </c>
      <c r="B34" s="39">
        <f>IF(B33&lt;&gt;"",(B33-B31)/B31,"")</f>
        <v>8.3855217068251782E-3</v>
      </c>
      <c r="C34" s="40">
        <f t="shared" ref="C34:I34" si="12">IF(C33&lt;&gt;"",(C33-C31)/C31,"")</f>
        <v>2.9994916115912557E-2</v>
      </c>
      <c r="D34" s="40">
        <f t="shared" si="12"/>
        <v>-0.15549084221013104</v>
      </c>
      <c r="E34" s="40">
        <f t="shared" si="12"/>
        <v>-2.6630394089899419E-2</v>
      </c>
      <c r="F34" s="40">
        <f t="shared" si="12"/>
        <v>1.826961265912749E-2</v>
      </c>
      <c r="G34" s="40">
        <f t="shared" si="12"/>
        <v>1.9490358126721764E-2</v>
      </c>
      <c r="H34" s="40">
        <f t="shared" si="12"/>
        <v>-7.320644216691069E-3</v>
      </c>
      <c r="I34" s="41">
        <f t="shared" si="12"/>
        <v>-6.8615360394636716E-3</v>
      </c>
    </row>
    <row r="35" spans="1:9" x14ac:dyDescent="0.25">
      <c r="A35" s="22">
        <f>A33+1</f>
        <v>44043</v>
      </c>
      <c r="B35" s="16">
        <v>8603</v>
      </c>
      <c r="C35" s="17">
        <v>19213</v>
      </c>
      <c r="D35" s="17"/>
      <c r="E35" s="17"/>
      <c r="F35" s="17"/>
      <c r="G35" s="17"/>
      <c r="H35" s="17"/>
      <c r="I35" s="18"/>
    </row>
    <row r="36" spans="1:9" ht="15.75" thickBot="1" x14ac:dyDescent="0.3">
      <c r="A36" s="24" t="s">
        <v>9</v>
      </c>
      <c r="B36" s="37">
        <f>IF(B35&lt;&gt;"",(B35-B33)/B33,"")</f>
        <v>-9.4421052631578947E-2</v>
      </c>
      <c r="C36" s="36">
        <f t="shared" ref="C36:I36" si="13">IF(C35&lt;&gt;"",(C35-C33)/C33,"")</f>
        <v>-5.1678183613030601E-2</v>
      </c>
      <c r="D36" s="36" t="str">
        <f t="shared" si="13"/>
        <v/>
      </c>
      <c r="E36" s="36" t="str">
        <f t="shared" si="13"/>
        <v/>
      </c>
      <c r="F36" s="36" t="str">
        <f t="shared" si="13"/>
        <v/>
      </c>
      <c r="G36" s="36" t="str">
        <f t="shared" si="13"/>
        <v/>
      </c>
      <c r="H36" s="36" t="str">
        <f t="shared" si="13"/>
        <v/>
      </c>
      <c r="I36" s="38" t="str">
        <f t="shared" si="13"/>
        <v/>
      </c>
    </row>
    <row r="37" spans="1:9" ht="15.75" thickBot="1" x14ac:dyDescent="0.3">
      <c r="A37" s="49"/>
      <c r="B37" s="50">
        <v>0.6875</v>
      </c>
      <c r="C37" s="51">
        <v>0.72916666666666696</v>
      </c>
      <c r="D37" s="51">
        <v>0.77083333333333304</v>
      </c>
      <c r="E37" s="51">
        <v>0.8125</v>
      </c>
      <c r="F37" s="51">
        <v>0.85416666666666696</v>
      </c>
      <c r="G37" s="51">
        <v>0.89583333333333304</v>
      </c>
      <c r="H37" s="51">
        <v>0.9375</v>
      </c>
      <c r="I37" s="52" t="s">
        <v>7</v>
      </c>
    </row>
    <row r="38" spans="1:9" x14ac:dyDescent="0.25">
      <c r="A38" s="19">
        <f>A27+7</f>
        <v>44046</v>
      </c>
      <c r="B38" s="25"/>
      <c r="C38" s="26"/>
      <c r="D38" s="26"/>
      <c r="E38" s="26"/>
      <c r="F38" s="26"/>
      <c r="G38" s="26"/>
      <c r="H38" s="26"/>
      <c r="I38" s="27"/>
    </row>
    <row r="39" spans="1:9" x14ac:dyDescent="0.25">
      <c r="A39" s="48" t="s">
        <v>11</v>
      </c>
      <c r="B39" s="42" t="str">
        <f>IF(B38&lt;&gt;"",(B38-B27)/B27,"")</f>
        <v/>
      </c>
      <c r="C39" s="43" t="str">
        <f t="shared" ref="C39:I39" si="14">IF(C38&lt;&gt;"",(C38-C27)/C27,"")</f>
        <v/>
      </c>
      <c r="D39" s="43" t="str">
        <f t="shared" si="14"/>
        <v/>
      </c>
      <c r="E39" s="43" t="str">
        <f t="shared" si="14"/>
        <v/>
      </c>
      <c r="F39" s="43" t="str">
        <f t="shared" si="14"/>
        <v/>
      </c>
      <c r="G39" s="43" t="str">
        <f t="shared" si="14"/>
        <v/>
      </c>
      <c r="H39" s="43" t="str">
        <f t="shared" si="14"/>
        <v/>
      </c>
      <c r="I39" s="44" t="str">
        <f t="shared" si="14"/>
        <v/>
      </c>
    </row>
    <row r="40" spans="1:9" x14ac:dyDescent="0.25">
      <c r="A40" s="20">
        <f>A38+1</f>
        <v>44047</v>
      </c>
      <c r="B40" s="45"/>
      <c r="C40" s="46"/>
      <c r="D40" s="46"/>
      <c r="E40" s="46"/>
      <c r="F40" s="46"/>
      <c r="G40" s="46"/>
      <c r="H40" s="46"/>
      <c r="I40" s="47"/>
    </row>
    <row r="41" spans="1:9" x14ac:dyDescent="0.25">
      <c r="A41" s="21" t="s">
        <v>9</v>
      </c>
      <c r="B41" s="39" t="str">
        <f>IF(B40&lt;&gt;"",(B40-B38)/B38,"")</f>
        <v/>
      </c>
      <c r="C41" s="40" t="str">
        <f t="shared" ref="C41:I41" si="15">IF(C40&lt;&gt;"",(C40-C38)/C38,"")</f>
        <v/>
      </c>
      <c r="D41" s="40" t="str">
        <f t="shared" si="15"/>
        <v/>
      </c>
      <c r="E41" s="40" t="str">
        <f t="shared" si="15"/>
        <v/>
      </c>
      <c r="F41" s="40" t="str">
        <f t="shared" si="15"/>
        <v/>
      </c>
      <c r="G41" s="40" t="str">
        <f t="shared" si="15"/>
        <v/>
      </c>
      <c r="H41" s="40" t="str">
        <f t="shared" si="15"/>
        <v/>
      </c>
      <c r="I41" s="41" t="str">
        <f t="shared" si="15"/>
        <v/>
      </c>
    </row>
    <row r="42" spans="1:9" x14ac:dyDescent="0.25">
      <c r="A42" s="22">
        <f>A40+1</f>
        <v>44048</v>
      </c>
      <c r="B42" s="30"/>
      <c r="C42" s="31"/>
      <c r="D42" s="31"/>
      <c r="E42" s="31"/>
      <c r="F42" s="31"/>
      <c r="G42" s="31"/>
      <c r="H42" s="31"/>
      <c r="I42" s="32"/>
    </row>
    <row r="43" spans="1:9" x14ac:dyDescent="0.25">
      <c r="A43" s="23" t="s">
        <v>9</v>
      </c>
      <c r="B43" s="42" t="str">
        <f>IF(B42&lt;&gt;"",(B42-B40)/B40,"")</f>
        <v/>
      </c>
      <c r="C43" s="43" t="str">
        <f t="shared" ref="C43:I43" si="16">IF(C42&lt;&gt;"",(C42-C40)/C40,"")</f>
        <v/>
      </c>
      <c r="D43" s="43" t="str">
        <f t="shared" si="16"/>
        <v/>
      </c>
      <c r="E43" s="43" t="str">
        <f t="shared" si="16"/>
        <v/>
      </c>
      <c r="F43" s="43" t="str">
        <f t="shared" si="16"/>
        <v/>
      </c>
      <c r="G43" s="43" t="str">
        <f t="shared" si="16"/>
        <v/>
      </c>
      <c r="H43" s="43" t="str">
        <f t="shared" si="16"/>
        <v/>
      </c>
      <c r="I43" s="44" t="str">
        <f t="shared" si="16"/>
        <v/>
      </c>
    </row>
    <row r="44" spans="1:9" x14ac:dyDescent="0.25">
      <c r="A44" s="20">
        <f>A42+1</f>
        <v>44049</v>
      </c>
      <c r="B44" s="33"/>
      <c r="C44" s="34"/>
      <c r="D44" s="34"/>
      <c r="E44" s="34"/>
      <c r="F44" s="34"/>
      <c r="G44" s="34"/>
      <c r="H44" s="34"/>
      <c r="I44" s="35"/>
    </row>
    <row r="45" spans="1:9" x14ac:dyDescent="0.25">
      <c r="A45" s="21" t="s">
        <v>9</v>
      </c>
      <c r="B45" s="39" t="str">
        <f>IF(B44&lt;&gt;"",(B44-B42)/B42,"")</f>
        <v/>
      </c>
      <c r="C45" s="40" t="str">
        <f t="shared" ref="C45:I45" si="17">IF(C44&lt;&gt;"",(C44-C42)/C42,"")</f>
        <v/>
      </c>
      <c r="D45" s="40" t="str">
        <f t="shared" si="17"/>
        <v/>
      </c>
      <c r="E45" s="40" t="str">
        <f t="shared" si="17"/>
        <v/>
      </c>
      <c r="F45" s="40" t="str">
        <f t="shared" si="17"/>
        <v/>
      </c>
      <c r="G45" s="40" t="str">
        <f t="shared" si="17"/>
        <v/>
      </c>
      <c r="H45" s="40" t="str">
        <f t="shared" si="17"/>
        <v/>
      </c>
      <c r="I45" s="41" t="str">
        <f t="shared" si="17"/>
        <v/>
      </c>
    </row>
    <row r="46" spans="1:9" x14ac:dyDescent="0.25">
      <c r="A46" s="22">
        <f>A44+1</f>
        <v>44050</v>
      </c>
      <c r="B46" s="16"/>
      <c r="C46" s="17"/>
      <c r="D46" s="17"/>
      <c r="E46" s="17"/>
      <c r="F46" s="17"/>
      <c r="G46" s="17"/>
      <c r="H46" s="17"/>
      <c r="I46" s="18"/>
    </row>
    <row r="47" spans="1:9" ht="15.75" thickBot="1" x14ac:dyDescent="0.3">
      <c r="A47" s="24" t="s">
        <v>9</v>
      </c>
      <c r="B47" s="37" t="str">
        <f>IF(B46&lt;&gt;"",(B46-B44)/B44,"")</f>
        <v/>
      </c>
      <c r="C47" s="36" t="str">
        <f t="shared" ref="C47:I47" si="18">IF(C46&lt;&gt;"",(C46-C44)/C44,"")</f>
        <v/>
      </c>
      <c r="D47" s="36" t="str">
        <f t="shared" si="18"/>
        <v/>
      </c>
      <c r="E47" s="36" t="str">
        <f t="shared" si="18"/>
        <v/>
      </c>
      <c r="F47" s="36" t="str">
        <f t="shared" si="18"/>
        <v/>
      </c>
      <c r="G47" s="36" t="str">
        <f t="shared" si="18"/>
        <v/>
      </c>
      <c r="H47" s="36" t="str">
        <f t="shared" si="18"/>
        <v/>
      </c>
      <c r="I47" s="38" t="str">
        <f t="shared" si="18"/>
        <v/>
      </c>
    </row>
    <row r="48" spans="1:9" ht="15.75" thickBot="1" x14ac:dyDescent="0.3">
      <c r="A48" s="49"/>
      <c r="B48" s="50">
        <v>0.6875</v>
      </c>
      <c r="C48" s="51">
        <v>0.72916666666666696</v>
      </c>
      <c r="D48" s="51">
        <v>0.77083333333333304</v>
      </c>
      <c r="E48" s="51">
        <v>0.8125</v>
      </c>
      <c r="F48" s="51">
        <v>0.85416666666666696</v>
      </c>
      <c r="G48" s="51">
        <v>0.89583333333333304</v>
      </c>
      <c r="H48" s="51">
        <v>0.9375</v>
      </c>
      <c r="I48" s="52" t="s">
        <v>7</v>
      </c>
    </row>
    <row r="49" spans="1:9" x14ac:dyDescent="0.25">
      <c r="A49" s="19">
        <f>A38+7</f>
        <v>44053</v>
      </c>
      <c r="B49" s="25"/>
      <c r="C49" s="26"/>
      <c r="D49" s="26"/>
      <c r="E49" s="26"/>
      <c r="F49" s="26"/>
      <c r="G49" s="26"/>
      <c r="H49" s="26"/>
      <c r="I49" s="27"/>
    </row>
    <row r="50" spans="1:9" x14ac:dyDescent="0.25">
      <c r="A50" s="48" t="s">
        <v>11</v>
      </c>
      <c r="B50" s="42" t="str">
        <f>IF(B49&lt;&gt;"",(B49-B38)/B38,"")</f>
        <v/>
      </c>
      <c r="C50" s="43" t="str">
        <f t="shared" ref="C50:I50" si="19">IF(C49&lt;&gt;"",(C49-C38)/C38,"")</f>
        <v/>
      </c>
      <c r="D50" s="43" t="str">
        <f t="shared" si="19"/>
        <v/>
      </c>
      <c r="E50" s="43" t="str">
        <f t="shared" si="19"/>
        <v/>
      </c>
      <c r="F50" s="43" t="str">
        <f t="shared" si="19"/>
        <v/>
      </c>
      <c r="G50" s="43" t="str">
        <f t="shared" si="19"/>
        <v/>
      </c>
      <c r="H50" s="43" t="str">
        <f t="shared" si="19"/>
        <v/>
      </c>
      <c r="I50" s="44" t="str">
        <f t="shared" si="19"/>
        <v/>
      </c>
    </row>
    <row r="51" spans="1:9" x14ac:dyDescent="0.25">
      <c r="A51" s="20">
        <f>A49+1</f>
        <v>44054</v>
      </c>
      <c r="B51" s="45"/>
      <c r="C51" s="46"/>
      <c r="D51" s="46"/>
      <c r="E51" s="46"/>
      <c r="F51" s="46"/>
      <c r="G51" s="46"/>
      <c r="H51" s="46"/>
      <c r="I51" s="47"/>
    </row>
    <row r="52" spans="1:9" x14ac:dyDescent="0.25">
      <c r="A52" s="21" t="s">
        <v>9</v>
      </c>
      <c r="B52" s="39" t="str">
        <f>IF(B51&lt;&gt;"",(B51-B49)/B49,"")</f>
        <v/>
      </c>
      <c r="C52" s="40" t="str">
        <f t="shared" ref="C52:I52" si="20">IF(C51&lt;&gt;"",(C51-C49)/C49,"")</f>
        <v/>
      </c>
      <c r="D52" s="40" t="str">
        <f t="shared" si="20"/>
        <v/>
      </c>
      <c r="E52" s="40" t="str">
        <f t="shared" si="20"/>
        <v/>
      </c>
      <c r="F52" s="40" t="str">
        <f t="shared" si="20"/>
        <v/>
      </c>
      <c r="G52" s="40" t="str">
        <f t="shared" si="20"/>
        <v/>
      </c>
      <c r="H52" s="40" t="str">
        <f t="shared" si="20"/>
        <v/>
      </c>
      <c r="I52" s="41" t="str">
        <f t="shared" si="20"/>
        <v/>
      </c>
    </row>
    <row r="53" spans="1:9" x14ac:dyDescent="0.25">
      <c r="A53" s="22">
        <f>A51+1</f>
        <v>44055</v>
      </c>
      <c r="B53" s="30"/>
      <c r="C53" s="31"/>
      <c r="D53" s="31"/>
      <c r="E53" s="31"/>
      <c r="F53" s="31"/>
      <c r="G53" s="31"/>
      <c r="H53" s="31"/>
      <c r="I53" s="32"/>
    </row>
    <row r="54" spans="1:9" x14ac:dyDescent="0.25">
      <c r="A54" s="23" t="s">
        <v>9</v>
      </c>
      <c r="B54" s="42" t="str">
        <f>IF(B53&lt;&gt;"",(B53-B51)/B51,"")</f>
        <v/>
      </c>
      <c r="C54" s="43" t="str">
        <f t="shared" ref="C54:I54" si="21">IF(C53&lt;&gt;"",(C53-C51)/C51,"")</f>
        <v/>
      </c>
      <c r="D54" s="43" t="str">
        <f t="shared" si="21"/>
        <v/>
      </c>
      <c r="E54" s="43" t="str">
        <f t="shared" si="21"/>
        <v/>
      </c>
      <c r="F54" s="43" t="str">
        <f t="shared" si="21"/>
        <v/>
      </c>
      <c r="G54" s="43" t="str">
        <f t="shared" si="21"/>
        <v/>
      </c>
      <c r="H54" s="43" t="str">
        <f t="shared" si="21"/>
        <v/>
      </c>
      <c r="I54" s="44" t="str">
        <f t="shared" si="21"/>
        <v/>
      </c>
    </row>
    <row r="55" spans="1:9" x14ac:dyDescent="0.25">
      <c r="A55" s="20">
        <f>A53+1</f>
        <v>44056</v>
      </c>
      <c r="B55" s="33"/>
      <c r="C55" s="34"/>
      <c r="D55" s="34"/>
      <c r="E55" s="34"/>
      <c r="F55" s="34"/>
      <c r="G55" s="34"/>
      <c r="H55" s="34"/>
      <c r="I55" s="35"/>
    </row>
    <row r="56" spans="1:9" x14ac:dyDescent="0.25">
      <c r="A56" s="21" t="s">
        <v>9</v>
      </c>
      <c r="B56" s="39" t="str">
        <f>IF(B55&lt;&gt;"",(B55-B53)/B53,"")</f>
        <v/>
      </c>
      <c r="C56" s="40" t="str">
        <f t="shared" ref="C56:I56" si="22">IF(C55&lt;&gt;"",(C55-C53)/C53,"")</f>
        <v/>
      </c>
      <c r="D56" s="40" t="str">
        <f t="shared" si="22"/>
        <v/>
      </c>
      <c r="E56" s="40" t="str">
        <f t="shared" si="22"/>
        <v/>
      </c>
      <c r="F56" s="40" t="str">
        <f t="shared" si="22"/>
        <v/>
      </c>
      <c r="G56" s="40" t="str">
        <f t="shared" si="22"/>
        <v/>
      </c>
      <c r="H56" s="40" t="str">
        <f t="shared" si="22"/>
        <v/>
      </c>
      <c r="I56" s="41" t="str">
        <f t="shared" si="22"/>
        <v/>
      </c>
    </row>
    <row r="57" spans="1:9" x14ac:dyDescent="0.25">
      <c r="A57" s="22">
        <f>A55+1</f>
        <v>44057</v>
      </c>
      <c r="B57" s="16"/>
      <c r="C57" s="17"/>
      <c r="D57" s="17"/>
      <c r="E57" s="17"/>
      <c r="F57" s="17"/>
      <c r="G57" s="17"/>
      <c r="H57" s="17"/>
      <c r="I57" s="18"/>
    </row>
    <row r="58" spans="1:9" ht="15.75" thickBot="1" x14ac:dyDescent="0.3">
      <c r="A58" s="24" t="s">
        <v>9</v>
      </c>
      <c r="B58" s="37" t="str">
        <f>IF(B57&lt;&gt;"",(B57-B55)/B55,"")</f>
        <v/>
      </c>
      <c r="C58" s="36" t="str">
        <f t="shared" ref="C58:I58" si="23">IF(C57&lt;&gt;"",(C57-C55)/C55,"")</f>
        <v/>
      </c>
      <c r="D58" s="36" t="str">
        <f t="shared" si="23"/>
        <v/>
      </c>
      <c r="E58" s="36" t="str">
        <f t="shared" si="23"/>
        <v/>
      </c>
      <c r="F58" s="36" t="str">
        <f t="shared" si="23"/>
        <v/>
      </c>
      <c r="G58" s="36" t="str">
        <f t="shared" si="23"/>
        <v/>
      </c>
      <c r="H58" s="36" t="str">
        <f t="shared" si="23"/>
        <v/>
      </c>
      <c r="I58" s="38" t="str">
        <f t="shared" si="23"/>
        <v/>
      </c>
    </row>
  </sheetData>
  <mergeCells count="1">
    <mergeCell ref="A1:I3"/>
  </mergeCells>
  <conditionalFormatting sqref="B8:I8 B10:I10 B12:I12 B14:I14">
    <cfRule type="cellIs" dxfId="8" priority="9" operator="lessThan">
      <formula>0</formula>
    </cfRule>
  </conditionalFormatting>
  <conditionalFormatting sqref="B19:I19 B21:I21 B23:I23 B25:I25">
    <cfRule type="cellIs" dxfId="7" priority="8" operator="lessThan">
      <formula>0</formula>
    </cfRule>
  </conditionalFormatting>
  <conditionalFormatting sqref="B17:I17">
    <cfRule type="cellIs" dxfId="6" priority="7" operator="lessThan">
      <formula>0</formula>
    </cfRule>
  </conditionalFormatting>
  <conditionalFormatting sqref="B30:I30 B32:I32 B34:I34 B36:I36">
    <cfRule type="cellIs" dxfId="5" priority="6" operator="lessThan">
      <formula>0</formula>
    </cfRule>
  </conditionalFormatting>
  <conditionalFormatting sqref="B28:I28">
    <cfRule type="cellIs" dxfId="4" priority="5" operator="lessThan">
      <formula>0</formula>
    </cfRule>
  </conditionalFormatting>
  <conditionalFormatting sqref="B41:I41 B43:I43 B45:I45 B47:I47">
    <cfRule type="cellIs" dxfId="3" priority="4" operator="lessThan">
      <formula>0</formula>
    </cfRule>
  </conditionalFormatting>
  <conditionalFormatting sqref="B39:I39">
    <cfRule type="cellIs" dxfId="2" priority="3" operator="lessThan">
      <formula>0</formula>
    </cfRule>
  </conditionalFormatting>
  <conditionalFormatting sqref="B52:I52 B54:I54 B56:I56 B58:I58">
    <cfRule type="cellIs" dxfId="1" priority="2" operator="lessThan">
      <formula>0</formula>
    </cfRule>
  </conditionalFormatting>
  <conditionalFormatting sqref="B50:I50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2020-08-09T19:25:43Z</dcterms:modified>
</cp:coreProperties>
</file>