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xr:revisionPtr revIDLastSave="0" documentId="13_ncr:1_{7D0ADF3E-CEC6-4D91-90BF-F47E8893C81C}" xr6:coauthVersionLast="41" xr6:coauthVersionMax="45" xr10:uidLastSave="{00000000-0000-0000-0000-000000000000}"/>
  <bookViews>
    <workbookView xWindow="-98" yWindow="-98" windowWidth="28996" windowHeight="15796" activeTab="1" xr2:uid="{00000000-000D-0000-FFFF-FFFF00000000}"/>
  </bookViews>
  <sheets>
    <sheet name="Suivi" sheetId="1" r:id="rId1"/>
    <sheet name="Feuil1" sheetId="3" r:id="rId2"/>
    <sheet name="Réglages" sheetId="2" state="veryHidden" r:id="rId3"/>
  </sheets>
  <definedNames>
    <definedName name="_xlnm._FilterDatabase" localSheetId="0" hidden="1">Suivi!#REF!</definedName>
    <definedName name="DATENOW">Réglages!$D$4</definedName>
    <definedName name="KNservicelimité">Suivi!$K$2:$K$9871</definedName>
    <definedName name="RESPECT_SL">Réglages!$F$4:$F$5</definedName>
    <definedName name="secuVO01384">Réglages!$D$14:$D$22</definedName>
    <definedName name="ServiceLimite">Réglages!$B$4:$B$6</definedName>
    <definedName name="STATSpage400">Suivi!$G$2:$G$9871</definedName>
    <definedName name="_xlnm.Print_Area" localSheetId="0">Suivi!$A$1:$M$10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1" l="1"/>
  <c r="Q3" i="1" s="1"/>
  <c r="P3" i="1" l="1"/>
  <c r="O3" i="1"/>
  <c r="N4" i="1"/>
  <c r="Q4" i="1" s="1"/>
  <c r="P4" i="1" l="1"/>
  <c r="O4" i="1"/>
  <c r="N5" i="1"/>
  <c r="P5" i="1" s="1"/>
  <c r="Q5" i="1" l="1"/>
  <c r="O5" i="1"/>
  <c r="N6" i="1"/>
  <c r="Q6" i="1" s="1"/>
  <c r="P6" i="1" l="1"/>
  <c r="O6" i="1"/>
  <c r="N7" i="1"/>
  <c r="P7" i="1" s="1"/>
  <c r="N8" i="1"/>
  <c r="P8" i="1" s="1"/>
  <c r="Q7" i="1" l="1"/>
  <c r="O7" i="1"/>
  <c r="Q8" i="1"/>
  <c r="O8" i="1"/>
  <c r="N9" i="1"/>
  <c r="Q9" i="1" s="1"/>
  <c r="P9" i="1" l="1"/>
  <c r="O9" i="1"/>
  <c r="N10" i="1"/>
  <c r="Q10" i="1" s="1"/>
  <c r="P10" i="1" l="1"/>
  <c r="O10" i="1"/>
  <c r="D4" i="2" l="1"/>
  <c r="N1" i="1"/>
</calcChain>
</file>

<file path=xl/sharedStrings.xml><?xml version="1.0" encoding="utf-8"?>
<sst xmlns="http://schemas.openxmlformats.org/spreadsheetml/2006/main" count="82" uniqueCount="68">
  <si>
    <t>24H</t>
  </si>
  <si>
    <t>72H</t>
  </si>
  <si>
    <t>96H</t>
  </si>
  <si>
    <t>Service Limité</t>
  </si>
  <si>
    <t>MAINTENANT</t>
  </si>
  <si>
    <t>OUI</t>
  </si>
  <si>
    <t>NON</t>
  </si>
  <si>
    <t>RESPECTÉ</t>
  </si>
  <si>
    <t>DATE</t>
  </si>
  <si>
    <t>HEURE</t>
  </si>
  <si>
    <t>COMMENTAIRES</t>
  </si>
  <si>
    <t>BUTÉE RESPECTÉE</t>
  </si>
  <si>
    <t>Données nécessaires pour la feuille de suivi des FEM</t>
  </si>
  <si>
    <t>Equip sécu</t>
  </si>
  <si>
    <t>Mois</t>
  </si>
  <si>
    <t>OU($K3="";Maintenant()&lt;=$J3);$J3&lt;&gt;""</t>
  </si>
  <si>
    <t>test</t>
  </si>
  <si>
    <t>OU($K3="OUI";Maintenant()&lt;=$J3);$J3&lt;&gt;""</t>
  </si>
  <si>
    <t>OU(ET($K3="";Maintenant()&gt;$J3);$K3="NON");$I3&lt;&gt;""</t>
  </si>
  <si>
    <t>VO01384 : page 400</t>
  </si>
  <si>
    <t>VO01384 : anomalie</t>
  </si>
  <si>
    <t>BETA (test)</t>
  </si>
  <si>
    <t>RECHERCHEV($G3;secuVO01384;1;0)</t>
  </si>
  <si>
    <t>337/08</t>
  </si>
  <si>
    <t>338/08</t>
  </si>
  <si>
    <t>339/08</t>
  </si>
  <si>
    <t>340/08</t>
  </si>
  <si>
    <t>341/08</t>
  </si>
  <si>
    <t>342/08</t>
  </si>
  <si>
    <t>343/08</t>
  </si>
  <si>
    <t>344/08</t>
  </si>
  <si>
    <t>SUIVI DES COMMANDES</t>
  </si>
  <si>
    <t>N° Commande</t>
  </si>
  <si>
    <t>N° Client</t>
  </si>
  <si>
    <t>ID Produit</t>
  </si>
  <si>
    <t>ID Commande</t>
  </si>
  <si>
    <t>Item 1</t>
  </si>
  <si>
    <t>Item 2</t>
  </si>
  <si>
    <t>Délai expédition</t>
  </si>
  <si>
    <t>BUTÉE EXPEDITION</t>
  </si>
  <si>
    <t>AZE</t>
  </si>
  <si>
    <t>FCD</t>
  </si>
  <si>
    <t>JJU</t>
  </si>
  <si>
    <t>B5D</t>
  </si>
  <si>
    <t>Q66A</t>
  </si>
  <si>
    <t>S45Q</t>
  </si>
  <si>
    <t>D-86S</t>
  </si>
  <si>
    <t>D/784Q-F</t>
  </si>
  <si>
    <t>A</t>
  </si>
  <si>
    <t>F</t>
  </si>
  <si>
    <t>Y</t>
  </si>
  <si>
    <t>W</t>
  </si>
  <si>
    <t>D</t>
  </si>
  <si>
    <t>M</t>
  </si>
  <si>
    <t>L</t>
  </si>
  <si>
    <t>P</t>
  </si>
  <si>
    <t>Q</t>
  </si>
  <si>
    <t>R</t>
  </si>
  <si>
    <t>T</t>
  </si>
  <si>
    <t>YY</t>
  </si>
  <si>
    <t>BGF</t>
  </si>
  <si>
    <t>S</t>
  </si>
  <si>
    <t>RYFD</t>
  </si>
  <si>
    <t>DATE &amp; HEURE</t>
  </si>
  <si>
    <t>Kévin</t>
  </si>
  <si>
    <t>Baptiste</t>
  </si>
  <si>
    <t>C'est moi !</t>
  </si>
  <si>
    <t>C'est l'autre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</si>
</sst>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2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strike/>
      <sz val="11"/>
      <color theme="1"/>
      <name val="Arial"/>
      <family val="2"/>
    </font>
    <font>
      <strike/>
      <sz val="11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i/>
      <sz val="11"/>
      <color theme="1"/>
      <name val="Arial"/>
      <family val="2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72"/>
      <color theme="1"/>
      <name val="Arial"/>
      <family val="2"/>
    </font>
    <font>
      <b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trike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4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9" fontId="4" fillId="3" borderId="3" xfId="0" applyNumberFormat="1" applyFont="1" applyFill="1" applyBorder="1" applyAlignment="1">
      <alignment horizontal="center" vertical="center" wrapText="1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66" fontId="1" fillId="3" borderId="3" xfId="1" applyNumberFormat="1" applyFill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 wrapText="1"/>
    </xf>
    <xf numFmtId="0" fontId="10" fillId="0" borderId="0" xfId="0" applyFont="1"/>
    <xf numFmtId="0" fontId="0" fillId="0" borderId="0" xfId="0" applyBorder="1"/>
    <xf numFmtId="49" fontId="0" fillId="0" borderId="12" xfId="0" quotePrefix="1" applyNumberFormat="1" applyBorder="1"/>
    <xf numFmtId="49" fontId="0" fillId="0" borderId="4" xfId="0" quotePrefix="1" applyNumberFormat="1" applyBorder="1"/>
    <xf numFmtId="0" fontId="0" fillId="0" borderId="0" xfId="0" applyFill="1"/>
    <xf numFmtId="166" fontId="11" fillId="4" borderId="12" xfId="1" applyNumberFormat="1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49" fontId="0" fillId="0" borderId="12" xfId="0" applyNumberFormat="1" applyBorder="1"/>
    <xf numFmtId="0" fontId="0" fillId="0" borderId="12" xfId="0" applyBorder="1" applyAlignment="1">
      <alignment horizontal="center"/>
    </xf>
    <xf numFmtId="0" fontId="13" fillId="0" borderId="0" xfId="0" applyFont="1"/>
    <xf numFmtId="0" fontId="14" fillId="0" borderId="0" xfId="0" applyFont="1" applyAlignment="1">
      <alignment vertical="center"/>
    </xf>
    <xf numFmtId="49" fontId="0" fillId="0" borderId="0" xfId="0" applyNumberFormat="1"/>
    <xf numFmtId="166" fontId="15" fillId="5" borderId="12" xfId="1" applyNumberFormat="1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  <xf numFmtId="165" fontId="3" fillId="6" borderId="5" xfId="0" applyNumberFormat="1" applyFont="1" applyFill="1" applyBorder="1" applyAlignment="1">
      <alignment horizontal="center" wrapText="1"/>
    </xf>
    <xf numFmtId="164" fontId="3" fillId="6" borderId="5" xfId="0" applyNumberFormat="1" applyFont="1" applyFill="1" applyBorder="1" applyAlignment="1">
      <alignment horizontal="center" wrapText="1"/>
    </xf>
    <xf numFmtId="0" fontId="3" fillId="6" borderId="5" xfId="0" applyFont="1" applyFill="1" applyBorder="1" applyAlignment="1">
      <alignment horizontal="center" wrapText="1"/>
    </xf>
    <xf numFmtId="166" fontId="3" fillId="6" borderId="5" xfId="0" applyNumberFormat="1" applyFont="1" applyFill="1" applyBorder="1" applyAlignment="1">
      <alignment horizont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66" fontId="1" fillId="3" borderId="3" xfId="1" applyNumberFormat="1" applyFont="1" applyFill="1" applyBorder="1" applyAlignment="1">
      <alignment horizontal="center" vertical="center" wrapText="1"/>
    </xf>
    <xf numFmtId="165" fontId="16" fillId="6" borderId="0" xfId="0" applyNumberFormat="1" applyFont="1" applyFill="1" applyAlignment="1">
      <alignment horizontal="left" indent="2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</cellXfs>
  <cellStyles count="2">
    <cellStyle name="Normal" xfId="0" builtinId="0"/>
    <cellStyle name="Satisfaisant" xfId="1" builtinId="26"/>
  </cellStyles>
  <dxfs count="6"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B3B3"/>
      <color rgb="FFFF9999"/>
      <color rgb="FFFFCCCC"/>
      <color rgb="FFFFC5C5"/>
      <color rgb="FF006100"/>
      <color rgb="FFFFDDDD"/>
      <color rgb="FFFF0066"/>
      <color rgb="FFCCFFCC"/>
      <color rgb="FFFFCDCD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1504950</xdr:rowOff>
        </xdr:from>
        <xdr:to>
          <xdr:col>4</xdr:col>
          <xdr:colOff>561975</xdr:colOff>
          <xdr:row>1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3152" rIns="91440" bIns="73152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/>
  </sheetPr>
  <dimension ref="A1:R10"/>
  <sheetViews>
    <sheetView zoomScale="85" zoomScaleNormal="85" zoomScaleSheetLayoutView="115" workbookViewId="0">
      <pane ySplit="2" topLeftCell="A3" activePane="bottomLeft" state="frozen"/>
      <selection pane="bottomLeft" activeCell="X5" sqref="X5"/>
    </sheetView>
  </sheetViews>
  <sheetFormatPr baseColWidth="10" defaultRowHeight="14.25" x14ac:dyDescent="0.45"/>
  <cols>
    <col min="1" max="1" width="13.73046875" style="9" customWidth="1"/>
    <col min="2" max="2" width="13.73046875" style="10" customWidth="1"/>
    <col min="3" max="3" width="13.86328125" style="11" customWidth="1"/>
    <col min="4" max="5" width="13.73046875" style="11" customWidth="1"/>
    <col min="6" max="6" width="13.1328125" style="11" customWidth="1"/>
    <col min="7" max="7" width="13.73046875" style="11" customWidth="1"/>
    <col min="8" max="8" width="23.73046875" style="11" customWidth="1"/>
    <col min="9" max="9" width="19.3984375" style="11" customWidth="1"/>
    <col min="10" max="10" width="28.86328125" style="12" customWidth="1"/>
    <col min="11" max="11" width="21.86328125" style="11" customWidth="1"/>
    <col min="12" max="12" width="29.1328125" style="8" customWidth="1"/>
    <col min="13" max="13" width="63.59765625" style="8" customWidth="1"/>
    <col min="14" max="14" width="16" hidden="1" customWidth="1"/>
    <col min="15" max="15" width="11.3984375" hidden="1" customWidth="1"/>
    <col min="16" max="16" width="16" hidden="1" customWidth="1"/>
    <col min="17" max="17" width="12" hidden="1" customWidth="1"/>
  </cols>
  <sheetData>
    <row r="1" spans="1:18" ht="120" customHeight="1" x14ac:dyDescent="2.2000000000000002">
      <c r="A1" s="53" t="s">
        <v>31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44"/>
      <c r="M1" s="44"/>
      <c r="N1" t="e">
        <f>IF(A1&lt;&gt;"",MONTH(A1),0)</f>
        <v>#VALUE!</v>
      </c>
      <c r="P1" s="1"/>
    </row>
    <row r="2" spans="1:18" ht="60.75" customHeight="1" thickBot="1" x14ac:dyDescent="0.5">
      <c r="A2" s="45" t="s">
        <v>8</v>
      </c>
      <c r="B2" s="46" t="s">
        <v>9</v>
      </c>
      <c r="C2" s="47" t="s">
        <v>32</v>
      </c>
      <c r="D2" s="47" t="s">
        <v>33</v>
      </c>
      <c r="E2" s="47" t="s">
        <v>34</v>
      </c>
      <c r="F2" s="47" t="s">
        <v>35</v>
      </c>
      <c r="G2" s="47" t="s">
        <v>36</v>
      </c>
      <c r="H2" s="47" t="s">
        <v>37</v>
      </c>
      <c r="I2" s="47" t="s">
        <v>38</v>
      </c>
      <c r="J2" s="48" t="s">
        <v>39</v>
      </c>
      <c r="K2" s="47" t="s">
        <v>11</v>
      </c>
      <c r="L2" s="47" t="s">
        <v>63</v>
      </c>
      <c r="M2" s="47" t="s">
        <v>10</v>
      </c>
      <c r="N2" t="s">
        <v>14</v>
      </c>
      <c r="R2" s="49"/>
    </row>
    <row r="3" spans="1:18" ht="22.9" thickTop="1" x14ac:dyDescent="0.45">
      <c r="A3" s="7">
        <v>43704.033148148148</v>
      </c>
      <c r="B3" s="21">
        <v>43704.033148148148</v>
      </c>
      <c r="C3" s="20" t="s">
        <v>30</v>
      </c>
      <c r="D3" s="5">
        <v>123456</v>
      </c>
      <c r="E3" s="27" t="s">
        <v>40</v>
      </c>
      <c r="F3" s="30">
        <v>100001</v>
      </c>
      <c r="G3" s="5" t="s">
        <v>48</v>
      </c>
      <c r="H3" s="5" t="s">
        <v>56</v>
      </c>
      <c r="I3" s="5" t="s">
        <v>2</v>
      </c>
      <c r="J3" s="29">
        <v>43708.033148148148</v>
      </c>
      <c r="K3" s="6"/>
      <c r="L3" s="26"/>
      <c r="M3" s="5"/>
      <c r="N3">
        <f t="shared" ref="N3" si="0">IF(A3&lt;&gt;1,MONTH(A3),0)</f>
        <v>8</v>
      </c>
      <c r="O3" t="str">
        <f t="shared" ref="O3" si="1">CONCATENATE(G3,N3)</f>
        <v>A8</v>
      </c>
      <c r="P3" t="str">
        <f t="shared" ref="P3" si="2">CONCATENATE(I3,N3)</f>
        <v>96H8</v>
      </c>
      <c r="Q3" t="str">
        <f t="shared" ref="Q3" si="3">CONCATENATE(K3,N3)</f>
        <v>8</v>
      </c>
      <c r="R3" s="50"/>
    </row>
    <row r="4" spans="1:18" ht="22.5" x14ac:dyDescent="0.45">
      <c r="A4" s="7">
        <v>43703.875949074078</v>
      </c>
      <c r="B4" s="21">
        <v>43703.875949074078</v>
      </c>
      <c r="C4" s="20" t="s">
        <v>29</v>
      </c>
      <c r="D4" s="5">
        <v>456789</v>
      </c>
      <c r="E4" s="27" t="s">
        <v>41</v>
      </c>
      <c r="F4" s="30">
        <v>100002</v>
      </c>
      <c r="G4" s="5" t="s">
        <v>49</v>
      </c>
      <c r="H4" s="5" t="s">
        <v>57</v>
      </c>
      <c r="I4" s="5" t="s">
        <v>1</v>
      </c>
      <c r="J4" s="29">
        <v>43706.875949074078</v>
      </c>
      <c r="K4" s="6"/>
      <c r="L4" s="26"/>
      <c r="M4" s="5"/>
      <c r="N4">
        <f t="shared" ref="N4" si="4">IF(A4&lt;&gt;1,MONTH(A4),0)</f>
        <v>8</v>
      </c>
      <c r="O4" t="str">
        <f t="shared" ref="O4" si="5">CONCATENATE(G4,N4)</f>
        <v>F8</v>
      </c>
      <c r="P4" t="str">
        <f t="shared" ref="P4" si="6">CONCATENATE(I4,N4)</f>
        <v>72H8</v>
      </c>
      <c r="Q4" t="str">
        <f t="shared" ref="Q4" si="7">CONCATENATE(K4,N4)</f>
        <v>8</v>
      </c>
      <c r="R4" s="50"/>
    </row>
    <row r="5" spans="1:18" ht="22.5" x14ac:dyDescent="0.45">
      <c r="A5" s="7">
        <v>43703.80605324074</v>
      </c>
      <c r="B5" s="21">
        <v>43703.80605324074</v>
      </c>
      <c r="C5" s="20" t="s">
        <v>28</v>
      </c>
      <c r="D5" s="5">
        <v>456987</v>
      </c>
      <c r="E5" s="27" t="s">
        <v>42</v>
      </c>
      <c r="F5" s="30">
        <v>100003</v>
      </c>
      <c r="G5" s="5" t="s">
        <v>50</v>
      </c>
      <c r="H5" s="5" t="s">
        <v>58</v>
      </c>
      <c r="I5" s="5" t="s">
        <v>1</v>
      </c>
      <c r="J5" s="29">
        <v>43706.80605324074</v>
      </c>
      <c r="K5" s="6"/>
      <c r="L5" s="26"/>
      <c r="M5" s="5"/>
      <c r="N5">
        <f t="shared" ref="N5" si="8">IF(A5&lt;&gt;1,MONTH(A5),0)</f>
        <v>8</v>
      </c>
      <c r="O5" t="str">
        <f t="shared" ref="O5" si="9">CONCATENATE(G5,N5)</f>
        <v>Y8</v>
      </c>
      <c r="P5" t="str">
        <f t="shared" ref="P5" si="10">CONCATENATE(I5,N5)</f>
        <v>72H8</v>
      </c>
      <c r="Q5" t="str">
        <f t="shared" ref="Q5" si="11">CONCATENATE(K5,N5)</f>
        <v>8</v>
      </c>
      <c r="R5" s="50"/>
    </row>
    <row r="6" spans="1:18" ht="22.5" x14ac:dyDescent="0.45">
      <c r="A6" s="7">
        <v>43703.774722222224</v>
      </c>
      <c r="B6" s="21">
        <v>43703.774722222224</v>
      </c>
      <c r="C6" s="20" t="s">
        <v>27</v>
      </c>
      <c r="D6" s="5">
        <v>123645</v>
      </c>
      <c r="E6" s="27" t="s">
        <v>43</v>
      </c>
      <c r="F6" s="30">
        <v>100004</v>
      </c>
      <c r="G6" s="5" t="s">
        <v>55</v>
      </c>
      <c r="H6" s="5" t="s">
        <v>59</v>
      </c>
      <c r="I6" s="5" t="s">
        <v>0</v>
      </c>
      <c r="J6" s="29">
        <v>43704.774722222224</v>
      </c>
      <c r="K6" s="6"/>
      <c r="L6" s="26"/>
      <c r="M6" s="5"/>
      <c r="N6">
        <f t="shared" ref="N6" si="12">IF(A6&lt;&gt;1,MONTH(A6),0)</f>
        <v>8</v>
      </c>
      <c r="O6" t="str">
        <f t="shared" ref="O6" si="13">CONCATENATE(G6,N6)</f>
        <v>P8</v>
      </c>
      <c r="P6" t="str">
        <f t="shared" ref="P6" si="14">CONCATENATE(I6,N6)</f>
        <v>24H8</v>
      </c>
      <c r="Q6" t="str">
        <f t="shared" ref="Q6" si="15">CONCATENATE(K6,N6)</f>
        <v>8</v>
      </c>
      <c r="R6" s="50"/>
    </row>
    <row r="7" spans="1:18" ht="22.5" x14ac:dyDescent="0.45">
      <c r="A7" s="7">
        <v>43703.762824074074</v>
      </c>
      <c r="B7" s="21">
        <v>43703.762824074074</v>
      </c>
      <c r="C7" s="20" t="s">
        <v>26</v>
      </c>
      <c r="D7" s="5">
        <v>741369</v>
      </c>
      <c r="E7" s="27" t="s">
        <v>44</v>
      </c>
      <c r="F7" s="30">
        <v>100005</v>
      </c>
      <c r="G7" s="5" t="s">
        <v>51</v>
      </c>
      <c r="H7" s="5" t="s">
        <v>60</v>
      </c>
      <c r="I7" s="5" t="s">
        <v>0</v>
      </c>
      <c r="J7" s="52">
        <v>43704.762824074074</v>
      </c>
      <c r="K7" s="6"/>
      <c r="L7" s="26"/>
      <c r="M7" s="5"/>
      <c r="N7">
        <f t="shared" ref="N7" si="16">IF(A7&lt;&gt;1,MONTH(A7),0)</f>
        <v>8</v>
      </c>
      <c r="O7" t="str">
        <f t="shared" ref="O7" si="17">CONCATENATE(G7,N7)</f>
        <v>W8</v>
      </c>
      <c r="P7" t="str">
        <f t="shared" ref="P7" si="18">CONCATENATE(I7,N7)</f>
        <v>24H8</v>
      </c>
      <c r="Q7" t="str">
        <f t="shared" ref="Q7" si="19">CONCATENATE(K7,N7)</f>
        <v>8</v>
      </c>
      <c r="R7" s="50"/>
    </row>
    <row r="8" spans="1:18" s="31" customFormat="1" ht="22.5" x14ac:dyDescent="0.45">
      <c r="A8" s="7">
        <v>43703.762233796297</v>
      </c>
      <c r="B8" s="21">
        <v>43703.762233796297</v>
      </c>
      <c r="C8" s="20" t="s">
        <v>25</v>
      </c>
      <c r="D8" s="5">
        <v>6547898</v>
      </c>
      <c r="E8" s="27" t="s">
        <v>45</v>
      </c>
      <c r="F8" s="30">
        <v>100006</v>
      </c>
      <c r="G8" s="5" t="s">
        <v>52</v>
      </c>
      <c r="H8" s="5" t="s">
        <v>61</v>
      </c>
      <c r="I8" s="5" t="s">
        <v>0</v>
      </c>
      <c r="J8" s="29">
        <v>43704.762233796297</v>
      </c>
      <c r="K8" s="6"/>
      <c r="L8" s="26"/>
      <c r="M8" s="5"/>
      <c r="N8">
        <f t="shared" ref="N8" si="20">IF(A8&lt;&gt;1,MONTH(A8),0)</f>
        <v>8</v>
      </c>
      <c r="O8" t="str">
        <f t="shared" ref="O8" si="21">CONCATENATE(G8,N8)</f>
        <v>D8</v>
      </c>
      <c r="P8" t="str">
        <f t="shared" ref="P8" si="22">CONCATENATE(I8,N8)</f>
        <v>24H8</v>
      </c>
      <c r="Q8" t="str">
        <f t="shared" ref="Q8" si="23">CONCATENATE(K8,N8)</f>
        <v>8</v>
      </c>
      <c r="R8" s="51"/>
    </row>
    <row r="9" spans="1:18" ht="22.5" x14ac:dyDescent="0.45">
      <c r="A9" s="7">
        <v>43703.746620370373</v>
      </c>
      <c r="B9" s="21">
        <v>43703.746620370373</v>
      </c>
      <c r="C9" s="20" t="s">
        <v>24</v>
      </c>
      <c r="D9" s="5">
        <v>32323232</v>
      </c>
      <c r="E9" s="27" t="s">
        <v>46</v>
      </c>
      <c r="F9" s="30">
        <v>100007</v>
      </c>
      <c r="G9" s="5" t="s">
        <v>53</v>
      </c>
      <c r="H9" s="5" t="s">
        <v>60</v>
      </c>
      <c r="I9" s="5" t="s">
        <v>0</v>
      </c>
      <c r="J9" s="29">
        <v>43704.746620370373</v>
      </c>
      <c r="K9" s="6" t="s">
        <v>5</v>
      </c>
      <c r="L9" s="26"/>
      <c r="M9" s="5"/>
      <c r="N9">
        <f t="shared" ref="N9" si="24">IF(A9&lt;&gt;1,MONTH(A9),0)</f>
        <v>8</v>
      </c>
      <c r="O9" t="str">
        <f t="shared" ref="O9" si="25">CONCATENATE(G9,N9)</f>
        <v>M8</v>
      </c>
      <c r="P9" t="str">
        <f t="shared" ref="P9" si="26">CONCATENATE(I9,N9)</f>
        <v>24H8</v>
      </c>
      <c r="Q9" t="str">
        <f t="shared" ref="Q9" si="27">CONCATENATE(K9,N9)</f>
        <v>OUI8</v>
      </c>
      <c r="R9" s="50"/>
    </row>
    <row r="10" spans="1:18" ht="22.5" x14ac:dyDescent="0.45">
      <c r="A10" s="7">
        <v>43699.74527777778</v>
      </c>
      <c r="B10" s="21">
        <v>43699.74527777778</v>
      </c>
      <c r="C10" s="20" t="s">
        <v>23</v>
      </c>
      <c r="D10" s="5">
        <v>11111111</v>
      </c>
      <c r="E10" s="27" t="s">
        <v>47</v>
      </c>
      <c r="F10" s="30">
        <v>100008</v>
      </c>
      <c r="G10" s="5" t="s">
        <v>54</v>
      </c>
      <c r="H10" s="5" t="s">
        <v>62</v>
      </c>
      <c r="I10" s="5" t="s">
        <v>0</v>
      </c>
      <c r="J10" s="52">
        <v>43700.74527777778</v>
      </c>
      <c r="K10" s="6" t="s">
        <v>6</v>
      </c>
      <c r="L10" s="28"/>
      <c r="M10" s="37"/>
      <c r="N10">
        <f t="shared" ref="N10" si="28">IF(A10&lt;&gt;1,MONTH(A10),0)</f>
        <v>8</v>
      </c>
      <c r="O10" t="str">
        <f t="shared" ref="O10" si="29">CONCATENATE(G10,N10)</f>
        <v>L8</v>
      </c>
      <c r="P10" t="str">
        <f t="shared" ref="P10" si="30">CONCATENATE(I10,N10)</f>
        <v>24H8</v>
      </c>
      <c r="Q10" t="str">
        <f t="shared" ref="Q10" si="31">CONCATENATE(K10,N10)</f>
        <v>NON8</v>
      </c>
    </row>
  </sheetData>
  <mergeCells count="1">
    <mergeCell ref="A1:K1"/>
  </mergeCells>
  <conditionalFormatting sqref="J3:J10">
    <cfRule type="expression" dxfId="5" priority="3">
      <formula>AND(OR(AND($K3="",NOW()&gt;$J3),$K3="NON"),$I3&lt;&gt;"")</formula>
    </cfRule>
    <cfRule type="expression" dxfId="4" priority="2">
      <formula>AND(OR($K3="OUI",NOW()&lt;=$J3),$J3&lt;&gt;"")</formula>
    </cfRule>
    <cfRule type="expression" dxfId="3" priority="1">
      <formula>AND(OR($K3="",NOW()&lt;=$J3),$J3&lt;&gt;"")</formula>
    </cfRule>
  </conditionalFormatting>
  <dataValidations count="2">
    <dataValidation type="list" allowBlank="1" showInputMessage="1" showErrorMessage="1" sqref="I3:I10" xr:uid="{00000000-0002-0000-0000-000000000000}">
      <formula1>ServiceLimite</formula1>
    </dataValidation>
    <dataValidation type="list" allowBlank="1" showInputMessage="1" showErrorMessage="1" sqref="K3:K10" xr:uid="{00000000-0002-0000-0000-000001000000}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FichierReadOnly">
                <anchor moveWithCells="1" sizeWithCells="1">
                  <from>
                    <xdr:col>0</xdr:col>
                    <xdr:colOff>257175</xdr:colOff>
                    <xdr:row>0</xdr:row>
                    <xdr:rowOff>1504950</xdr:rowOff>
                  </from>
                  <to>
                    <xdr:col>4</xdr:col>
                    <xdr:colOff>561975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93647-D7FE-47FA-8A4D-07ADF17C7459}">
  <sheetPr codeName="Feuil3"/>
  <dimension ref="B2:C3"/>
  <sheetViews>
    <sheetView tabSelected="1" workbookViewId="0">
      <selection activeCell="C6" sqref="C6"/>
    </sheetView>
  </sheetViews>
  <sheetFormatPr baseColWidth="10" defaultRowHeight="14.25" x14ac:dyDescent="0.45"/>
  <cols>
    <col min="2" max="2" width="7.19921875" bestFit="1" customWidth="1"/>
    <col min="3" max="3" width="11.59765625" bestFit="1" customWidth="1"/>
  </cols>
  <sheetData>
    <row r="2" spans="2:3" x14ac:dyDescent="0.45">
      <c r="B2" s="60" t="s">
        <v>64</v>
      </c>
      <c r="C2" s="61" t="s">
        <v>66</v>
      </c>
    </row>
    <row r="3" spans="2:3" x14ac:dyDescent="0.45">
      <c r="B3" s="62" t="s">
        <v>65</v>
      </c>
      <c r="C3" s="63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22"/>
  <sheetViews>
    <sheetView workbookViewId="0">
      <selection activeCell="P9" sqref="P9"/>
    </sheetView>
  </sheetViews>
  <sheetFormatPr baseColWidth="10" defaultRowHeight="14.25" x14ac:dyDescent="0.45"/>
  <cols>
    <col min="2" max="2" width="13.3984375" style="3" bestFit="1" customWidth="1"/>
    <col min="3" max="3" width="3" customWidth="1"/>
    <col min="4" max="4" width="18.86328125" style="3" customWidth="1"/>
    <col min="5" max="5" width="4" customWidth="1"/>
    <col min="6" max="6" width="11.3984375" style="2"/>
    <col min="8" max="8" width="11.3984375" style="4"/>
    <col min="9" max="9" width="60.73046875" style="32" customWidth="1"/>
    <col min="10" max="10" width="2.3984375" style="32" customWidth="1"/>
    <col min="13" max="13" width="22.86328125" customWidth="1"/>
    <col min="16" max="16" width="33.1328125" bestFit="1" customWidth="1"/>
  </cols>
  <sheetData>
    <row r="1" spans="2:16" x14ac:dyDescent="0.45">
      <c r="K1" s="32"/>
    </row>
    <row r="2" spans="2:16" ht="15" customHeight="1" x14ac:dyDescent="0.45">
      <c r="B2" s="13" t="s">
        <v>3</v>
      </c>
      <c r="D2" s="13" t="s">
        <v>4</v>
      </c>
      <c r="F2" s="17" t="s">
        <v>7</v>
      </c>
    </row>
    <row r="3" spans="2:16" x14ac:dyDescent="0.45">
      <c r="B3" s="14"/>
      <c r="D3" s="14"/>
      <c r="F3" s="18"/>
      <c r="I3" s="33" t="s">
        <v>15</v>
      </c>
      <c r="J3" s="34"/>
      <c r="K3" s="43" t="s">
        <v>16</v>
      </c>
    </row>
    <row r="4" spans="2:16" x14ac:dyDescent="0.45">
      <c r="B4" s="14" t="s">
        <v>0</v>
      </c>
      <c r="D4" s="16">
        <f ca="1">NOW()</f>
        <v>43749.428259375003</v>
      </c>
      <c r="F4" s="18" t="s">
        <v>5</v>
      </c>
      <c r="K4" s="35"/>
    </row>
    <row r="5" spans="2:16" x14ac:dyDescent="0.45">
      <c r="B5" s="14" t="s">
        <v>1</v>
      </c>
      <c r="D5" s="14"/>
      <c r="F5" s="18" t="s">
        <v>6</v>
      </c>
      <c r="I5" s="33" t="s">
        <v>17</v>
      </c>
      <c r="J5" s="34"/>
      <c r="K5" s="43" t="s">
        <v>16</v>
      </c>
    </row>
    <row r="6" spans="2:16" x14ac:dyDescent="0.45">
      <c r="B6" s="15" t="s">
        <v>2</v>
      </c>
      <c r="D6" s="15"/>
      <c r="F6" s="19"/>
      <c r="K6" s="35"/>
    </row>
    <row r="7" spans="2:16" x14ac:dyDescent="0.45">
      <c r="I7" s="33" t="s">
        <v>18</v>
      </c>
      <c r="J7" s="34"/>
      <c r="K7" s="36" t="s">
        <v>16</v>
      </c>
    </row>
    <row r="8" spans="2:16" x14ac:dyDescent="0.45">
      <c r="B8" s="54" t="s">
        <v>12</v>
      </c>
      <c r="C8" s="55"/>
      <c r="D8" s="55"/>
      <c r="E8" s="55"/>
      <c r="F8" s="56"/>
    </row>
    <row r="9" spans="2:16" x14ac:dyDescent="0.45">
      <c r="B9" s="57"/>
      <c r="C9" s="58"/>
      <c r="D9" s="58"/>
      <c r="E9" s="58"/>
      <c r="F9" s="59"/>
      <c r="I9" s="38"/>
      <c r="K9" s="39"/>
      <c r="M9" s="40" t="s">
        <v>19</v>
      </c>
      <c r="N9" s="41" t="s">
        <v>21</v>
      </c>
      <c r="P9" s="42" t="s">
        <v>22</v>
      </c>
    </row>
    <row r="11" spans="2:16" x14ac:dyDescent="0.45">
      <c r="I11" s="38"/>
      <c r="K11" s="39"/>
      <c r="M11" s="40" t="s">
        <v>20</v>
      </c>
      <c r="N11" s="41" t="s">
        <v>21</v>
      </c>
    </row>
    <row r="12" spans="2:16" x14ac:dyDescent="0.45">
      <c r="D12" s="25" t="s">
        <v>13</v>
      </c>
    </row>
    <row r="14" spans="2:16" x14ac:dyDescent="0.45">
      <c r="D14" s="22">
        <v>414</v>
      </c>
    </row>
    <row r="15" spans="2:16" x14ac:dyDescent="0.45">
      <c r="D15" s="23">
        <v>415</v>
      </c>
    </row>
    <row r="16" spans="2:16" x14ac:dyDescent="0.45">
      <c r="D16" s="23">
        <v>416</v>
      </c>
    </row>
    <row r="17" spans="4:4" x14ac:dyDescent="0.45">
      <c r="D17" s="23">
        <v>417</v>
      </c>
    </row>
    <row r="18" spans="4:4" x14ac:dyDescent="0.45">
      <c r="D18" s="23">
        <v>418</v>
      </c>
    </row>
    <row r="19" spans="4:4" x14ac:dyDescent="0.45">
      <c r="D19" s="23">
        <v>437</v>
      </c>
    </row>
    <row r="20" spans="4:4" x14ac:dyDescent="0.45">
      <c r="D20" s="23">
        <v>439</v>
      </c>
    </row>
    <row r="21" spans="4:4" x14ac:dyDescent="0.45">
      <c r="D21" s="23">
        <v>477</v>
      </c>
    </row>
    <row r="22" spans="4:4" x14ac:dyDescent="0.45">
      <c r="D22" s="24">
        <v>478</v>
      </c>
    </row>
  </sheetData>
  <mergeCells count="1">
    <mergeCell ref="B8:F9"/>
  </mergeCells>
  <conditionalFormatting sqref="K7">
    <cfRule type="expression" dxfId="2" priority="8001">
      <formula>AND(OR(AND(#REF!="",$D$4&gt;#REF!),$M4="NON"),$K7&lt;&gt;"")</formula>
    </cfRule>
  </conditionalFormatting>
  <conditionalFormatting sqref="K5">
    <cfRule type="expression" dxfId="1" priority="8004">
      <formula>AND(OR($M3="OUI",$D$4&lt;#REF!),#REF!&lt;&gt;"")</formula>
    </cfRule>
  </conditionalFormatting>
  <conditionalFormatting sqref="K3">
    <cfRule type="expression" dxfId="0" priority="3">
      <formula>AND(OR($M1="OUI",$D$4&lt;#REF!),#REF!&lt;&gt;"")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Suivi</vt:lpstr>
      <vt:lpstr>Feuil1</vt:lpstr>
      <vt:lpstr>DATENOW</vt:lpstr>
      <vt:lpstr>KNservicelimité</vt:lpstr>
      <vt:lpstr>RESPECT_SL</vt:lpstr>
      <vt:lpstr>secuVO01384</vt:lpstr>
      <vt:lpstr>ServiceLimite</vt:lpstr>
      <vt:lpstr>STATSpage400</vt:lpstr>
      <vt:lpstr>Suivi!Zone_d_impression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Kévin</cp:lastModifiedBy>
  <dcterms:created xsi:type="dcterms:W3CDTF">2019-02-18T10:43:32Z</dcterms:created>
  <dcterms:modified xsi:type="dcterms:W3CDTF">2019-10-11T08:16:50Z</dcterms:modified>
  <cp:category>COT Ligne C</cp:category>
</cp:coreProperties>
</file>