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bookViews>
    <workbookView xWindow="240" yWindow="120" windowWidth="7770" windowHeight="4560"/>
  </bookViews>
  <sheets>
    <sheet name="graph1" sheetId="28" r:id="rId1"/>
    <sheet name="final" sheetId="29" r:id="rId2"/>
  </sheets>
  <definedNames>
    <definedName name="_xlnm.Print_Area" localSheetId="0">graph1!$A$1:$K$33</definedName>
  </definedNames>
  <calcPr calcId="152511"/>
  <customWorkbookViews>
    <customWorkbookView name="Toshiba - Affichage personnalisé" guid="{219F9A5B-B378-41C6-BD51-E1A67234CEE6}" mergeInterval="0" personalView="1" maximized="1" windowWidth="1020" windowHeight="543" activeSheetId="1"/>
  </customWorkbookViews>
</workbook>
</file>

<file path=xl/calcChain.xml><?xml version="1.0" encoding="utf-8"?>
<calcChain xmlns="http://schemas.openxmlformats.org/spreadsheetml/2006/main">
  <c r="Z1" i="28" l="1"/>
  <c r="X1" i="28"/>
  <c r="Y2" i="28"/>
  <c r="Y3" i="28"/>
  <c r="Y1" i="28"/>
  <c r="W2" i="28"/>
  <c r="W3" i="28"/>
  <c r="W1" i="28"/>
  <c r="AA11" i="28" l="1"/>
  <c r="AB11" i="28"/>
  <c r="AA12" i="28"/>
  <c r="AB12" i="28"/>
  <c r="AA13" i="28"/>
  <c r="AB13" i="28"/>
  <c r="AA14" i="28"/>
  <c r="AB14" i="28"/>
  <c r="AA15" i="28"/>
  <c r="AB15" i="28"/>
  <c r="AA16" i="28"/>
  <c r="AB16" i="28"/>
  <c r="AA17" i="28"/>
  <c r="AB17" i="28"/>
  <c r="AA18" i="28"/>
  <c r="AB18" i="28"/>
  <c r="W20" i="28"/>
  <c r="Z11" i="28" s="1"/>
  <c r="Z10" i="28" s="1"/>
  <c r="Z12" i="28" l="1"/>
  <c r="Z16" i="28"/>
  <c r="Z3" i="28"/>
  <c r="Y7" i="28" s="1"/>
  <c r="Z17" i="28"/>
  <c r="Z13" i="28"/>
  <c r="Z18" i="28"/>
  <c r="Z19" i="28" s="1"/>
  <c r="Z14" i="28"/>
  <c r="Z15" i="28"/>
  <c r="Z2" i="28"/>
  <c r="Z7" i="28" s="1"/>
  <c r="X3" i="28" l="1"/>
  <c r="W7" i="28" s="1"/>
  <c r="X2" i="28"/>
  <c r="X7" i="28" s="1"/>
</calcChain>
</file>

<file path=xl/sharedStrings.xml><?xml version="1.0" encoding="utf-8"?>
<sst xmlns="http://schemas.openxmlformats.org/spreadsheetml/2006/main" count="30" uniqueCount="30">
  <si>
    <t>pesée 1</t>
  </si>
  <si>
    <t>Objectif</t>
  </si>
  <si>
    <t>ELEVAGE :</t>
  </si>
  <si>
    <t>ANNEE :</t>
  </si>
  <si>
    <t>Elimination</t>
  </si>
  <si>
    <t>Age</t>
  </si>
  <si>
    <t>6</t>
  </si>
  <si>
    <t>10</t>
  </si>
  <si>
    <t>8</t>
  </si>
  <si>
    <t>9</t>
  </si>
  <si>
    <t>Suivi de croissance des chevrettes</t>
  </si>
  <si>
    <t>60001</t>
  </si>
  <si>
    <t>fripouille</t>
  </si>
  <si>
    <t>jour -</t>
  </si>
  <si>
    <t>jour +</t>
  </si>
  <si>
    <t>Pds -</t>
  </si>
  <si>
    <t>Pds +</t>
  </si>
  <si>
    <t>bottom line</t>
  </si>
  <si>
    <t>top line</t>
  </si>
  <si>
    <t>min</t>
  </si>
  <si>
    <t>max</t>
  </si>
  <si>
    <t>bottom area</t>
  </si>
  <si>
    <t>delta fill</t>
  </si>
  <si>
    <t>ajouter variable au max</t>
  </si>
  <si>
    <t>5</t>
  </si>
  <si>
    <t>Exemple 1</t>
  </si>
  <si>
    <t>exemple 2</t>
  </si>
  <si>
    <t>age</t>
  </si>
  <si>
    <t>poids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</si>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</sst>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0"/>
      <name val="Arial"/>
    </font>
    <font>
      <sz val="10"/>
      <name val="Arial"/>
      <family val="2"/>
    </font>
    <font>
      <sz val="10"/>
      <name val="Century Gothic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rgb="FFFF0000"/>
      <name val="Century Gothic"/>
      <family val="2"/>
    </font>
    <font>
      <sz val="10"/>
      <color rgb="FFFF0000"/>
      <name val="Arial"/>
      <family val="2"/>
    </font>
    <font>
      <b/>
      <i/>
      <u/>
      <sz val="12"/>
      <color rgb="FFFF0000"/>
      <name val="Comic Sans MS"/>
      <family val="4"/>
    </font>
    <font>
      <sz val="14"/>
      <name val="Arial"/>
      <family val="2"/>
    </font>
    <font>
      <b/>
      <sz val="12"/>
      <color rgb="FFFF0000"/>
      <name val="Comic Sans MS"/>
      <family val="4"/>
    </font>
    <font>
      <b/>
      <sz val="14"/>
      <color rgb="FFFF0000"/>
      <name val="Comic Sans MS"/>
      <family val="4"/>
    </font>
    <font>
      <b/>
      <sz val="10"/>
      <color rgb="FF000000"/>
      <name val="Arial"/>
      <family val="2"/>
    </font>
    <font>
      <sz val="10"/>
      <color rgb="FF0066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2" fillId="0" borderId="0" xfId="0" applyNumberFormat="1" applyFont="1" applyAlignment="1">
      <alignment horizontal="center"/>
    </xf>
    <xf numFmtId="0" fontId="2" fillId="0" borderId="0" xfId="0" applyFont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right"/>
    </xf>
    <xf numFmtId="0" fontId="7" fillId="0" borderId="0" xfId="0" applyFont="1"/>
    <xf numFmtId="0" fontId="6" fillId="0" borderId="0" xfId="0" applyFont="1"/>
    <xf numFmtId="2" fontId="0" fillId="0" borderId="0" xfId="0" applyNumberFormat="1"/>
    <xf numFmtId="164" fontId="0" fillId="0" borderId="0" xfId="0" applyNumberFormat="1"/>
    <xf numFmtId="0" fontId="2" fillId="0" borderId="0" xfId="0" applyFont="1" applyBorder="1"/>
    <xf numFmtId="0" fontId="6" fillId="0" borderId="0" xfId="0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49" fontId="6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8" fillId="0" borderId="0" xfId="0" applyFont="1"/>
    <xf numFmtId="0" fontId="3" fillId="0" borderId="0" xfId="0" applyFont="1"/>
    <xf numFmtId="0" fontId="9" fillId="0" borderId="4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49" fontId="1" fillId="0" borderId="0" xfId="0" applyNumberFormat="1" applyFont="1" applyBorder="1"/>
    <xf numFmtId="0" fontId="1" fillId="0" borderId="0" xfId="0" applyNumberFormat="1" applyFont="1"/>
    <xf numFmtId="49" fontId="0" fillId="0" borderId="0" xfId="0" applyNumberFormat="1" applyAlignment="1">
      <alignment horizontal="right"/>
    </xf>
    <xf numFmtId="1" fontId="0" fillId="0" borderId="0" xfId="0" applyNumberFormat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8" fillId="2" borderId="0" xfId="0" applyFont="1" applyFill="1"/>
    <xf numFmtId="16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0" borderId="0" xfId="0" applyFont="1" applyAlignment="1">
      <alignment horizontal="left"/>
    </xf>
    <xf numFmtId="0" fontId="14" fillId="0" borderId="0" xfId="0" applyFont="1"/>
    <xf numFmtId="1" fontId="14" fillId="0" borderId="0" xfId="0" applyNumberFormat="1" applyFont="1"/>
    <xf numFmtId="0" fontId="12" fillId="0" borderId="1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/>
      <protection hidden="1"/>
    </xf>
    <xf numFmtId="0" fontId="6" fillId="0" borderId="0" xfId="0" applyFont="1" applyAlignment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  <color rgb="FFFF0000"/>
      <color rgb="FFCCFFCC"/>
      <color rgb="FFFF6201"/>
      <color rgb="FF000080"/>
      <color rgb="FF0000FF"/>
      <color rgb="FFFF9900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2103204484329331E-2"/>
          <c:y val="3.3135284840987232E-2"/>
          <c:w val="0.89591427319188"/>
          <c:h val="0.8384898384517222"/>
        </c:manualLayout>
      </c:layout>
      <c:areaChart>
        <c:grouping val="stacked"/>
        <c:varyColors val="0"/>
        <c:ser>
          <c:idx val="3"/>
          <c:order val="1"/>
          <c:tx>
            <c:v>Poids d'élimination</c:v>
          </c:tx>
          <c:spPr>
            <a:solidFill>
              <a:srgbClr val="FF0000">
                <a:alpha val="20000"/>
              </a:srgbClr>
            </a:solidFill>
            <a:ln w="3175">
              <a:solidFill>
                <a:schemeClr val="tx1"/>
              </a:solidFill>
            </a:ln>
            <a:effectLst/>
          </c:spPr>
          <c:cat>
            <c:numRef>
              <c:f>graph1!$Z$8:$Z$20</c:f>
              <c:numCache>
                <c:formatCode>General</c:formatCode>
                <c:ptCount val="1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 formatCode="0">
                  <c:v>142.85714285714286</c:v>
                </c:pt>
                <c:pt idx="5" formatCode="0">
                  <c:v>285.71428571428572</c:v>
                </c:pt>
                <c:pt idx="6" formatCode="0">
                  <c:v>428.57142857142856</c:v>
                </c:pt>
                <c:pt idx="7" formatCode="0">
                  <c:v>571.42857142857144</c:v>
                </c:pt>
                <c:pt idx="8" formatCode="0">
                  <c:v>714.28571428571433</c:v>
                </c:pt>
                <c:pt idx="9" formatCode="0">
                  <c:v>857.14285714285711</c:v>
                </c:pt>
                <c:pt idx="10" formatCode="0">
                  <c:v>1000</c:v>
                </c:pt>
                <c:pt idx="11" formatCode="0">
                  <c:v>1000</c:v>
                </c:pt>
                <c:pt idx="12">
                  <c:v>1000</c:v>
                </c:pt>
              </c:numCache>
            </c:numRef>
          </c:cat>
          <c:val>
            <c:numRef>
              <c:f>graph1!$AA$8:$AA$20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 formatCode="0">
                  <c:v>7.500000000000008</c:v>
                </c:pt>
                <c:pt idx="5" formatCode="0">
                  <c:v>12.000000000000018</c:v>
                </c:pt>
                <c:pt idx="6" formatCode="0">
                  <c:v>15.920000000000041</c:v>
                </c:pt>
                <c:pt idx="7" formatCode="0">
                  <c:v>19.820000000000011</c:v>
                </c:pt>
                <c:pt idx="8" formatCode="0">
                  <c:v>23.159999999999993</c:v>
                </c:pt>
                <c:pt idx="9" formatCode="0">
                  <c:v>26.459999999999976</c:v>
                </c:pt>
                <c:pt idx="10" formatCode="0">
                  <c:v>29.759999999999959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2"/>
          <c:tx>
            <c:v>Poids minimum</c:v>
          </c:tx>
          <c:spPr>
            <a:solidFill>
              <a:srgbClr val="FF6201">
                <a:alpha val="20000"/>
              </a:srgbClr>
            </a:solidFill>
            <a:ln w="3175">
              <a:solidFill>
                <a:schemeClr val="tx1"/>
              </a:solidFill>
            </a:ln>
            <a:effectLst/>
          </c:spPr>
          <c:cat>
            <c:numRef>
              <c:f>graph1!$Z$8:$Z$20</c:f>
              <c:numCache>
                <c:formatCode>General</c:formatCode>
                <c:ptCount val="1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 formatCode="0">
                  <c:v>142.85714285714286</c:v>
                </c:pt>
                <c:pt idx="5" formatCode="0">
                  <c:v>285.71428571428572</c:v>
                </c:pt>
                <c:pt idx="6" formatCode="0">
                  <c:v>428.57142857142856</c:v>
                </c:pt>
                <c:pt idx="7" formatCode="0">
                  <c:v>571.42857142857144</c:v>
                </c:pt>
                <c:pt idx="8" formatCode="0">
                  <c:v>714.28571428571433</c:v>
                </c:pt>
                <c:pt idx="9" formatCode="0">
                  <c:v>857.14285714285711</c:v>
                </c:pt>
                <c:pt idx="10" formatCode="0">
                  <c:v>1000</c:v>
                </c:pt>
                <c:pt idx="11" formatCode="0">
                  <c:v>1000</c:v>
                </c:pt>
                <c:pt idx="12">
                  <c:v>1000</c:v>
                </c:pt>
              </c:numCache>
            </c:numRef>
          </c:cat>
          <c:val>
            <c:numRef>
              <c:f>graph1!$AB$8:$AB$20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 formatCode="0">
                  <c:v>2.4999999999999885</c:v>
                </c:pt>
                <c:pt idx="5" formatCode="0">
                  <c:v>3.9999999999999574</c:v>
                </c:pt>
                <c:pt idx="6" formatCode="0">
                  <c:v>4.6299999999998924</c:v>
                </c:pt>
                <c:pt idx="7" formatCode="0">
                  <c:v>5.2299999999998796</c:v>
                </c:pt>
                <c:pt idx="8" formatCode="0">
                  <c:v>5.2699999999998788</c:v>
                </c:pt>
                <c:pt idx="9" formatCode="0">
                  <c:v>5.2699999999998788</c:v>
                </c:pt>
                <c:pt idx="10" formatCode="0">
                  <c:v>5.2699999999998788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270896"/>
        <c:axId val="-1507271984"/>
      </c:areaChart>
      <c:scatterChart>
        <c:scatterStyle val="lineMarker"/>
        <c:varyColors val="0"/>
        <c:ser>
          <c:idx val="0"/>
          <c:order val="3"/>
          <c:tx>
            <c:v>Données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7"/>
            <c:spPr>
              <a:solidFill>
                <a:srgbClr val="000080"/>
              </a:solidFill>
              <a:ln w="9525">
                <a:solidFill>
                  <a:srgbClr val="000080"/>
                </a:solidFill>
              </a:ln>
              <a:effectLst/>
            </c:spPr>
          </c:marker>
          <c:xVal>
            <c:numRef>
              <c:f>graph1!$T$2:$T$100</c:f>
              <c:numCache>
                <c:formatCode>0</c:formatCode>
                <c:ptCount val="99"/>
                <c:pt idx="0">
                  <c:v>24</c:v>
                </c:pt>
                <c:pt idx="1">
                  <c:v>21</c:v>
                </c:pt>
                <c:pt idx="2">
                  <c:v>42</c:v>
                </c:pt>
                <c:pt idx="3">
                  <c:v>44</c:v>
                </c:pt>
                <c:pt idx="4">
                  <c:v>31</c:v>
                </c:pt>
                <c:pt idx="5">
                  <c:v>55</c:v>
                </c:pt>
                <c:pt idx="6">
                  <c:v>41</c:v>
                </c:pt>
              </c:numCache>
            </c:numRef>
          </c:xVal>
          <c:yVal>
            <c:numRef>
              <c:f>graph1!$U$2:$U$100</c:f>
              <c:numCache>
                <c:formatCode>0.0</c:formatCode>
                <c:ptCount val="99"/>
                <c:pt idx="0">
                  <c:v>13</c:v>
                </c:pt>
                <c:pt idx="1">
                  <c:v>16</c:v>
                </c:pt>
                <c:pt idx="2">
                  <c:v>18</c:v>
                </c:pt>
                <c:pt idx="3">
                  <c:v>19</c:v>
                </c:pt>
                <c:pt idx="4">
                  <c:v>10</c:v>
                </c:pt>
                <c:pt idx="5">
                  <c:v>11</c:v>
                </c:pt>
                <c:pt idx="6">
                  <c:v>12</c:v>
                </c:pt>
              </c:numCache>
            </c:numRef>
          </c:yVal>
          <c:smooth val="0"/>
        </c:ser>
        <c:ser>
          <c:idx val="1"/>
          <c:order val="4"/>
          <c:tx>
            <c:v>elim</c:v>
          </c:tx>
          <c:spPr>
            <a:ln w="28575" cap="rnd">
              <a:solidFill>
                <a:srgbClr val="FF9900"/>
              </a:solidFill>
              <a:round/>
            </a:ln>
            <a:effectLst/>
          </c:spPr>
          <c:marker>
            <c:symbol val="none"/>
          </c:marker>
          <c:xVal>
            <c:numRef>
              <c:f>graph1!$W$11:$W$18</c:f>
              <c:numCache>
                <c:formatCode>General</c:formatCode>
                <c:ptCount val="8"/>
                <c:pt idx="0">
                  <c:v>0</c:v>
                </c:pt>
                <c:pt idx="1">
                  <c:v>30</c:v>
                </c:pt>
                <c:pt idx="2">
                  <c:v>60</c:v>
                </c:pt>
                <c:pt idx="3">
                  <c:v>90</c:v>
                </c:pt>
                <c:pt idx="4">
                  <c:v>120</c:v>
                </c:pt>
                <c:pt idx="5">
                  <c:v>150</c:v>
                </c:pt>
                <c:pt idx="6">
                  <c:v>180</c:v>
                </c:pt>
                <c:pt idx="7">
                  <c:v>210</c:v>
                </c:pt>
              </c:numCache>
            </c:numRef>
          </c:xVal>
          <c:yVal>
            <c:numRef>
              <c:f>graph1!$X$11:$X$18</c:f>
              <c:numCache>
                <c:formatCode>0</c:formatCode>
                <c:ptCount val="8"/>
                <c:pt idx="0" formatCode="General">
                  <c:v>3</c:v>
                </c:pt>
                <c:pt idx="1">
                  <c:v>7.500000000000008</c:v>
                </c:pt>
                <c:pt idx="2">
                  <c:v>12.000000000000018</c:v>
                </c:pt>
                <c:pt idx="3">
                  <c:v>15.920000000000041</c:v>
                </c:pt>
                <c:pt idx="4">
                  <c:v>19.820000000000011</c:v>
                </c:pt>
                <c:pt idx="5">
                  <c:v>23.159999999999993</c:v>
                </c:pt>
                <c:pt idx="6">
                  <c:v>26.459999999999976</c:v>
                </c:pt>
                <c:pt idx="7">
                  <c:v>29.759999999999959</c:v>
                </c:pt>
              </c:numCache>
            </c:numRef>
          </c:yVal>
          <c:smooth val="0"/>
        </c:ser>
        <c:ser>
          <c:idx val="2"/>
          <c:order val="5"/>
          <c:tx>
            <c:v>objectif</c:v>
          </c:tx>
          <c:spPr>
            <a:ln w="28575" cap="rnd">
              <a:solidFill>
                <a:srgbClr val="0000FF"/>
              </a:solidFill>
              <a:round/>
            </a:ln>
            <a:effectLst/>
          </c:spPr>
          <c:marker>
            <c:symbol val="none"/>
          </c:marker>
          <c:xVal>
            <c:numRef>
              <c:f>graph1!$W$11:$W$18</c:f>
              <c:numCache>
                <c:formatCode>General</c:formatCode>
                <c:ptCount val="8"/>
                <c:pt idx="0">
                  <c:v>0</c:v>
                </c:pt>
                <c:pt idx="1">
                  <c:v>30</c:v>
                </c:pt>
                <c:pt idx="2">
                  <c:v>60</c:v>
                </c:pt>
                <c:pt idx="3">
                  <c:v>90</c:v>
                </c:pt>
                <c:pt idx="4">
                  <c:v>120</c:v>
                </c:pt>
                <c:pt idx="5">
                  <c:v>150</c:v>
                </c:pt>
                <c:pt idx="6">
                  <c:v>180</c:v>
                </c:pt>
                <c:pt idx="7">
                  <c:v>210</c:v>
                </c:pt>
              </c:numCache>
            </c:numRef>
          </c:xVal>
          <c:yVal>
            <c:numRef>
              <c:f>graph1!$Y$11:$Y$18</c:f>
              <c:numCache>
                <c:formatCode>0</c:formatCode>
                <c:ptCount val="8"/>
                <c:pt idx="0" formatCode="General">
                  <c:v>4</c:v>
                </c:pt>
                <c:pt idx="1">
                  <c:v>9.9999999999999964</c:v>
                </c:pt>
                <c:pt idx="2">
                  <c:v>15.999999999999975</c:v>
                </c:pt>
                <c:pt idx="3">
                  <c:v>20.549999999999933</c:v>
                </c:pt>
                <c:pt idx="4">
                  <c:v>25.049999999999891</c:v>
                </c:pt>
                <c:pt idx="5">
                  <c:v>28.429999999999872</c:v>
                </c:pt>
                <c:pt idx="6">
                  <c:v>31.729999999999855</c:v>
                </c:pt>
                <c:pt idx="7">
                  <c:v>35.029999999999838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271440"/>
        <c:axId val="-1507276880"/>
      </c:scatterChart>
      <c:scatterChart>
        <c:scatterStyle val="lineMarker"/>
        <c:varyColors val="0"/>
        <c:ser>
          <c:idx val="5"/>
          <c:order val="0"/>
          <c:tx>
            <c:v>Poids objectif</c:v>
          </c:tx>
          <c:spPr>
            <a:ln w="25400" cap="rnd">
              <a:noFill/>
              <a:round/>
            </a:ln>
            <a:effectLst/>
          </c:spPr>
          <c:marker>
            <c:symbol val="square"/>
            <c:size val="6"/>
            <c:spPr>
              <a:solidFill>
                <a:srgbClr val="CCFFCC">
                  <a:alpha val="40000"/>
                </a:srgbClr>
              </a:solidFill>
              <a:ln w="3175">
                <a:solidFill>
                  <a:schemeClr val="tx1"/>
                </a:solidFill>
              </a:ln>
              <a:effectLst/>
            </c:spPr>
          </c:marker>
          <c:dPt>
            <c:idx val="0"/>
            <c:marker>
              <c:symbol val="square"/>
              <c:size val="6"/>
              <c:spPr>
                <a:solidFill>
                  <a:srgbClr val="008000"/>
                </a:solidFill>
                <a:ln w="3175">
                  <a:solidFill>
                    <a:schemeClr val="tx1"/>
                  </a:solidFill>
                </a:ln>
                <a:effectLst/>
              </c:spPr>
            </c:marker>
            <c:bubble3D val="0"/>
          </c:dPt>
          <c:dLbls>
            <c:dLbl>
              <c:idx val="0"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5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en-US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5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#REF!</c:f>
            </c:numRef>
          </c:xVal>
          <c:yVal>
            <c:numLit>
              <c:formatCode>General</c:formatCode>
              <c:ptCount val="1"/>
              <c:pt idx="0">
                <c:v>70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07270896"/>
        <c:axId val="-1507271984"/>
      </c:scatterChart>
      <c:valAx>
        <c:axId val="-1507271440"/>
        <c:scaling>
          <c:orientation val="minMax"/>
          <c:max val="210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800" b="1" i="0" u="none" strike="noStrike" kern="1200" baseline="0">
                    <a:solidFill>
                      <a:sysClr val="windowText" lastClr="0000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800" b="1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Age</a:t>
                </a:r>
                <a:r>
                  <a:rPr lang="fr-FR" sz="800" b="1" baseline="0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 (en jours)</a:t>
                </a:r>
                <a:endParaRPr lang="fr-FR" sz="800" b="1">
                  <a:solidFill>
                    <a:sysClr val="windowText" lastClr="000000"/>
                  </a:solidFill>
                  <a:latin typeface="Arial" panose="020B0604020202020204" pitchFamily="34" charset="0"/>
                  <a:cs typeface="Arial" panose="020B0604020202020204" pitchFamily="34" charset="0"/>
                </a:endParaRP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800" b="1" i="0" u="none" strike="noStrike" kern="1200" baseline="0">
                  <a:solidFill>
                    <a:sysClr val="windowText" lastClr="000000"/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0" sourceLinked="1"/>
        <c:majorTickMark val="cross"/>
        <c:minorTickMark val="none"/>
        <c:tickLblPos val="nextTo"/>
        <c:spPr>
          <a:noFill/>
          <a:ln w="317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-1507276880"/>
        <c:crosses val="autoZero"/>
        <c:crossBetween val="midCat"/>
        <c:majorUnit val="30"/>
      </c:valAx>
      <c:valAx>
        <c:axId val="-1507276880"/>
        <c:scaling>
          <c:orientation val="minMax"/>
          <c:max val="40"/>
        </c:scaling>
        <c:delete val="0"/>
        <c:axPos val="l"/>
        <c:majorGridlines>
          <c:spPr>
            <a:ln w="3175" cap="flat" cmpd="sng" algn="ctr">
              <a:solidFill>
                <a:schemeClr val="tx1"/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800" b="1" i="0" u="none" strike="noStrike" kern="1200" baseline="0">
                    <a:solidFill>
                      <a:sysClr val="windowText" lastClr="0000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800" b="1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rPr>
                  <a:t>Poids (en kg)</a:t>
                </a:r>
              </a:p>
            </c:rich>
          </c:tx>
          <c:layout>
            <c:manualLayout>
              <c:xMode val="edge"/>
              <c:yMode val="edge"/>
              <c:x val="7.6103491640181252E-3"/>
              <c:y val="0.372790566784247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800" b="1" i="0" u="none" strike="noStrike" kern="1200" baseline="0">
                  <a:solidFill>
                    <a:sysClr val="windowText" lastClr="000000"/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0" sourceLinked="0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-1507271440"/>
        <c:crosses val="autoZero"/>
        <c:crossBetween val="midCat"/>
      </c:valAx>
      <c:valAx>
        <c:axId val="-150727198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-1507270896"/>
        <c:crosses val="max"/>
        <c:crossBetween val="between"/>
      </c:valAx>
      <c:dateAx>
        <c:axId val="-1507270896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-1507271984"/>
        <c:crosses val="max"/>
        <c:auto val="0"/>
        <c:lblOffset val="100"/>
        <c:baseTimeUnit val="days"/>
      </c:dateAx>
      <c:spPr>
        <a:solidFill>
          <a:srgbClr val="CCFFCC">
            <a:alpha val="40000"/>
          </a:srgbClr>
        </a:solidFill>
        <a:ln w="3175">
          <a:solidFill>
            <a:schemeClr val="tx1"/>
          </a:solidFill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txPr>
          <a:bodyPr rot="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</c:legendEntry>
      <c:layout>
        <c:manualLayout>
          <c:xMode val="edge"/>
          <c:yMode val="edge"/>
          <c:x val="0.8530793929601993"/>
          <c:y val="0.71726788928453999"/>
          <c:w val="0.10814845478152245"/>
          <c:h val="0.14402015034744858"/>
        </c:manualLayout>
      </c:layout>
      <c:overlay val="0"/>
      <c:spPr>
        <a:solidFill>
          <a:schemeClr val="bg1"/>
        </a:solidFill>
        <a:ln w="3175">
          <a:solidFill>
            <a:sysClr val="windowText" lastClr="00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200025</xdr:rowOff>
        </xdr:from>
        <xdr:to>
          <xdr:col>13</xdr:col>
          <xdr:colOff>447675</xdr:colOff>
          <xdr:row>2</xdr:row>
          <xdr:rowOff>114300</xdr:rowOff>
        </xdr:to>
        <xdr:sp macro="" textlink="">
          <xdr:nvSpPr>
            <xdr:cNvPr id="142337" name="Button 1" hidden="1">
              <a:extLst>
                <a:ext uri="{63B3BB69-23CF-44E3-9099-C40C66FF867C}">
                  <a14:compatExt spid="_x0000_s14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19049</xdr:colOff>
      <xdr:row>6</xdr:row>
      <xdr:rowOff>57150</xdr:rowOff>
    </xdr:from>
    <xdr:to>
      <xdr:col>10</xdr:col>
      <xdr:colOff>742950</xdr:colOff>
      <xdr:row>32</xdr:row>
      <xdr:rowOff>19050</xdr:rowOff>
    </xdr:to>
    <xdr:graphicFrame macro="">
      <xdr:nvGraphicFramePr>
        <xdr:cNvPr id="1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</xdr:row>
      <xdr:rowOff>9524</xdr:rowOff>
    </xdr:from>
    <xdr:to>
      <xdr:col>6</xdr:col>
      <xdr:colOff>466725</xdr:colOff>
      <xdr:row>26</xdr:row>
      <xdr:rowOff>103648</xdr:rowOff>
    </xdr:to>
    <xdr:grpSp>
      <xdr:nvGrpSpPr>
        <xdr:cNvPr id="27" name="Groupe 26"/>
        <xdr:cNvGrpSpPr/>
      </xdr:nvGrpSpPr>
      <xdr:grpSpPr>
        <a:xfrm>
          <a:off x="228600" y="495299"/>
          <a:ext cx="4810125" cy="3818399"/>
          <a:chOff x="228600" y="2114549"/>
          <a:chExt cx="4810125" cy="3818399"/>
        </a:xfrm>
      </xdr:grpSpPr>
      <xdr:pic>
        <xdr:nvPicPr>
          <xdr:cNvPr id="3" name="Image 2"/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l="2783" t="60294" r="74301" b="6629"/>
          <a:stretch/>
        </xdr:blipFill>
        <xdr:spPr>
          <a:xfrm>
            <a:off x="228600" y="2114549"/>
            <a:ext cx="4705350" cy="3818399"/>
          </a:xfrm>
          <a:prstGeom prst="rect">
            <a:avLst/>
          </a:prstGeom>
        </xdr:spPr>
      </xdr:pic>
      <xdr:sp macro="" textlink="">
        <xdr:nvSpPr>
          <xdr:cNvPr id="4" name="ZoneTexte 3"/>
          <xdr:cNvSpPr txBox="1"/>
        </xdr:nvSpPr>
        <xdr:spPr>
          <a:xfrm>
            <a:off x="1152525" y="5124450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0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2619375" y="3286125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6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2476500" y="2781300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5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3038475" y="3857625"/>
            <a:ext cx="381000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10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3629025" y="3457575"/>
            <a:ext cx="704850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fripouille</a:t>
            </a: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4476750" y="3638550"/>
            <a:ext cx="5619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60001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3238500" y="2552700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8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3848100" y="2352675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9</a:t>
            </a:r>
          </a:p>
        </xdr:txBody>
      </xdr:sp>
    </xdr:grpSp>
    <xdr:clientData/>
  </xdr:twoCellAnchor>
  <xdr:twoCellAnchor>
    <xdr:from>
      <xdr:col>8</xdr:col>
      <xdr:colOff>155723</xdr:colOff>
      <xdr:row>2</xdr:row>
      <xdr:rowOff>85725</xdr:rowOff>
    </xdr:from>
    <xdr:to>
      <xdr:col>16</xdr:col>
      <xdr:colOff>366902</xdr:colOff>
      <xdr:row>27</xdr:row>
      <xdr:rowOff>19050</xdr:rowOff>
    </xdr:to>
    <xdr:grpSp>
      <xdr:nvGrpSpPr>
        <xdr:cNvPr id="26" name="Groupe 25"/>
        <xdr:cNvGrpSpPr/>
      </xdr:nvGrpSpPr>
      <xdr:grpSpPr>
        <a:xfrm>
          <a:off x="6251723" y="409575"/>
          <a:ext cx="6307179" cy="3981450"/>
          <a:chOff x="6251723" y="2028825"/>
          <a:chExt cx="6307179" cy="3981450"/>
        </a:xfrm>
      </xdr:grpSpPr>
      <xdr:pic>
        <xdr:nvPicPr>
          <xdr:cNvPr id="16" name="Image 15"/>
          <xdr:cNvPicPr>
            <a:picLocks noChangeAspect="1"/>
          </xdr:cNvPicPr>
        </xdr:nvPicPr>
        <xdr:blipFill rotWithShape="1">
          <a:blip xmlns:r="http://schemas.openxmlformats.org/officeDocument/2006/relationships" r:embed="rId2"/>
          <a:srcRect l="28335" t="88814" r="52849" b="6238"/>
          <a:stretch/>
        </xdr:blipFill>
        <xdr:spPr>
          <a:xfrm>
            <a:off x="7515226" y="5362575"/>
            <a:ext cx="5038724" cy="647700"/>
          </a:xfrm>
          <a:prstGeom prst="rect">
            <a:avLst/>
          </a:prstGeom>
        </xdr:spPr>
      </xdr:pic>
      <xdr:pic>
        <xdr:nvPicPr>
          <xdr:cNvPr id="17" name="Image 16"/>
          <xdr:cNvPicPr>
            <a:picLocks noChangeAspect="1"/>
          </xdr:cNvPicPr>
        </xdr:nvPicPr>
        <xdr:blipFill rotWithShape="1">
          <a:blip xmlns:r="http://schemas.openxmlformats.org/officeDocument/2006/relationships" r:embed="rId2"/>
          <a:srcRect l="28188" t="47142" r="52849" b="30069"/>
          <a:stretch/>
        </xdr:blipFill>
        <xdr:spPr>
          <a:xfrm>
            <a:off x="7639050" y="2028825"/>
            <a:ext cx="4919852" cy="3324226"/>
          </a:xfrm>
          <a:prstGeom prst="rect">
            <a:avLst/>
          </a:prstGeom>
        </xdr:spPr>
      </xdr:pic>
      <xdr:pic>
        <xdr:nvPicPr>
          <xdr:cNvPr id="18" name="Image 17"/>
          <xdr:cNvPicPr>
            <a:picLocks noChangeAspect="1"/>
          </xdr:cNvPicPr>
        </xdr:nvPicPr>
        <xdr:blipFill rotWithShape="1">
          <a:blip xmlns:r="http://schemas.openxmlformats.org/officeDocument/2006/relationships" r:embed="rId2"/>
          <a:srcRect l="2636" t="47272" r="92459" b="30199"/>
          <a:stretch/>
        </xdr:blipFill>
        <xdr:spPr>
          <a:xfrm>
            <a:off x="6251723" y="2047876"/>
            <a:ext cx="1387327" cy="3286124"/>
          </a:xfrm>
          <a:prstGeom prst="rect">
            <a:avLst/>
          </a:prstGeom>
        </xdr:spPr>
      </xdr:pic>
      <xdr:sp macro="" textlink="">
        <xdr:nvSpPr>
          <xdr:cNvPr id="19" name="ZoneTexte 18"/>
          <xdr:cNvSpPr txBox="1"/>
        </xdr:nvSpPr>
        <xdr:spPr>
          <a:xfrm>
            <a:off x="9363075" y="3381375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6</a:t>
            </a: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9163050" y="2828925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5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9867900" y="3962400"/>
            <a:ext cx="381000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10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10648950" y="3571875"/>
            <a:ext cx="704850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fripouille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11639550" y="3667125"/>
            <a:ext cx="5619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60001</a:t>
            </a:r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10258425" y="2495550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8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10868025" y="2295525"/>
            <a:ext cx="257175" cy="276225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9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AB114"/>
  <sheetViews>
    <sheetView tabSelected="1" view="pageBreakPreview" zoomScale="106" zoomScaleNormal="100" zoomScaleSheetLayoutView="106" workbookViewId="0">
      <selection activeCell="U17" sqref="U17"/>
    </sheetView>
  </sheetViews>
  <sheetFormatPr baseColWidth="10" defaultRowHeight="12.75" x14ac:dyDescent="0.2"/>
  <cols>
    <col min="1" max="14" width="11.42578125" style="25"/>
    <col min="15" max="15" width="11.42578125" style="25" customWidth="1"/>
    <col min="16" max="16384" width="11.42578125" style="25"/>
  </cols>
  <sheetData>
    <row r="1" spans="1:28" s="2" customFormat="1" ht="22.5" x14ac:dyDescent="0.45">
      <c r="A1" s="1"/>
      <c r="B1" s="1"/>
      <c r="C1" s="33" t="s">
        <v>10</v>
      </c>
      <c r="D1" s="34"/>
      <c r="E1" s="34"/>
      <c r="F1" s="34"/>
      <c r="G1" s="34"/>
      <c r="H1" s="34"/>
      <c r="I1" s="35"/>
      <c r="Q1" s="19"/>
      <c r="R1" s="21"/>
      <c r="S1" s="4" t="s">
        <v>29</v>
      </c>
      <c r="T1" s="4" t="s">
        <v>27</v>
      </c>
      <c r="U1" s="4" t="s">
        <v>28</v>
      </c>
      <c r="V1" s="8"/>
      <c r="W1" s="28">
        <f>AVERAGE($U$2:$U$8)</f>
        <v>14.142857142857142</v>
      </c>
      <c r="X1" s="29">
        <f>AVERAGE($T$2:$T$8)</f>
        <v>36.857142857142854</v>
      </c>
      <c r="Y1" s="29">
        <f>AVERAGE($T$2:$T$8)</f>
        <v>36.857142857142854</v>
      </c>
      <c r="Z1" s="28">
        <f>AVERAGE($U$2:$U$8)</f>
        <v>14.142857142857142</v>
      </c>
      <c r="AA1" s="8"/>
      <c r="AB1" s="8"/>
    </row>
    <row r="2" spans="1:28" s="2" customFormat="1" ht="16.5" customHeight="1" x14ac:dyDescent="0.4">
      <c r="A2" s="1"/>
      <c r="B2" s="1"/>
      <c r="C2" s="17"/>
      <c r="D2" s="36" t="s">
        <v>0</v>
      </c>
      <c r="E2" s="37"/>
      <c r="F2" s="37"/>
      <c r="G2" s="37"/>
      <c r="H2" s="37"/>
      <c r="I2" s="18"/>
      <c r="P2" s="9"/>
      <c r="Q2" s="9"/>
      <c r="R2" s="21"/>
      <c r="S2" s="12" t="s">
        <v>6</v>
      </c>
      <c r="T2" s="14">
        <v>24</v>
      </c>
      <c r="U2" s="13">
        <v>13</v>
      </c>
      <c r="V2" s="8"/>
      <c r="W2" s="28">
        <f t="shared" ref="W2:W3" si="0">AVERAGE($U$2:$U$8)</f>
        <v>14.142857142857142</v>
      </c>
      <c r="X2" s="29">
        <f>MAX(T2:T100)</f>
        <v>55</v>
      </c>
      <c r="Y2" s="29">
        <f t="shared" ref="Y2:Y3" si="1">AVERAGE($T$2:$T$8)</f>
        <v>36.857142857142854</v>
      </c>
      <c r="Z2" s="28">
        <f>MAX(U2:U100)</f>
        <v>19</v>
      </c>
      <c r="AA2" s="25"/>
      <c r="AB2" s="8"/>
    </row>
    <row r="3" spans="1:28" s="2" customFormat="1" ht="12.75" customHeight="1" x14ac:dyDescent="0.25">
      <c r="A3" s="1"/>
      <c r="B3" s="1"/>
      <c r="C3" s="5"/>
      <c r="Q3" s="9"/>
      <c r="R3" s="21"/>
      <c r="S3" s="12" t="s">
        <v>24</v>
      </c>
      <c r="T3" s="14">
        <v>21</v>
      </c>
      <c r="U3" s="13">
        <v>16</v>
      </c>
      <c r="V3" s="8"/>
      <c r="W3" s="28">
        <f t="shared" si="0"/>
        <v>14.142857142857142</v>
      </c>
      <c r="X3" s="29">
        <f>MIN(T2:T100)</f>
        <v>21</v>
      </c>
      <c r="Y3" s="29">
        <f t="shared" si="1"/>
        <v>36.857142857142854</v>
      </c>
      <c r="Z3" s="28">
        <f>MIN(U2:U100)</f>
        <v>10</v>
      </c>
      <c r="AA3" s="25"/>
      <c r="AB3" s="8"/>
    </row>
    <row r="4" spans="1:28" ht="18" customHeight="1" x14ac:dyDescent="0.25">
      <c r="C4" s="38" t="s">
        <v>2</v>
      </c>
      <c r="D4" s="38"/>
      <c r="E4" s="39"/>
      <c r="F4" s="39"/>
      <c r="G4" s="39"/>
      <c r="H4" s="39"/>
      <c r="I4" s="39"/>
      <c r="J4" s="15"/>
      <c r="L4" s="15"/>
      <c r="P4" s="9"/>
      <c r="Q4" s="10"/>
      <c r="R4" s="21"/>
      <c r="S4" s="12" t="s">
        <v>8</v>
      </c>
      <c r="T4" s="14">
        <v>42</v>
      </c>
      <c r="U4" s="13">
        <v>18</v>
      </c>
      <c r="V4" s="8"/>
      <c r="AA4" s="6"/>
      <c r="AB4" s="6"/>
    </row>
    <row r="5" spans="1:28" ht="3.75" customHeight="1" x14ac:dyDescent="0.25">
      <c r="C5" s="6"/>
      <c r="D5" s="6"/>
      <c r="P5" s="2"/>
      <c r="Q5" s="3"/>
      <c r="R5" s="21"/>
      <c r="S5" s="12" t="s">
        <v>9</v>
      </c>
      <c r="T5" s="14">
        <v>44</v>
      </c>
      <c r="U5" s="13">
        <v>19</v>
      </c>
      <c r="V5" s="8"/>
      <c r="AA5" s="8"/>
      <c r="AB5" s="8"/>
    </row>
    <row r="6" spans="1:28" ht="15.75" customHeight="1" x14ac:dyDescent="0.25">
      <c r="C6" s="6"/>
      <c r="D6" s="16" t="s">
        <v>3</v>
      </c>
      <c r="E6" s="40"/>
      <c r="F6" s="40"/>
      <c r="G6" s="40"/>
      <c r="H6" s="15"/>
      <c r="J6" s="15"/>
      <c r="P6" s="9"/>
      <c r="Q6" s="11"/>
      <c r="R6" s="21"/>
      <c r="S6" s="12" t="s">
        <v>7</v>
      </c>
      <c r="T6" s="14">
        <v>31</v>
      </c>
      <c r="U6" s="13">
        <v>10</v>
      </c>
      <c r="V6" s="8"/>
      <c r="W6" s="30" t="s">
        <v>13</v>
      </c>
      <c r="X6" s="30" t="s">
        <v>14</v>
      </c>
      <c r="Y6" s="30" t="s">
        <v>15</v>
      </c>
      <c r="Z6" s="30" t="s">
        <v>16</v>
      </c>
    </row>
    <row r="7" spans="1:28" ht="18.75" customHeight="1" x14ac:dyDescent="0.25">
      <c r="O7" s="20"/>
      <c r="P7" s="2"/>
      <c r="R7" s="21"/>
      <c r="S7" s="12" t="s">
        <v>11</v>
      </c>
      <c r="T7" s="14">
        <v>55</v>
      </c>
      <c r="U7" s="13">
        <v>11</v>
      </c>
      <c r="V7" s="8"/>
      <c r="W7" s="7">
        <f>IF((X3-15)&lt;0,0,X3-15)</f>
        <v>6</v>
      </c>
      <c r="X7" s="7">
        <f>X2+15</f>
        <v>70</v>
      </c>
      <c r="Y7" s="8">
        <f>IF((Z3-5)&lt;0,0,Z3-5)</f>
        <v>5</v>
      </c>
      <c r="Z7" s="8">
        <f>Z2+5</f>
        <v>24</v>
      </c>
    </row>
    <row r="8" spans="1:28" ht="13.5" x14ac:dyDescent="0.25">
      <c r="P8" s="9"/>
      <c r="R8" s="21"/>
      <c r="S8" s="12" t="s">
        <v>12</v>
      </c>
      <c r="T8" s="14">
        <v>41</v>
      </c>
      <c r="U8" s="13">
        <v>12</v>
      </c>
      <c r="V8" s="8"/>
      <c r="W8"/>
      <c r="X8"/>
      <c r="Y8"/>
      <c r="Z8"/>
      <c r="AA8" s="23" t="s">
        <v>21</v>
      </c>
      <c r="AB8" s="23" t="s">
        <v>22</v>
      </c>
    </row>
    <row r="9" spans="1:28" ht="13.5" x14ac:dyDescent="0.25">
      <c r="P9" s="2"/>
      <c r="R9" s="21"/>
      <c r="S9" s="12"/>
      <c r="T9" s="14"/>
      <c r="U9" s="13"/>
      <c r="V9" s="8"/>
      <c r="W9"/>
      <c r="X9" s="23" t="s">
        <v>17</v>
      </c>
      <c r="Y9" s="23" t="s">
        <v>18</v>
      </c>
      <c r="Z9">
        <v>0</v>
      </c>
      <c r="AA9" s="23">
        <v>0</v>
      </c>
      <c r="AB9" s="23">
        <v>0</v>
      </c>
    </row>
    <row r="10" spans="1:28" ht="13.5" x14ac:dyDescent="0.25">
      <c r="P10" s="9"/>
      <c r="R10" s="21"/>
      <c r="S10" s="12"/>
      <c r="T10" s="14"/>
      <c r="U10" s="13"/>
      <c r="W10" s="31" t="s">
        <v>5</v>
      </c>
      <c r="X10" s="31" t="s">
        <v>4</v>
      </c>
      <c r="Y10" s="31" t="s">
        <v>1</v>
      </c>
      <c r="Z10">
        <f>Z11</f>
        <v>0</v>
      </c>
      <c r="AA10">
        <v>0</v>
      </c>
      <c r="AB10">
        <v>0</v>
      </c>
    </row>
    <row r="11" spans="1:28" ht="13.5" x14ac:dyDescent="0.25">
      <c r="P11" s="2"/>
      <c r="R11" s="21"/>
      <c r="S11" s="12"/>
      <c r="T11" s="14"/>
      <c r="U11" s="13"/>
      <c r="W11" s="31">
        <v>0</v>
      </c>
      <c r="X11" s="31">
        <v>3</v>
      </c>
      <c r="Y11" s="31">
        <v>4</v>
      </c>
      <c r="Z11">
        <f t="shared" ref="Z11:Z18" si="2">1000*(W11-$W$20)/($W$21-$W$20)</f>
        <v>0</v>
      </c>
      <c r="AA11">
        <f t="shared" ref="AA11:AA18" si="3">X11</f>
        <v>3</v>
      </c>
      <c r="AB11">
        <f t="shared" ref="AB11:AB18" si="4">Y11-X11</f>
        <v>1</v>
      </c>
    </row>
    <row r="12" spans="1:28" ht="13.5" x14ac:dyDescent="0.25">
      <c r="P12" s="9"/>
      <c r="R12" s="21"/>
      <c r="S12" s="12"/>
      <c r="T12" s="14"/>
      <c r="U12" s="13"/>
      <c r="W12" s="31">
        <v>30</v>
      </c>
      <c r="X12" s="32">
        <v>7.500000000000008</v>
      </c>
      <c r="Y12" s="32">
        <v>9.9999999999999964</v>
      </c>
      <c r="Z12" s="22">
        <f t="shared" si="2"/>
        <v>142.85714285714286</v>
      </c>
      <c r="AA12" s="22">
        <f t="shared" si="3"/>
        <v>7.500000000000008</v>
      </c>
      <c r="AB12" s="22">
        <f t="shared" si="4"/>
        <v>2.4999999999999885</v>
      </c>
    </row>
    <row r="13" spans="1:28" ht="13.5" x14ac:dyDescent="0.25">
      <c r="P13" s="2"/>
      <c r="R13" s="21"/>
      <c r="S13" s="12"/>
      <c r="T13" s="14"/>
      <c r="U13" s="13"/>
      <c r="W13" s="31">
        <v>60</v>
      </c>
      <c r="X13" s="32">
        <v>12.000000000000018</v>
      </c>
      <c r="Y13" s="32">
        <v>15.999999999999975</v>
      </c>
      <c r="Z13" s="22">
        <f t="shared" si="2"/>
        <v>285.71428571428572</v>
      </c>
      <c r="AA13" s="22">
        <f t="shared" si="3"/>
        <v>12.000000000000018</v>
      </c>
      <c r="AB13" s="22">
        <f t="shared" si="4"/>
        <v>3.9999999999999574</v>
      </c>
    </row>
    <row r="14" spans="1:28" ht="13.5" x14ac:dyDescent="0.25">
      <c r="P14" s="9"/>
      <c r="R14" s="21"/>
      <c r="S14" s="12"/>
      <c r="T14" s="14"/>
      <c r="U14" s="13"/>
      <c r="W14" s="31">
        <v>90</v>
      </c>
      <c r="X14" s="32">
        <v>15.920000000000041</v>
      </c>
      <c r="Y14" s="32">
        <v>20.549999999999933</v>
      </c>
      <c r="Z14" s="22">
        <f t="shared" si="2"/>
        <v>428.57142857142856</v>
      </c>
      <c r="AA14" s="22">
        <f t="shared" si="3"/>
        <v>15.920000000000041</v>
      </c>
      <c r="AB14" s="22">
        <f t="shared" si="4"/>
        <v>4.6299999999998924</v>
      </c>
    </row>
    <row r="15" spans="1:28" ht="13.5" x14ac:dyDescent="0.25">
      <c r="P15" s="2"/>
      <c r="R15" s="21"/>
      <c r="S15" s="12"/>
      <c r="T15" s="14"/>
      <c r="U15" s="13"/>
      <c r="W15" s="31">
        <v>120</v>
      </c>
      <c r="X15" s="32">
        <v>19.820000000000011</v>
      </c>
      <c r="Y15" s="32">
        <v>25.049999999999891</v>
      </c>
      <c r="Z15" s="22">
        <f t="shared" si="2"/>
        <v>571.42857142857144</v>
      </c>
      <c r="AA15" s="22">
        <f t="shared" si="3"/>
        <v>19.820000000000011</v>
      </c>
      <c r="AB15" s="22">
        <f t="shared" si="4"/>
        <v>5.2299999999998796</v>
      </c>
    </row>
    <row r="16" spans="1:28" ht="13.5" x14ac:dyDescent="0.25">
      <c r="P16" s="9"/>
      <c r="R16" s="21"/>
      <c r="S16" s="12"/>
      <c r="T16" s="14"/>
      <c r="U16" s="13"/>
      <c r="W16" s="31">
        <v>150</v>
      </c>
      <c r="X16" s="32">
        <v>23.159999999999993</v>
      </c>
      <c r="Y16" s="32">
        <v>28.429999999999872</v>
      </c>
      <c r="Z16" s="22">
        <f t="shared" si="2"/>
        <v>714.28571428571433</v>
      </c>
      <c r="AA16" s="22">
        <f t="shared" si="3"/>
        <v>23.159999999999993</v>
      </c>
      <c r="AB16" s="22">
        <f t="shared" si="4"/>
        <v>5.2699999999998788</v>
      </c>
    </row>
    <row r="17" spans="16:28" ht="13.5" x14ac:dyDescent="0.25">
      <c r="P17" s="2"/>
      <c r="R17" s="21"/>
      <c r="S17" s="12"/>
      <c r="T17" s="14"/>
      <c r="U17" s="13"/>
      <c r="W17" s="31">
        <v>180</v>
      </c>
      <c r="X17" s="32">
        <v>26.459999999999976</v>
      </c>
      <c r="Y17" s="32">
        <v>31.729999999999855</v>
      </c>
      <c r="Z17" s="22">
        <f t="shared" si="2"/>
        <v>857.14285714285711</v>
      </c>
      <c r="AA17" s="22">
        <f t="shared" si="3"/>
        <v>26.459999999999976</v>
      </c>
      <c r="AB17" s="22">
        <f t="shared" si="4"/>
        <v>5.2699999999998788</v>
      </c>
    </row>
    <row r="18" spans="16:28" ht="13.5" x14ac:dyDescent="0.25">
      <c r="P18" s="9"/>
      <c r="R18" s="21"/>
      <c r="S18" s="12"/>
      <c r="T18" s="14"/>
      <c r="U18" s="13"/>
      <c r="W18" s="31">
        <v>210</v>
      </c>
      <c r="X18" s="32">
        <v>29.759999999999959</v>
      </c>
      <c r="Y18" s="32">
        <v>35.029999999999838</v>
      </c>
      <c r="Z18" s="22">
        <f t="shared" si="2"/>
        <v>1000</v>
      </c>
      <c r="AA18" s="22">
        <f t="shared" si="3"/>
        <v>29.759999999999959</v>
      </c>
      <c r="AB18" s="22">
        <f t="shared" si="4"/>
        <v>5.2699999999998788</v>
      </c>
    </row>
    <row r="19" spans="16:28" ht="13.5" x14ac:dyDescent="0.25">
      <c r="P19" s="2"/>
      <c r="R19" s="21"/>
      <c r="S19" s="12"/>
      <c r="T19" s="14"/>
      <c r="U19" s="13"/>
      <c r="W19"/>
      <c r="X19"/>
      <c r="Y19"/>
      <c r="Z19" s="22">
        <f>Z18</f>
        <v>1000</v>
      </c>
      <c r="AA19" s="24">
        <v>0</v>
      </c>
      <c r="AB19">
        <v>0</v>
      </c>
    </row>
    <row r="20" spans="16:28" ht="13.5" x14ac:dyDescent="0.25">
      <c r="P20" s="9"/>
      <c r="R20" s="21"/>
      <c r="S20" s="12"/>
      <c r="T20" s="14"/>
      <c r="U20" s="13"/>
      <c r="W20">
        <f>MIN(W11:W18)</f>
        <v>0</v>
      </c>
      <c r="X20"/>
      <c r="Y20" s="23" t="s">
        <v>19</v>
      </c>
      <c r="Z20">
        <v>1000</v>
      </c>
      <c r="AA20">
        <v>0</v>
      </c>
      <c r="AB20">
        <v>0</v>
      </c>
    </row>
    <row r="21" spans="16:28" ht="13.5" x14ac:dyDescent="0.25">
      <c r="P21" s="2"/>
      <c r="R21" s="21"/>
      <c r="S21" s="12"/>
      <c r="T21" s="14"/>
      <c r="U21" s="13"/>
      <c r="W21" s="27">
        <v>210</v>
      </c>
      <c r="X21"/>
      <c r="Y21" s="23" t="s">
        <v>20</v>
      </c>
      <c r="Z21"/>
      <c r="AA21"/>
      <c r="AB21"/>
    </row>
    <row r="22" spans="16:28" ht="13.5" x14ac:dyDescent="0.25">
      <c r="P22" s="9"/>
      <c r="R22" s="21"/>
      <c r="S22" s="12"/>
      <c r="T22" s="14"/>
      <c r="U22" s="13"/>
      <c r="W22" s="15" t="s">
        <v>23</v>
      </c>
      <c r="X22"/>
      <c r="Y22"/>
      <c r="Z22"/>
      <c r="AA22"/>
      <c r="AB22"/>
    </row>
    <row r="23" spans="16:28" ht="13.5" x14ac:dyDescent="0.25">
      <c r="P23" s="2"/>
      <c r="R23" s="21"/>
      <c r="S23" s="12"/>
      <c r="T23" s="14"/>
      <c r="U23" s="13"/>
    </row>
    <row r="24" spans="16:28" ht="13.5" x14ac:dyDescent="0.25">
      <c r="P24" s="9"/>
      <c r="R24" s="21"/>
      <c r="S24" s="12"/>
      <c r="T24" s="14"/>
      <c r="U24" s="13"/>
    </row>
    <row r="25" spans="16:28" ht="13.5" x14ac:dyDescent="0.25">
      <c r="P25" s="2"/>
      <c r="R25" s="21"/>
      <c r="S25" s="12"/>
      <c r="T25" s="14"/>
      <c r="U25" s="13"/>
    </row>
    <row r="26" spans="16:28" ht="13.5" x14ac:dyDescent="0.25">
      <c r="P26" s="9"/>
      <c r="R26" s="21"/>
      <c r="S26" s="12"/>
      <c r="T26" s="14"/>
      <c r="U26" s="13"/>
    </row>
    <row r="27" spans="16:28" ht="13.5" x14ac:dyDescent="0.25">
      <c r="P27" s="2"/>
      <c r="R27" s="21"/>
      <c r="S27" s="12"/>
      <c r="T27" s="14"/>
      <c r="U27" s="13"/>
    </row>
    <row r="28" spans="16:28" ht="13.5" x14ac:dyDescent="0.25">
      <c r="P28" s="9"/>
      <c r="R28" s="21"/>
      <c r="S28" s="12"/>
      <c r="T28" s="14"/>
      <c r="U28" s="13"/>
    </row>
    <row r="29" spans="16:28" ht="13.5" x14ac:dyDescent="0.25">
      <c r="P29" s="2"/>
      <c r="R29" s="21"/>
      <c r="S29" s="12"/>
      <c r="T29" s="14"/>
      <c r="U29" s="13"/>
    </row>
    <row r="30" spans="16:28" ht="13.5" x14ac:dyDescent="0.25">
      <c r="P30" s="9"/>
      <c r="R30" s="21"/>
      <c r="S30" s="12"/>
      <c r="T30" s="14"/>
      <c r="U30" s="13"/>
    </row>
    <row r="31" spans="16:28" ht="13.5" x14ac:dyDescent="0.25">
      <c r="P31" s="2"/>
      <c r="R31" s="21"/>
      <c r="S31" s="12"/>
      <c r="T31" s="14"/>
      <c r="U31" s="13"/>
    </row>
    <row r="32" spans="16:28" ht="13.5" x14ac:dyDescent="0.25">
      <c r="P32" s="9"/>
      <c r="R32" s="21"/>
      <c r="S32" s="12"/>
      <c r="T32" s="14"/>
      <c r="U32" s="13"/>
    </row>
    <row r="33" spans="16:21" ht="13.5" x14ac:dyDescent="0.25">
      <c r="P33" s="2"/>
      <c r="R33" s="21"/>
      <c r="S33" s="12"/>
      <c r="T33" s="14"/>
      <c r="U33" s="13"/>
    </row>
    <row r="34" spans="16:21" ht="13.5" x14ac:dyDescent="0.25">
      <c r="P34" s="9"/>
      <c r="R34" s="21"/>
      <c r="S34" s="12"/>
      <c r="T34" s="14"/>
      <c r="U34" s="13"/>
    </row>
    <row r="35" spans="16:21" ht="13.5" x14ac:dyDescent="0.25">
      <c r="P35" s="2"/>
      <c r="R35" s="21"/>
      <c r="S35" s="12"/>
      <c r="T35" s="14"/>
      <c r="U35" s="13"/>
    </row>
    <row r="36" spans="16:21" ht="13.5" x14ac:dyDescent="0.25">
      <c r="P36" s="9"/>
      <c r="R36" s="21"/>
      <c r="S36" s="12"/>
      <c r="T36" s="14"/>
      <c r="U36" s="13"/>
    </row>
    <row r="37" spans="16:21" ht="13.5" x14ac:dyDescent="0.25">
      <c r="P37" s="2"/>
      <c r="R37" s="21"/>
      <c r="S37" s="12"/>
      <c r="T37" s="14"/>
      <c r="U37" s="13"/>
    </row>
    <row r="38" spans="16:21" ht="13.5" x14ac:dyDescent="0.25">
      <c r="P38" s="9"/>
      <c r="R38" s="21"/>
      <c r="S38" s="12"/>
      <c r="T38" s="14"/>
      <c r="U38" s="13"/>
    </row>
    <row r="39" spans="16:21" ht="13.5" x14ac:dyDescent="0.25">
      <c r="P39" s="2"/>
      <c r="R39" s="21"/>
      <c r="S39" s="12"/>
      <c r="T39" s="14"/>
      <c r="U39" s="13"/>
    </row>
    <row r="40" spans="16:21" ht="13.5" x14ac:dyDescent="0.25">
      <c r="P40" s="9"/>
      <c r="R40" s="21"/>
      <c r="S40" s="12"/>
      <c r="T40" s="14"/>
      <c r="U40" s="13"/>
    </row>
    <row r="41" spans="16:21" ht="13.5" x14ac:dyDescent="0.25">
      <c r="P41" s="2"/>
      <c r="R41" s="21"/>
      <c r="S41" s="12"/>
      <c r="T41" s="14"/>
      <c r="U41" s="13"/>
    </row>
    <row r="42" spans="16:21" ht="13.5" x14ac:dyDescent="0.25">
      <c r="P42" s="9"/>
      <c r="R42" s="21"/>
      <c r="S42" s="12"/>
      <c r="T42" s="14"/>
      <c r="U42" s="13"/>
    </row>
    <row r="43" spans="16:21" ht="13.5" x14ac:dyDescent="0.25">
      <c r="P43" s="2"/>
      <c r="R43" s="21"/>
      <c r="S43" s="12"/>
      <c r="T43" s="14"/>
      <c r="U43" s="13"/>
    </row>
    <row r="44" spans="16:21" ht="13.5" x14ac:dyDescent="0.25">
      <c r="P44" s="9"/>
      <c r="R44" s="21"/>
      <c r="S44" s="12"/>
      <c r="T44" s="14"/>
      <c r="U44" s="13"/>
    </row>
    <row r="45" spans="16:21" ht="13.5" x14ac:dyDescent="0.25">
      <c r="P45" s="2"/>
      <c r="R45" s="21"/>
      <c r="S45" s="12"/>
      <c r="T45" s="14"/>
      <c r="U45" s="13"/>
    </row>
    <row r="46" spans="16:21" ht="13.5" x14ac:dyDescent="0.25">
      <c r="P46" s="9"/>
      <c r="R46" s="21"/>
      <c r="S46" s="12"/>
      <c r="T46" s="14"/>
      <c r="U46" s="13"/>
    </row>
    <row r="47" spans="16:21" ht="13.5" x14ac:dyDescent="0.25">
      <c r="P47" s="2"/>
      <c r="R47" s="21"/>
      <c r="S47" s="12"/>
      <c r="T47" s="14"/>
      <c r="U47" s="13"/>
    </row>
    <row r="48" spans="16:21" ht="13.5" x14ac:dyDescent="0.25">
      <c r="P48" s="9"/>
      <c r="R48" s="21"/>
      <c r="S48" s="12"/>
      <c r="T48" s="14"/>
      <c r="U48" s="13"/>
    </row>
    <row r="49" spans="16:21" ht="13.5" x14ac:dyDescent="0.25">
      <c r="P49" s="2"/>
      <c r="R49" s="21"/>
      <c r="S49" s="12"/>
      <c r="T49" s="14"/>
      <c r="U49" s="13"/>
    </row>
    <row r="50" spans="16:21" ht="13.5" x14ac:dyDescent="0.25">
      <c r="P50" s="9"/>
      <c r="R50" s="21"/>
      <c r="S50" s="12"/>
      <c r="T50" s="14"/>
      <c r="U50" s="13"/>
    </row>
    <row r="51" spans="16:21" ht="13.5" x14ac:dyDescent="0.25">
      <c r="P51" s="2"/>
      <c r="R51" s="21"/>
      <c r="S51" s="12"/>
      <c r="T51" s="14"/>
      <c r="U51" s="13"/>
    </row>
    <row r="52" spans="16:21" ht="13.5" x14ac:dyDescent="0.25">
      <c r="P52" s="9"/>
      <c r="R52" s="21"/>
      <c r="S52" s="12"/>
      <c r="T52" s="14"/>
      <c r="U52" s="13"/>
    </row>
    <row r="53" spans="16:21" ht="13.5" x14ac:dyDescent="0.25">
      <c r="P53" s="2"/>
      <c r="R53" s="21"/>
      <c r="S53" s="12"/>
      <c r="T53" s="14"/>
      <c r="U53" s="13"/>
    </row>
    <row r="54" spans="16:21" ht="13.5" x14ac:dyDescent="0.25">
      <c r="P54" s="9"/>
      <c r="R54" s="21"/>
      <c r="S54" s="12"/>
      <c r="T54" s="14"/>
      <c r="U54" s="13"/>
    </row>
    <row r="55" spans="16:21" ht="13.5" x14ac:dyDescent="0.25">
      <c r="P55" s="2"/>
      <c r="R55" s="21"/>
      <c r="S55" s="12"/>
      <c r="T55" s="14"/>
      <c r="U55" s="13"/>
    </row>
    <row r="56" spans="16:21" ht="13.5" x14ac:dyDescent="0.25">
      <c r="P56" s="9"/>
      <c r="R56" s="21"/>
      <c r="S56" s="12"/>
      <c r="T56" s="14"/>
      <c r="U56" s="13"/>
    </row>
    <row r="57" spans="16:21" ht="13.5" x14ac:dyDescent="0.25">
      <c r="P57" s="2"/>
      <c r="R57" s="21"/>
      <c r="S57" s="12"/>
      <c r="T57" s="14"/>
      <c r="U57" s="13"/>
    </row>
    <row r="58" spans="16:21" ht="13.5" x14ac:dyDescent="0.25">
      <c r="P58" s="9"/>
      <c r="R58" s="21"/>
      <c r="S58" s="12"/>
      <c r="T58" s="14"/>
      <c r="U58" s="13"/>
    </row>
    <row r="59" spans="16:21" ht="13.5" x14ac:dyDescent="0.25">
      <c r="P59" s="2"/>
      <c r="R59" s="21"/>
      <c r="S59" s="12"/>
      <c r="T59" s="14"/>
      <c r="U59" s="13"/>
    </row>
    <row r="60" spans="16:21" ht="13.5" x14ac:dyDescent="0.25">
      <c r="P60" s="9"/>
      <c r="R60" s="21"/>
      <c r="S60" s="12"/>
      <c r="T60" s="14"/>
      <c r="U60" s="13"/>
    </row>
    <row r="61" spans="16:21" ht="13.5" x14ac:dyDescent="0.25">
      <c r="P61" s="2"/>
      <c r="R61" s="21"/>
      <c r="S61" s="12"/>
      <c r="T61" s="14"/>
      <c r="U61" s="13"/>
    </row>
    <row r="62" spans="16:21" ht="13.5" x14ac:dyDescent="0.25">
      <c r="P62" s="9"/>
      <c r="R62" s="21"/>
      <c r="S62" s="12"/>
      <c r="T62" s="14"/>
      <c r="U62" s="13"/>
    </row>
    <row r="63" spans="16:21" ht="13.5" x14ac:dyDescent="0.25">
      <c r="P63" s="2"/>
      <c r="R63" s="21"/>
      <c r="S63" s="12"/>
      <c r="T63" s="14"/>
      <c r="U63" s="13"/>
    </row>
    <row r="64" spans="16:21" ht="13.5" x14ac:dyDescent="0.25">
      <c r="P64" s="9"/>
      <c r="R64" s="21"/>
      <c r="S64" s="12"/>
      <c r="T64" s="14"/>
      <c r="U64" s="13"/>
    </row>
    <row r="65" spans="16:21" ht="13.5" x14ac:dyDescent="0.25">
      <c r="P65" s="2"/>
      <c r="R65" s="21"/>
      <c r="S65" s="12"/>
      <c r="T65" s="14"/>
      <c r="U65" s="13"/>
    </row>
    <row r="66" spans="16:21" ht="13.5" x14ac:dyDescent="0.25">
      <c r="P66" s="9"/>
      <c r="R66" s="21"/>
      <c r="S66" s="12"/>
      <c r="T66" s="14"/>
      <c r="U66" s="13"/>
    </row>
    <row r="67" spans="16:21" ht="13.5" x14ac:dyDescent="0.25">
      <c r="P67" s="2"/>
      <c r="R67" s="21"/>
      <c r="S67" s="12"/>
      <c r="T67" s="14"/>
      <c r="U67" s="13"/>
    </row>
    <row r="68" spans="16:21" ht="13.5" x14ac:dyDescent="0.25">
      <c r="P68" s="9"/>
      <c r="R68" s="21"/>
      <c r="S68" s="12"/>
      <c r="T68" s="14"/>
      <c r="U68" s="13"/>
    </row>
    <row r="69" spans="16:21" ht="13.5" x14ac:dyDescent="0.25">
      <c r="P69" s="2"/>
      <c r="R69" s="21"/>
      <c r="S69" s="12"/>
      <c r="T69" s="14"/>
      <c r="U69" s="13"/>
    </row>
    <row r="70" spans="16:21" ht="13.5" x14ac:dyDescent="0.25">
      <c r="P70" s="9"/>
      <c r="R70" s="21"/>
      <c r="S70" s="12"/>
      <c r="T70" s="14"/>
      <c r="U70" s="13"/>
    </row>
    <row r="71" spans="16:21" ht="13.5" x14ac:dyDescent="0.25">
      <c r="P71" s="2"/>
      <c r="R71" s="21"/>
      <c r="S71" s="12"/>
      <c r="T71" s="14"/>
      <c r="U71" s="13"/>
    </row>
    <row r="72" spans="16:21" ht="13.5" x14ac:dyDescent="0.25">
      <c r="P72" s="9"/>
      <c r="R72" s="21"/>
      <c r="S72" s="12"/>
      <c r="T72" s="14"/>
      <c r="U72" s="13"/>
    </row>
    <row r="73" spans="16:21" ht="13.5" x14ac:dyDescent="0.25">
      <c r="P73" s="2"/>
      <c r="R73" s="21"/>
      <c r="S73" s="12"/>
      <c r="T73" s="14"/>
      <c r="U73" s="13"/>
    </row>
    <row r="74" spans="16:21" ht="13.5" x14ac:dyDescent="0.25">
      <c r="P74" s="9"/>
      <c r="R74" s="21"/>
      <c r="S74" s="12"/>
      <c r="T74" s="14"/>
      <c r="U74" s="13"/>
    </row>
    <row r="75" spans="16:21" ht="13.5" x14ac:dyDescent="0.25">
      <c r="P75" s="2"/>
      <c r="R75" s="21"/>
      <c r="S75" s="12"/>
      <c r="T75" s="14"/>
      <c r="U75" s="13"/>
    </row>
    <row r="76" spans="16:21" ht="13.5" x14ac:dyDescent="0.25">
      <c r="P76" s="9"/>
      <c r="R76" s="21"/>
      <c r="S76" s="12"/>
      <c r="T76" s="14"/>
      <c r="U76" s="13"/>
    </row>
    <row r="77" spans="16:21" ht="13.5" x14ac:dyDescent="0.25">
      <c r="P77" s="2"/>
      <c r="R77" s="21"/>
      <c r="S77" s="12"/>
      <c r="T77" s="14"/>
      <c r="U77" s="13"/>
    </row>
    <row r="78" spans="16:21" ht="13.5" x14ac:dyDescent="0.25">
      <c r="P78" s="9"/>
      <c r="R78" s="21"/>
      <c r="S78" s="12"/>
      <c r="T78" s="14"/>
      <c r="U78" s="13"/>
    </row>
    <row r="79" spans="16:21" ht="13.5" x14ac:dyDescent="0.25">
      <c r="P79" s="2"/>
      <c r="R79" s="21"/>
      <c r="S79" s="12"/>
      <c r="T79" s="14"/>
      <c r="U79" s="13"/>
    </row>
    <row r="80" spans="16:21" ht="13.5" x14ac:dyDescent="0.25">
      <c r="P80" s="9"/>
      <c r="R80" s="21"/>
      <c r="S80" s="12"/>
      <c r="T80" s="14"/>
      <c r="U80" s="13"/>
    </row>
    <row r="81" spans="16:21" ht="13.5" x14ac:dyDescent="0.25">
      <c r="P81" s="2"/>
      <c r="R81" s="21"/>
      <c r="S81" s="12"/>
      <c r="T81" s="14"/>
      <c r="U81" s="13"/>
    </row>
    <row r="82" spans="16:21" ht="13.5" x14ac:dyDescent="0.25">
      <c r="P82" s="9"/>
      <c r="R82" s="21"/>
      <c r="S82" s="12"/>
      <c r="T82" s="14"/>
      <c r="U82" s="13"/>
    </row>
    <row r="83" spans="16:21" ht="13.5" x14ac:dyDescent="0.25">
      <c r="P83" s="2"/>
      <c r="R83" s="21"/>
      <c r="S83" s="12"/>
      <c r="T83" s="14"/>
      <c r="U83" s="13"/>
    </row>
    <row r="84" spans="16:21" ht="13.5" x14ac:dyDescent="0.25">
      <c r="P84" s="9"/>
      <c r="R84" s="21"/>
      <c r="S84" s="12"/>
      <c r="T84" s="14"/>
      <c r="U84" s="13"/>
    </row>
    <row r="85" spans="16:21" ht="13.5" x14ac:dyDescent="0.25">
      <c r="P85" s="2"/>
      <c r="R85" s="21"/>
      <c r="S85" s="12"/>
      <c r="T85" s="14"/>
      <c r="U85" s="13"/>
    </row>
    <row r="86" spans="16:21" ht="13.5" x14ac:dyDescent="0.25">
      <c r="P86" s="9"/>
      <c r="R86" s="21"/>
      <c r="S86" s="12"/>
      <c r="T86" s="14"/>
      <c r="U86" s="13"/>
    </row>
    <row r="87" spans="16:21" ht="13.5" x14ac:dyDescent="0.25">
      <c r="P87" s="2"/>
      <c r="R87" s="21"/>
      <c r="S87" s="12"/>
      <c r="T87" s="14"/>
      <c r="U87" s="13"/>
    </row>
    <row r="88" spans="16:21" ht="13.5" x14ac:dyDescent="0.25">
      <c r="P88" s="9"/>
      <c r="R88" s="21"/>
      <c r="S88" s="12"/>
      <c r="T88" s="14"/>
      <c r="U88" s="13"/>
    </row>
    <row r="89" spans="16:21" ht="13.5" x14ac:dyDescent="0.25">
      <c r="P89" s="2"/>
      <c r="R89" s="21"/>
      <c r="S89" s="12"/>
      <c r="T89" s="14"/>
      <c r="U89" s="13"/>
    </row>
    <row r="90" spans="16:21" ht="13.5" x14ac:dyDescent="0.25">
      <c r="P90" s="9"/>
      <c r="R90" s="21"/>
      <c r="S90" s="12"/>
      <c r="T90" s="14"/>
      <c r="U90" s="13"/>
    </row>
    <row r="91" spans="16:21" ht="13.5" x14ac:dyDescent="0.25">
      <c r="P91" s="2"/>
      <c r="R91" s="21"/>
      <c r="S91" s="12"/>
      <c r="T91" s="14"/>
      <c r="U91" s="13"/>
    </row>
    <row r="92" spans="16:21" ht="13.5" x14ac:dyDescent="0.25">
      <c r="P92" s="9"/>
      <c r="R92" s="21"/>
      <c r="S92" s="12"/>
      <c r="T92" s="14"/>
      <c r="U92" s="13"/>
    </row>
    <row r="93" spans="16:21" ht="13.5" x14ac:dyDescent="0.25">
      <c r="P93" s="2"/>
      <c r="R93" s="21"/>
      <c r="S93" s="12"/>
      <c r="T93" s="14"/>
      <c r="U93" s="13"/>
    </row>
    <row r="94" spans="16:21" ht="13.5" x14ac:dyDescent="0.25">
      <c r="P94" s="9"/>
      <c r="R94" s="21"/>
      <c r="S94" s="12"/>
      <c r="T94" s="14"/>
      <c r="U94" s="13"/>
    </row>
    <row r="95" spans="16:21" ht="13.5" x14ac:dyDescent="0.25">
      <c r="P95" s="2"/>
      <c r="R95" s="21"/>
      <c r="S95" s="12"/>
      <c r="T95" s="14"/>
      <c r="U95" s="13"/>
    </row>
    <row r="96" spans="16:21" ht="13.5" x14ac:dyDescent="0.25">
      <c r="P96" s="9"/>
      <c r="R96" s="21"/>
      <c r="S96" s="12"/>
      <c r="T96" s="14"/>
      <c r="U96" s="13"/>
    </row>
    <row r="97" spans="16:21" ht="13.5" x14ac:dyDescent="0.25">
      <c r="P97" s="2"/>
      <c r="R97" s="21"/>
      <c r="S97" s="12"/>
      <c r="T97" s="14"/>
      <c r="U97" s="13"/>
    </row>
    <row r="98" spans="16:21" ht="13.5" x14ac:dyDescent="0.25">
      <c r="P98" s="9"/>
      <c r="R98" s="21"/>
      <c r="S98" s="12"/>
      <c r="T98" s="14"/>
      <c r="U98" s="13"/>
    </row>
    <row r="99" spans="16:21" ht="13.5" x14ac:dyDescent="0.25">
      <c r="P99" s="2"/>
      <c r="R99" s="21"/>
      <c r="S99" s="12"/>
      <c r="T99" s="14"/>
      <c r="U99" s="13"/>
    </row>
    <row r="100" spans="16:21" ht="13.5" x14ac:dyDescent="0.25">
      <c r="P100" s="9"/>
      <c r="R100" s="21"/>
      <c r="S100" s="12"/>
      <c r="T100" s="14"/>
      <c r="U100" s="13"/>
    </row>
    <row r="101" spans="16:21" ht="13.5" x14ac:dyDescent="0.25">
      <c r="P101" s="2"/>
      <c r="R101" s="21"/>
    </row>
    <row r="102" spans="16:21" ht="13.5" x14ac:dyDescent="0.25">
      <c r="P102" s="9"/>
      <c r="R102" s="21"/>
    </row>
    <row r="103" spans="16:21" ht="13.5" x14ac:dyDescent="0.25">
      <c r="P103" s="2"/>
      <c r="R103" s="21"/>
    </row>
    <row r="104" spans="16:21" ht="13.5" x14ac:dyDescent="0.25">
      <c r="P104" s="9"/>
      <c r="R104" s="21"/>
    </row>
    <row r="105" spans="16:21" ht="13.5" x14ac:dyDescent="0.25">
      <c r="P105" s="2"/>
      <c r="R105" s="21"/>
    </row>
    <row r="106" spans="16:21" ht="13.5" x14ac:dyDescent="0.25">
      <c r="P106" s="9"/>
      <c r="R106" s="21"/>
    </row>
    <row r="107" spans="16:21" ht="13.5" x14ac:dyDescent="0.25">
      <c r="P107" s="2"/>
      <c r="R107" s="21"/>
    </row>
    <row r="108" spans="16:21" ht="13.5" x14ac:dyDescent="0.25">
      <c r="P108" s="9"/>
      <c r="R108" s="21"/>
    </row>
    <row r="109" spans="16:21" x14ac:dyDescent="0.2">
      <c r="R109" s="26"/>
    </row>
    <row r="110" spans="16:21" x14ac:dyDescent="0.2">
      <c r="R110" s="26"/>
    </row>
    <row r="111" spans="16:21" x14ac:dyDescent="0.2">
      <c r="R111" s="26"/>
    </row>
    <row r="112" spans="16:21" x14ac:dyDescent="0.2">
      <c r="R112" s="26"/>
    </row>
    <row r="113" spans="18:18" x14ac:dyDescent="0.2">
      <c r="R113" s="26"/>
    </row>
    <row r="114" spans="18:18" x14ac:dyDescent="0.2">
      <c r="R114" s="26"/>
    </row>
  </sheetData>
  <sheetProtection selectLockedCells="1"/>
  <mergeCells count="5">
    <mergeCell ref="C1:I1"/>
    <mergeCell ref="D2:H2"/>
    <mergeCell ref="C4:D4"/>
    <mergeCell ref="E4:I4"/>
    <mergeCell ref="E6:G6"/>
  </mergeCells>
  <pageMargins left="1" right="1" top="1" bottom="1" header="0.5" footer="0.5"/>
  <pageSetup paperSize="9" fitToHeight="0" orientation="landscape" horizontalDpi="360" verticalDpi="360" r:id="rId1"/>
  <headerFooter alignWithMargins="0"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7" r:id="rId4" name="Button 1">
              <controlPr defaultSize="0" print="0" autoFill="0" autoPict="0" macro="[0]!Actualisergraph1">
                <anchor moveWithCells="1" sizeWithCells="1">
                  <from>
                    <xdr:col>12</xdr:col>
                    <xdr:colOff>9525</xdr:colOff>
                    <xdr:row>0</xdr:row>
                    <xdr:rowOff>200025</xdr:rowOff>
                  </from>
                  <to>
                    <xdr:col>13</xdr:col>
                    <xdr:colOff>447675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9:M29"/>
  <sheetViews>
    <sheetView topLeftCell="B2" workbookViewId="0">
      <selection activeCell="H23" sqref="H23"/>
    </sheetView>
  </sheetViews>
  <sheetFormatPr baseColWidth="10" defaultRowHeight="12.75" x14ac:dyDescent="0.2"/>
  <sheetData>
    <row r="29" spans="3:13" x14ac:dyDescent="0.2">
      <c r="C29" s="23" t="s">
        <v>25</v>
      </c>
      <c r="M29" s="23" t="s">
        <v>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graph1</vt:lpstr>
      <vt:lpstr>final</vt:lpstr>
      <vt:lpstr>graph1!Zone_d_impression</vt:lpstr>
    </vt:vector>
  </TitlesOfParts>
  <Company>CIEL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cp:lastPrinted>2017-02-14T08:38:16Z</cp:lastPrinted>
  <dcterms:created xsi:type="dcterms:W3CDTF">2002-03-22T15:50:42Z</dcterms:created>
  <dcterms:modified xsi:type="dcterms:W3CDTF">2017-02-14T09:16:17Z</dcterms:modified>
</cp:coreProperties>
</file>