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-marichal\Documents\"/>
    </mc:Choice>
  </mc:AlternateContent>
  <xr:revisionPtr revIDLastSave="0" documentId="13_ncr:1_{6C191370-7D96-437A-9073-49EE9DD3DCD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Manquants" sheetId="4" r:id="rId1"/>
    <sheet name="CDES APPRO" sheetId="2" r:id="rId2"/>
    <sheet name="Manquants après analyse" sheetId="3" r:id="rId3"/>
  </sheets>
  <definedNames>
    <definedName name="_xlnm._FilterDatabase" localSheetId="0" hidden="1">Manquants!$A$3:$M$16</definedName>
    <definedName name="_xlnm._FilterDatabase" localSheetId="2" hidden="1">'Manquants après analyse'!$A$3:$M$16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4" l="1"/>
  <c r="G7" i="4" s="1"/>
  <c r="G16" i="4"/>
  <c r="G17" i="4" s="1"/>
  <c r="G18" i="4" s="1"/>
  <c r="G19" i="4" s="1"/>
  <c r="G14" i="4"/>
  <c r="G15" i="4" s="1"/>
  <c r="G13" i="4"/>
  <c r="G8" i="4"/>
  <c r="G9" i="4" s="1"/>
  <c r="G10" i="4" s="1"/>
  <c r="G11" i="4" s="1"/>
  <c r="G12" i="4" s="1"/>
  <c r="G5" i="4"/>
  <c r="G4" i="4"/>
  <c r="G5" i="3"/>
  <c r="G6" i="3" s="1"/>
  <c r="G7" i="3" s="1"/>
  <c r="G8" i="3"/>
  <c r="G9" i="3"/>
  <c r="G10" i="3"/>
  <c r="G11" i="3" s="1"/>
  <c r="G12" i="3" s="1"/>
  <c r="G13" i="3"/>
  <c r="G14" i="3"/>
  <c r="G15" i="3" s="1"/>
  <c r="G16" i="3"/>
  <c r="G17" i="3"/>
  <c r="G18" i="3" s="1"/>
  <c r="G19" i="3" s="1"/>
  <c r="G4" i="3"/>
</calcChain>
</file>

<file path=xl/sharedStrings.xml><?xml version="1.0" encoding="utf-8"?>
<sst xmlns="http://schemas.openxmlformats.org/spreadsheetml/2006/main" count="193" uniqueCount="51">
  <si>
    <t>Article</t>
  </si>
  <si>
    <t>Désignation</t>
  </si>
  <si>
    <t>Mois</t>
  </si>
  <si>
    <t>Stock Rejeté</t>
  </si>
  <si>
    <t>Besoin</t>
  </si>
  <si>
    <t>Manque cumulé</t>
  </si>
  <si>
    <t>Manque OF</t>
  </si>
  <si>
    <t>Pièce</t>
  </si>
  <si>
    <t>Commande</t>
  </si>
  <si>
    <t>A livrer au plus tard</t>
  </si>
  <si>
    <t>Référence Client</t>
  </si>
  <si>
    <t>N° Accusé</t>
  </si>
  <si>
    <t>stock initial</t>
  </si>
  <si>
    <t/>
  </si>
  <si>
    <t>Stock initial</t>
  </si>
  <si>
    <t>Stock projeté</t>
  </si>
  <si>
    <t>Date</t>
  </si>
  <si>
    <t>Qté</t>
  </si>
  <si>
    <t>OF 1</t>
  </si>
  <si>
    <t>OF 2</t>
  </si>
  <si>
    <t>OF 3</t>
  </si>
  <si>
    <t>OF 4</t>
  </si>
  <si>
    <t>ARTICLE 1</t>
  </si>
  <si>
    <t>ARTICLE 2</t>
  </si>
  <si>
    <t>ARTICLE 3</t>
  </si>
  <si>
    <t>ARTICLE 4</t>
  </si>
  <si>
    <t>CDE APPRO 1</t>
  </si>
  <si>
    <t>Confirmé</t>
  </si>
  <si>
    <t>NON</t>
  </si>
  <si>
    <t>OUI</t>
  </si>
  <si>
    <t>SEM 50</t>
  </si>
  <si>
    <t>Désignation article 1</t>
  </si>
  <si>
    <t>CDE APPRO 2</t>
  </si>
  <si>
    <t>SEM 1</t>
  </si>
  <si>
    <t>Confirmation
CDE APPRO</t>
  </si>
  <si>
    <t>Désignation article 2</t>
  </si>
  <si>
    <t>OF 5</t>
  </si>
  <si>
    <t>CDE APPRO 3</t>
  </si>
  <si>
    <t>Désignation article 3</t>
  </si>
  <si>
    <t>CDE APPRO 4</t>
  </si>
  <si>
    <t>CDE APPRO 5</t>
  </si>
  <si>
    <t>CDE A PASSER</t>
  </si>
  <si>
    <t>SEM 5</t>
  </si>
  <si>
    <t>Désignation article 4</t>
  </si>
  <si>
    <t>CLIENT XXXX</t>
  </si>
  <si>
    <t>date livraison</t>
  </si>
  <si>
    <t>qté attendue</t>
  </si>
  <si>
    <t>Client</t>
  </si>
  <si>
    <t>CLIENT A</t>
  </si>
  <si>
    <t>CDE APPRO</t>
  </si>
  <si>
    <t>OF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</si>
</sst>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d/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33" borderId="0" xfId="0" applyFill="1"/>
    <xf numFmtId="14" fontId="0" fillId="33" borderId="0" xfId="0" applyNumberFormat="1" applyFill="1"/>
    <xf numFmtId="4" fontId="0" fillId="33" borderId="0" xfId="0" applyNumberFormat="1" applyFill="1"/>
    <xf numFmtId="164" fontId="0" fillId="33" borderId="0" xfId="0" applyNumberFormat="1" applyFill="1"/>
    <xf numFmtId="165" fontId="0" fillId="0" borderId="0" xfId="0" applyNumberFormat="1"/>
    <xf numFmtId="165" fontId="0" fillId="33" borderId="0" xfId="0" applyNumberFormat="1" applyFill="1"/>
    <xf numFmtId="0" fontId="0" fillId="34" borderId="0" xfId="0" applyFill="1"/>
    <xf numFmtId="14" fontId="0" fillId="34" borderId="0" xfId="0" applyNumberFormat="1" applyFill="1"/>
    <xf numFmtId="4" fontId="0" fillId="34" borderId="0" xfId="0" applyNumberFormat="1" applyFill="1"/>
    <xf numFmtId="164" fontId="0" fillId="34" borderId="0" xfId="0" applyNumberFormat="1" applyFill="1"/>
    <xf numFmtId="165" fontId="0" fillId="34" borderId="0" xfId="0" applyNumberFormat="1" applyFill="1"/>
    <xf numFmtId="165" fontId="0" fillId="35" borderId="0" xfId="0" applyNumberFormat="1" applyFill="1"/>
    <xf numFmtId="0" fontId="0" fillId="35" borderId="0" xfId="0" applyFill="1"/>
    <xf numFmtId="0" fontId="0" fillId="35" borderId="0" xfId="0" applyFill="1" applyAlignment="1">
      <alignment wrapText="1"/>
    </xf>
    <xf numFmtId="0" fontId="0" fillId="36" borderId="0" xfId="0" applyFill="1"/>
    <xf numFmtId="4" fontId="0" fillId="36" borderId="0" xfId="0" applyNumberFormat="1" applyFill="1"/>
    <xf numFmtId="164" fontId="0" fillId="36" borderId="0" xfId="0" applyNumberFormat="1" applyFill="1"/>
    <xf numFmtId="0" fontId="0" fillId="37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81D53-FEC3-4B1C-8875-B06248FD72D8}">
  <dimension ref="A2:M19"/>
  <sheetViews>
    <sheetView tabSelected="1" workbookViewId="0">
      <selection activeCell="B10" sqref="B10"/>
    </sheetView>
  </sheetViews>
  <sheetFormatPr baseColWidth="10" defaultRowHeight="14.4" x14ac:dyDescent="0.3"/>
  <cols>
    <col min="1" max="1" width="12.33203125" bestFit="1" customWidth="1"/>
    <col min="2" max="2" width="68.5546875" bestFit="1" customWidth="1"/>
    <col min="4" max="4" width="11.5546875" style="2"/>
    <col min="6" max="6" width="11.5546875" style="3"/>
    <col min="10" max="10" width="11.5546875" style="8"/>
  </cols>
  <sheetData>
    <row r="2" spans="1:13" x14ac:dyDescent="0.3">
      <c r="A2" t="s">
        <v>44</v>
      </c>
    </row>
    <row r="3" spans="1:13" ht="43.2" x14ac:dyDescent="0.3">
      <c r="A3" s="18" t="s">
        <v>0</v>
      </c>
      <c r="B3" s="18" t="s">
        <v>1</v>
      </c>
      <c r="C3" s="18" t="s">
        <v>2</v>
      </c>
      <c r="D3" s="19" t="s">
        <v>14</v>
      </c>
      <c r="E3" s="18" t="s">
        <v>3</v>
      </c>
      <c r="F3" s="20" t="s">
        <v>4</v>
      </c>
      <c r="G3" s="18" t="s">
        <v>15</v>
      </c>
      <c r="H3" s="18" t="s">
        <v>6</v>
      </c>
      <c r="I3" s="18" t="s">
        <v>7</v>
      </c>
      <c r="J3" s="15" t="s">
        <v>16</v>
      </c>
      <c r="K3" s="16" t="s">
        <v>17</v>
      </c>
      <c r="L3" s="16" t="s">
        <v>49</v>
      </c>
      <c r="M3" s="17" t="s">
        <v>34</v>
      </c>
    </row>
    <row r="4" spans="1:13" x14ac:dyDescent="0.3">
      <c r="A4" s="4" t="s">
        <v>22</v>
      </c>
      <c r="B4" s="4" t="s">
        <v>31</v>
      </c>
      <c r="C4" s="5">
        <v>44578</v>
      </c>
      <c r="D4" s="6">
        <v>192220</v>
      </c>
      <c r="E4" s="4">
        <v>0</v>
      </c>
      <c r="F4" s="7">
        <v>-50000</v>
      </c>
      <c r="G4" s="4">
        <f>IF(D4&lt;&gt;"",D4+F4,G3+F4)</f>
        <v>142220</v>
      </c>
      <c r="H4" s="4">
        <v>0</v>
      </c>
      <c r="I4" s="4" t="s">
        <v>18</v>
      </c>
      <c r="J4" s="9"/>
      <c r="K4" s="4"/>
      <c r="L4" s="4"/>
      <c r="M4" s="4"/>
    </row>
    <row r="5" spans="1:13" x14ac:dyDescent="0.3">
      <c r="A5" t="s">
        <v>22</v>
      </c>
      <c r="B5" t="s">
        <v>31</v>
      </c>
      <c r="C5" s="1">
        <v>44581</v>
      </c>
      <c r="D5" s="2" t="s">
        <v>13</v>
      </c>
      <c r="E5">
        <v>0</v>
      </c>
      <c r="F5" s="3">
        <v>-108428.1</v>
      </c>
      <c r="G5">
        <f t="shared" ref="G5:G19" si="0">IF(D5&lt;&gt;"",D5+F5,G4+F5)</f>
        <v>33791.899999999994</v>
      </c>
      <c r="H5">
        <v>0</v>
      </c>
      <c r="I5" t="s">
        <v>19</v>
      </c>
    </row>
    <row r="6" spans="1:13" x14ac:dyDescent="0.3">
      <c r="A6" t="s">
        <v>22</v>
      </c>
      <c r="B6" t="s">
        <v>31</v>
      </c>
      <c r="C6" s="1">
        <v>44595</v>
      </c>
      <c r="D6" s="2" t="s">
        <v>13</v>
      </c>
      <c r="E6">
        <v>0</v>
      </c>
      <c r="F6" s="3">
        <v>-46957.7</v>
      </c>
      <c r="G6">
        <f>IF(D6&lt;&gt;"",D6+F6,G5+F6)</f>
        <v>-13165.800000000003</v>
      </c>
      <c r="H6">
        <v>0</v>
      </c>
      <c r="I6" t="s">
        <v>20</v>
      </c>
    </row>
    <row r="7" spans="1:13" x14ac:dyDescent="0.3">
      <c r="A7" t="s">
        <v>22</v>
      </c>
      <c r="B7" t="s">
        <v>31</v>
      </c>
      <c r="C7" s="1">
        <v>44595</v>
      </c>
      <c r="F7" s="3">
        <v>-50000</v>
      </c>
      <c r="G7">
        <f t="shared" si="0"/>
        <v>-63165.8</v>
      </c>
      <c r="H7">
        <v>0</v>
      </c>
      <c r="I7" t="s">
        <v>21</v>
      </c>
    </row>
    <row r="8" spans="1:13" x14ac:dyDescent="0.3">
      <c r="A8" s="4" t="s">
        <v>23</v>
      </c>
      <c r="B8" s="4" t="s">
        <v>35</v>
      </c>
      <c r="C8" s="5">
        <v>44578</v>
      </c>
      <c r="D8" s="6">
        <v>39900</v>
      </c>
      <c r="E8" s="4">
        <v>0</v>
      </c>
      <c r="F8" s="7">
        <v>-37653.300000000003</v>
      </c>
      <c r="G8" s="4">
        <f t="shared" si="0"/>
        <v>2246.6999999999971</v>
      </c>
      <c r="H8" s="4">
        <v>0</v>
      </c>
      <c r="I8" s="4" t="s">
        <v>18</v>
      </c>
      <c r="J8" s="9"/>
      <c r="K8" s="4"/>
      <c r="L8" s="4"/>
      <c r="M8" s="4"/>
    </row>
    <row r="9" spans="1:13" s="10" customFormat="1" x14ac:dyDescent="0.3">
      <c r="A9" s="10" t="s">
        <v>23</v>
      </c>
      <c r="B9" s="10" t="s">
        <v>35</v>
      </c>
      <c r="C9" s="1">
        <v>44581</v>
      </c>
      <c r="D9" s="12"/>
      <c r="F9" s="13">
        <v>-108428.1</v>
      </c>
      <c r="G9" s="10">
        <f t="shared" si="0"/>
        <v>-106181.40000000001</v>
      </c>
      <c r="I9" s="10" t="s">
        <v>19</v>
      </c>
      <c r="J9" s="14"/>
    </row>
    <row r="10" spans="1:13" s="10" customFormat="1" x14ac:dyDescent="0.3">
      <c r="A10" s="10" t="s">
        <v>23</v>
      </c>
      <c r="B10" s="10" t="s">
        <v>35</v>
      </c>
      <c r="C10" s="1">
        <v>44595</v>
      </c>
      <c r="D10" s="12"/>
      <c r="F10" s="13">
        <v>-46957.7</v>
      </c>
      <c r="G10" s="10">
        <f t="shared" si="0"/>
        <v>-153139.1</v>
      </c>
      <c r="I10" s="10" t="s">
        <v>20</v>
      </c>
      <c r="J10" s="14"/>
    </row>
    <row r="11" spans="1:13" s="10" customFormat="1" x14ac:dyDescent="0.3">
      <c r="A11" s="10" t="s">
        <v>23</v>
      </c>
      <c r="B11" s="10" t="s">
        <v>35</v>
      </c>
      <c r="C11" s="1">
        <v>44595</v>
      </c>
      <c r="D11" s="12"/>
      <c r="F11" s="13">
        <v>-50000</v>
      </c>
      <c r="G11" s="10">
        <f t="shared" si="0"/>
        <v>-203139.1</v>
      </c>
      <c r="I11" s="10" t="s">
        <v>21</v>
      </c>
      <c r="J11" s="14"/>
    </row>
    <row r="12" spans="1:13" s="10" customFormat="1" x14ac:dyDescent="0.3">
      <c r="A12" s="10" t="s">
        <v>23</v>
      </c>
      <c r="B12" s="10" t="s">
        <v>35</v>
      </c>
      <c r="C12" s="11">
        <v>44623</v>
      </c>
      <c r="D12" s="12"/>
      <c r="F12" s="13">
        <v>-25000</v>
      </c>
      <c r="G12" s="10">
        <f t="shared" si="0"/>
        <v>-228139.1</v>
      </c>
      <c r="I12" s="10" t="s">
        <v>36</v>
      </c>
      <c r="J12" s="14"/>
    </row>
    <row r="13" spans="1:13" x14ac:dyDescent="0.3">
      <c r="A13" s="4" t="s">
        <v>24</v>
      </c>
      <c r="B13" s="4" t="s">
        <v>38</v>
      </c>
      <c r="C13" s="5">
        <v>44581</v>
      </c>
      <c r="D13" s="6">
        <v>107800</v>
      </c>
      <c r="E13" s="4">
        <v>0</v>
      </c>
      <c r="F13" s="7">
        <v>-112638.9</v>
      </c>
      <c r="G13" s="4">
        <f t="shared" si="0"/>
        <v>-4838.8999999999942</v>
      </c>
      <c r="H13" s="4">
        <v>0</v>
      </c>
      <c r="I13" s="4" t="s">
        <v>19</v>
      </c>
      <c r="J13" s="9"/>
      <c r="K13" s="4"/>
      <c r="L13" s="4"/>
      <c r="M13" s="21"/>
    </row>
    <row r="14" spans="1:13" s="10" customFormat="1" x14ac:dyDescent="0.3">
      <c r="A14" s="10" t="s">
        <v>24</v>
      </c>
      <c r="B14" s="10" t="s">
        <v>38</v>
      </c>
      <c r="C14" s="1">
        <v>44595</v>
      </c>
      <c r="D14" s="12"/>
      <c r="F14" s="3">
        <v>-50000</v>
      </c>
      <c r="G14" s="10">
        <f t="shared" si="0"/>
        <v>-54838.899999999994</v>
      </c>
      <c r="I14" s="10" t="s">
        <v>21</v>
      </c>
      <c r="J14" s="14"/>
    </row>
    <row r="15" spans="1:13" s="10" customFormat="1" x14ac:dyDescent="0.3">
      <c r="A15" s="10" t="s">
        <v>24</v>
      </c>
      <c r="B15" s="10" t="s">
        <v>38</v>
      </c>
      <c r="C15" s="11">
        <v>44623</v>
      </c>
      <c r="D15" s="12"/>
      <c r="F15" s="13">
        <v>-25000</v>
      </c>
      <c r="G15" s="10">
        <f t="shared" si="0"/>
        <v>-79838.899999999994</v>
      </c>
      <c r="I15" s="10" t="s">
        <v>36</v>
      </c>
      <c r="J15" s="14"/>
    </row>
    <row r="16" spans="1:13" x14ac:dyDescent="0.3">
      <c r="A16" s="4" t="s">
        <v>25</v>
      </c>
      <c r="B16" s="4" t="s">
        <v>43</v>
      </c>
      <c r="C16" s="5">
        <v>44595</v>
      </c>
      <c r="D16" s="6">
        <v>60000</v>
      </c>
      <c r="E16" s="4">
        <v>0</v>
      </c>
      <c r="F16" s="7">
        <v>-46957.7</v>
      </c>
      <c r="G16" s="4">
        <f t="shared" si="0"/>
        <v>13042.300000000003</v>
      </c>
      <c r="H16" s="4">
        <v>0</v>
      </c>
      <c r="I16" s="4" t="s">
        <v>20</v>
      </c>
      <c r="J16" s="9"/>
      <c r="K16" s="4"/>
      <c r="L16" s="4"/>
      <c r="M16" s="4"/>
    </row>
    <row r="17" spans="1:12" x14ac:dyDescent="0.3">
      <c r="A17" t="s">
        <v>25</v>
      </c>
      <c r="B17" t="s">
        <v>43</v>
      </c>
      <c r="C17" s="1">
        <v>44595</v>
      </c>
      <c r="F17" s="3">
        <v>-50000</v>
      </c>
      <c r="G17">
        <f t="shared" si="0"/>
        <v>-36957.699999999997</v>
      </c>
      <c r="I17" s="10" t="s">
        <v>21</v>
      </c>
      <c r="K17" s="10"/>
      <c r="L17" s="10"/>
    </row>
    <row r="18" spans="1:12" x14ac:dyDescent="0.3">
      <c r="A18" t="s">
        <v>25</v>
      </c>
      <c r="B18" t="s">
        <v>43</v>
      </c>
      <c r="C18" s="11">
        <v>44623</v>
      </c>
      <c r="F18" s="3">
        <v>-25000</v>
      </c>
      <c r="G18">
        <f t="shared" si="0"/>
        <v>-61957.7</v>
      </c>
      <c r="I18" s="10" t="s">
        <v>36</v>
      </c>
      <c r="K18" s="10"/>
      <c r="L18" s="10"/>
    </row>
    <row r="19" spans="1:12" x14ac:dyDescent="0.3">
      <c r="A19" t="s">
        <v>25</v>
      </c>
      <c r="B19" t="s">
        <v>43</v>
      </c>
      <c r="C19" s="1">
        <v>44654</v>
      </c>
      <c r="F19" s="3">
        <v>-25000</v>
      </c>
      <c r="G19">
        <f t="shared" si="0"/>
        <v>-86957.7</v>
      </c>
      <c r="I19" s="10" t="s">
        <v>50</v>
      </c>
      <c r="K19" s="10"/>
      <c r="L1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6"/>
  <sheetViews>
    <sheetView workbookViewId="0">
      <selection activeCell="M6" sqref="M6"/>
    </sheetView>
  </sheetViews>
  <sheetFormatPr baseColWidth="10" defaultRowHeight="14.4" x14ac:dyDescent="0.3"/>
  <cols>
    <col min="1" max="1" width="12.33203125" bestFit="1" customWidth="1"/>
    <col min="2" max="2" width="19.21875" customWidth="1"/>
    <col min="3" max="3" width="11.5546875" style="1"/>
    <col min="14" max="14" width="11.5546875" style="1"/>
  </cols>
  <sheetData>
    <row r="1" spans="1:15" x14ac:dyDescent="0.3">
      <c r="A1" t="s">
        <v>0</v>
      </c>
      <c r="B1" t="s">
        <v>1</v>
      </c>
      <c r="C1" s="1" t="s">
        <v>45</v>
      </c>
      <c r="D1" t="s">
        <v>12</v>
      </c>
      <c r="E1" t="s">
        <v>3</v>
      </c>
      <c r="F1" t="s">
        <v>46</v>
      </c>
      <c r="G1" t="s">
        <v>5</v>
      </c>
      <c r="H1" t="s">
        <v>6</v>
      </c>
      <c r="I1" t="s">
        <v>7</v>
      </c>
      <c r="J1" t="s">
        <v>8</v>
      </c>
      <c r="K1" t="s">
        <v>47</v>
      </c>
      <c r="L1" t="s">
        <v>9</v>
      </c>
      <c r="M1" t="s">
        <v>10</v>
      </c>
      <c r="N1" s="1" t="s">
        <v>27</v>
      </c>
      <c r="O1" t="s">
        <v>11</v>
      </c>
    </row>
    <row r="2" spans="1:15" x14ac:dyDescent="0.3">
      <c r="A2" t="s">
        <v>22</v>
      </c>
      <c r="B2" t="s">
        <v>31</v>
      </c>
      <c r="C2" s="1">
        <v>44550</v>
      </c>
      <c r="F2">
        <v>50000</v>
      </c>
      <c r="H2">
        <v>0</v>
      </c>
      <c r="I2" t="s">
        <v>26</v>
      </c>
      <c r="K2" t="s">
        <v>48</v>
      </c>
      <c r="L2" t="s">
        <v>30</v>
      </c>
      <c r="N2" s="1" t="s">
        <v>28</v>
      </c>
    </row>
    <row r="3" spans="1:15" x14ac:dyDescent="0.3">
      <c r="A3" t="s">
        <v>22</v>
      </c>
      <c r="B3" t="s">
        <v>31</v>
      </c>
      <c r="C3" s="1">
        <v>44571</v>
      </c>
      <c r="F3">
        <v>100000</v>
      </c>
      <c r="I3" t="s">
        <v>32</v>
      </c>
      <c r="K3" t="s">
        <v>48</v>
      </c>
      <c r="L3" t="s">
        <v>33</v>
      </c>
      <c r="N3" s="1" t="s">
        <v>29</v>
      </c>
    </row>
    <row r="4" spans="1:15" x14ac:dyDescent="0.3">
      <c r="A4" s="10" t="s">
        <v>23</v>
      </c>
      <c r="B4" s="10" t="s">
        <v>35</v>
      </c>
      <c r="C4" s="1">
        <v>44571</v>
      </c>
      <c r="F4">
        <v>300000</v>
      </c>
      <c r="I4" t="s">
        <v>37</v>
      </c>
      <c r="K4" t="s">
        <v>48</v>
      </c>
      <c r="L4" t="s">
        <v>33</v>
      </c>
      <c r="N4" s="1" t="s">
        <v>29</v>
      </c>
    </row>
    <row r="5" spans="1:15" x14ac:dyDescent="0.3">
      <c r="A5" s="10" t="s">
        <v>24</v>
      </c>
      <c r="B5" s="10" t="s">
        <v>38</v>
      </c>
      <c r="C5" s="1">
        <v>44571</v>
      </c>
      <c r="F5">
        <v>10000</v>
      </c>
      <c r="I5" t="s">
        <v>39</v>
      </c>
      <c r="K5" t="s">
        <v>48</v>
      </c>
      <c r="L5" t="s">
        <v>33</v>
      </c>
      <c r="N5" s="1" t="s">
        <v>29</v>
      </c>
    </row>
    <row r="6" spans="1:15" x14ac:dyDescent="0.3">
      <c r="A6" s="10" t="s">
        <v>24</v>
      </c>
      <c r="B6" s="10" t="s">
        <v>38</v>
      </c>
      <c r="C6" s="1">
        <v>44595</v>
      </c>
      <c r="F6">
        <v>50000</v>
      </c>
      <c r="I6" t="s">
        <v>40</v>
      </c>
      <c r="K6" t="s">
        <v>48</v>
      </c>
      <c r="L6" t="s">
        <v>42</v>
      </c>
      <c r="N6" s="1" t="s">
        <v>29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22552-D98D-49C7-B985-4FAB4CCB293C}">
  <dimension ref="A2:M19"/>
  <sheetViews>
    <sheetView workbookViewId="0">
      <selection activeCell="B19" sqref="B19"/>
    </sheetView>
  </sheetViews>
  <sheetFormatPr baseColWidth="10" defaultRowHeight="14.4" x14ac:dyDescent="0.3"/>
  <cols>
    <col min="1" max="1" width="12.33203125" bestFit="1" customWidth="1"/>
    <col min="2" max="2" width="68.5546875" bestFit="1" customWidth="1"/>
    <col min="4" max="4" width="11.5546875" style="2"/>
    <col min="6" max="6" width="11.5546875" style="3"/>
    <col min="10" max="10" width="11.5546875" style="8"/>
  </cols>
  <sheetData>
    <row r="2" spans="1:13" x14ac:dyDescent="0.3">
      <c r="A2" t="s">
        <v>44</v>
      </c>
    </row>
    <row r="3" spans="1:13" ht="43.2" x14ac:dyDescent="0.3">
      <c r="A3" s="18" t="s">
        <v>0</v>
      </c>
      <c r="B3" s="18" t="s">
        <v>1</v>
      </c>
      <c r="C3" s="18" t="s">
        <v>2</v>
      </c>
      <c r="D3" s="19" t="s">
        <v>14</v>
      </c>
      <c r="E3" s="18" t="s">
        <v>3</v>
      </c>
      <c r="F3" s="20" t="s">
        <v>4</v>
      </c>
      <c r="G3" s="18" t="s">
        <v>15</v>
      </c>
      <c r="H3" s="18" t="s">
        <v>6</v>
      </c>
      <c r="I3" s="18" t="s">
        <v>7</v>
      </c>
      <c r="J3" s="15" t="s">
        <v>16</v>
      </c>
      <c r="K3" s="16" t="s">
        <v>17</v>
      </c>
      <c r="L3" s="16" t="s">
        <v>49</v>
      </c>
      <c r="M3" s="17" t="s">
        <v>34</v>
      </c>
    </row>
    <row r="4" spans="1:13" x14ac:dyDescent="0.3">
      <c r="A4" s="4" t="s">
        <v>22</v>
      </c>
      <c r="B4" s="4" t="s">
        <v>31</v>
      </c>
      <c r="C4" s="5">
        <v>44578</v>
      </c>
      <c r="D4" s="6">
        <v>192220</v>
      </c>
      <c r="E4" s="4">
        <v>0</v>
      </c>
      <c r="F4" s="7">
        <v>-50000</v>
      </c>
      <c r="G4" s="4">
        <f>IF(D4&lt;&gt;"",D4+F4,G3+F4)</f>
        <v>142220</v>
      </c>
      <c r="H4" s="4">
        <v>0</v>
      </c>
      <c r="I4" s="4" t="s">
        <v>18</v>
      </c>
      <c r="J4" s="9"/>
      <c r="K4" s="4"/>
      <c r="L4" s="4"/>
      <c r="M4" s="4"/>
    </row>
    <row r="5" spans="1:13" x14ac:dyDescent="0.3">
      <c r="A5" t="s">
        <v>22</v>
      </c>
      <c r="B5" t="s">
        <v>31</v>
      </c>
      <c r="C5" s="1">
        <v>44581</v>
      </c>
      <c r="D5" s="2" t="s">
        <v>13</v>
      </c>
      <c r="E5">
        <v>0</v>
      </c>
      <c r="F5" s="3">
        <v>-108428.1</v>
      </c>
      <c r="G5">
        <f t="shared" ref="G5:G19" si="0">IF(D5&lt;&gt;"",D5+F5,G4+F5)</f>
        <v>33791.899999999994</v>
      </c>
      <c r="H5">
        <v>0</v>
      </c>
      <c r="I5" t="s">
        <v>19</v>
      </c>
    </row>
    <row r="6" spans="1:13" x14ac:dyDescent="0.3">
      <c r="A6" t="s">
        <v>22</v>
      </c>
      <c r="B6" t="s">
        <v>31</v>
      </c>
      <c r="C6" s="1">
        <v>44595</v>
      </c>
      <c r="D6" s="2" t="s">
        <v>13</v>
      </c>
      <c r="E6">
        <v>0</v>
      </c>
      <c r="F6" s="3">
        <v>-46957.7</v>
      </c>
      <c r="G6">
        <f t="shared" si="0"/>
        <v>-13165.800000000003</v>
      </c>
      <c r="H6">
        <v>0</v>
      </c>
      <c r="I6" t="s">
        <v>20</v>
      </c>
      <c r="J6" s="8">
        <v>44550</v>
      </c>
      <c r="K6">
        <v>50000</v>
      </c>
      <c r="L6" t="s">
        <v>26</v>
      </c>
      <c r="M6" t="s">
        <v>28</v>
      </c>
    </row>
    <row r="7" spans="1:13" x14ac:dyDescent="0.3">
      <c r="A7" t="s">
        <v>22</v>
      </c>
      <c r="B7" t="s">
        <v>31</v>
      </c>
      <c r="C7" s="1">
        <v>44595</v>
      </c>
      <c r="F7" s="3">
        <v>-50000</v>
      </c>
      <c r="G7">
        <f t="shared" si="0"/>
        <v>-63165.8</v>
      </c>
      <c r="H7">
        <v>0</v>
      </c>
      <c r="I7" t="s">
        <v>21</v>
      </c>
      <c r="J7" s="8">
        <v>44571</v>
      </c>
      <c r="K7">
        <v>100000</v>
      </c>
      <c r="L7" t="s">
        <v>32</v>
      </c>
      <c r="M7" t="s">
        <v>29</v>
      </c>
    </row>
    <row r="8" spans="1:13" x14ac:dyDescent="0.3">
      <c r="A8" s="4" t="s">
        <v>23</v>
      </c>
      <c r="B8" s="4" t="s">
        <v>35</v>
      </c>
      <c r="C8" s="5">
        <v>44578</v>
      </c>
      <c r="D8" s="6">
        <v>39900</v>
      </c>
      <c r="E8" s="4">
        <v>0</v>
      </c>
      <c r="F8" s="7">
        <v>-37653.300000000003</v>
      </c>
      <c r="G8" s="4">
        <f t="shared" si="0"/>
        <v>2246.6999999999971</v>
      </c>
      <c r="H8" s="4">
        <v>0</v>
      </c>
      <c r="I8" s="4" t="s">
        <v>18</v>
      </c>
      <c r="J8" s="9"/>
      <c r="K8" s="4"/>
      <c r="L8" s="4"/>
      <c r="M8" s="4"/>
    </row>
    <row r="9" spans="1:13" s="10" customFormat="1" x14ac:dyDescent="0.3">
      <c r="A9" s="10" t="s">
        <v>23</v>
      </c>
      <c r="B9" s="10" t="s">
        <v>35</v>
      </c>
      <c r="C9" s="1">
        <v>44581</v>
      </c>
      <c r="D9" s="12"/>
      <c r="F9" s="13">
        <v>-108428.1</v>
      </c>
      <c r="G9" s="10">
        <f t="shared" si="0"/>
        <v>-106181.40000000001</v>
      </c>
      <c r="I9" s="10" t="s">
        <v>19</v>
      </c>
      <c r="J9" s="14">
        <v>44571</v>
      </c>
      <c r="K9" s="10">
        <v>300000</v>
      </c>
      <c r="L9" s="10" t="s">
        <v>37</v>
      </c>
      <c r="M9" s="10" t="s">
        <v>29</v>
      </c>
    </row>
    <row r="10" spans="1:13" s="10" customFormat="1" x14ac:dyDescent="0.3">
      <c r="A10" s="10" t="s">
        <v>23</v>
      </c>
      <c r="B10" s="10" t="s">
        <v>35</v>
      </c>
      <c r="C10" s="1">
        <v>44595</v>
      </c>
      <c r="D10" s="12"/>
      <c r="F10" s="13">
        <v>-46957.7</v>
      </c>
      <c r="G10" s="10">
        <f t="shared" si="0"/>
        <v>-153139.1</v>
      </c>
      <c r="I10" s="10" t="s">
        <v>20</v>
      </c>
      <c r="J10" s="14">
        <v>44571</v>
      </c>
      <c r="K10" s="10">
        <v>300000</v>
      </c>
      <c r="L10" s="10" t="s">
        <v>37</v>
      </c>
      <c r="M10" s="10" t="s">
        <v>29</v>
      </c>
    </row>
    <row r="11" spans="1:13" s="10" customFormat="1" x14ac:dyDescent="0.3">
      <c r="A11" s="10" t="s">
        <v>23</v>
      </c>
      <c r="B11" s="10" t="s">
        <v>35</v>
      </c>
      <c r="C11" s="1">
        <v>44595</v>
      </c>
      <c r="D11" s="12"/>
      <c r="F11" s="13">
        <v>-50000</v>
      </c>
      <c r="G11" s="10">
        <f t="shared" si="0"/>
        <v>-203139.1</v>
      </c>
      <c r="I11" s="10" t="s">
        <v>21</v>
      </c>
      <c r="J11" s="14">
        <v>44571</v>
      </c>
      <c r="K11" s="10">
        <v>300000</v>
      </c>
      <c r="L11" s="10" t="s">
        <v>37</v>
      </c>
      <c r="M11" s="10" t="s">
        <v>29</v>
      </c>
    </row>
    <row r="12" spans="1:13" s="10" customFormat="1" x14ac:dyDescent="0.3">
      <c r="A12" s="10" t="s">
        <v>23</v>
      </c>
      <c r="B12" s="10" t="s">
        <v>35</v>
      </c>
      <c r="C12" s="11">
        <v>44623</v>
      </c>
      <c r="D12" s="12"/>
      <c r="F12" s="13">
        <v>-25000</v>
      </c>
      <c r="G12" s="10">
        <f t="shared" si="0"/>
        <v>-228139.1</v>
      </c>
      <c r="I12" s="10" t="s">
        <v>36</v>
      </c>
      <c r="J12" s="14">
        <v>44571</v>
      </c>
      <c r="K12" s="10">
        <v>300000</v>
      </c>
      <c r="L12" s="10" t="s">
        <v>37</v>
      </c>
      <c r="M12" s="10" t="s">
        <v>29</v>
      </c>
    </row>
    <row r="13" spans="1:13" x14ac:dyDescent="0.3">
      <c r="A13" s="4" t="s">
        <v>24</v>
      </c>
      <c r="B13" s="4" t="s">
        <v>38</v>
      </c>
      <c r="C13" s="5">
        <v>44581</v>
      </c>
      <c r="D13" s="6">
        <v>107800</v>
      </c>
      <c r="E13" s="4">
        <v>0</v>
      </c>
      <c r="F13" s="7">
        <v>-112638.9</v>
      </c>
      <c r="G13" s="4">
        <f t="shared" si="0"/>
        <v>-4838.8999999999942</v>
      </c>
      <c r="H13" s="4">
        <v>0</v>
      </c>
      <c r="I13" s="4" t="s">
        <v>19</v>
      </c>
      <c r="J13" s="9">
        <v>44571</v>
      </c>
      <c r="K13" s="4">
        <v>10000</v>
      </c>
      <c r="L13" s="4" t="s">
        <v>39</v>
      </c>
      <c r="M13" s="21" t="s">
        <v>29</v>
      </c>
    </row>
    <row r="14" spans="1:13" s="10" customFormat="1" x14ac:dyDescent="0.3">
      <c r="A14" s="10" t="s">
        <v>24</v>
      </c>
      <c r="B14" s="10" t="s">
        <v>38</v>
      </c>
      <c r="C14" s="1">
        <v>44595</v>
      </c>
      <c r="D14" s="12"/>
      <c r="F14" s="3">
        <v>-50000</v>
      </c>
      <c r="G14" s="10">
        <f t="shared" si="0"/>
        <v>-54838.899999999994</v>
      </c>
      <c r="I14" s="10" t="s">
        <v>21</v>
      </c>
      <c r="J14" s="14">
        <v>44595</v>
      </c>
      <c r="K14" s="10">
        <v>50000</v>
      </c>
      <c r="L14" s="10" t="s">
        <v>40</v>
      </c>
      <c r="M14" s="10" t="s">
        <v>29</v>
      </c>
    </row>
    <row r="15" spans="1:13" s="10" customFormat="1" x14ac:dyDescent="0.3">
      <c r="A15" s="10" t="s">
        <v>24</v>
      </c>
      <c r="B15" s="10" t="s">
        <v>38</v>
      </c>
      <c r="C15" s="11">
        <v>44623</v>
      </c>
      <c r="D15" s="12"/>
      <c r="F15" s="13">
        <v>-25000</v>
      </c>
      <c r="G15" s="10">
        <f t="shared" si="0"/>
        <v>-79838.899999999994</v>
      </c>
      <c r="I15" s="10" t="s">
        <v>36</v>
      </c>
      <c r="J15" s="14">
        <v>44623</v>
      </c>
      <c r="K15" s="10">
        <v>19838.900000000001</v>
      </c>
      <c r="L15" s="10" t="s">
        <v>41</v>
      </c>
    </row>
    <row r="16" spans="1:13" x14ac:dyDescent="0.3">
      <c r="A16" s="4" t="s">
        <v>25</v>
      </c>
      <c r="B16" s="4" t="s">
        <v>43</v>
      </c>
      <c r="C16" s="5">
        <v>44595</v>
      </c>
      <c r="D16" s="6">
        <v>60000</v>
      </c>
      <c r="E16" s="4">
        <v>0</v>
      </c>
      <c r="F16" s="7">
        <v>-46957.7</v>
      </c>
      <c r="G16" s="4">
        <f t="shared" si="0"/>
        <v>13042.300000000003</v>
      </c>
      <c r="H16" s="4">
        <v>0</v>
      </c>
      <c r="I16" s="4" t="s">
        <v>20</v>
      </c>
      <c r="J16" s="9"/>
      <c r="K16" s="4"/>
      <c r="L16" s="4"/>
      <c r="M16" s="4"/>
    </row>
    <row r="17" spans="1:12" x14ac:dyDescent="0.3">
      <c r="A17" t="s">
        <v>25</v>
      </c>
      <c r="B17" t="s">
        <v>43</v>
      </c>
      <c r="C17" s="1">
        <v>44595</v>
      </c>
      <c r="F17" s="3">
        <v>-50000</v>
      </c>
      <c r="G17">
        <f t="shared" si="0"/>
        <v>-36957.699999999997</v>
      </c>
      <c r="I17" s="10" t="s">
        <v>21</v>
      </c>
      <c r="J17" s="8">
        <v>44595</v>
      </c>
      <c r="K17" s="10">
        <v>36957.699999999997</v>
      </c>
      <c r="L17" s="10" t="s">
        <v>41</v>
      </c>
    </row>
    <row r="18" spans="1:12" x14ac:dyDescent="0.3">
      <c r="A18" t="s">
        <v>25</v>
      </c>
      <c r="B18" t="s">
        <v>43</v>
      </c>
      <c r="C18" s="11">
        <v>44623</v>
      </c>
      <c r="F18" s="3">
        <v>-25000</v>
      </c>
      <c r="G18">
        <f t="shared" si="0"/>
        <v>-61957.7</v>
      </c>
      <c r="I18" s="10" t="s">
        <v>36</v>
      </c>
      <c r="J18" s="8">
        <v>44623</v>
      </c>
      <c r="K18" s="10">
        <v>25000</v>
      </c>
      <c r="L18" s="10" t="s">
        <v>41</v>
      </c>
    </row>
    <row r="19" spans="1:12" x14ac:dyDescent="0.3">
      <c r="A19" t="s">
        <v>25</v>
      </c>
      <c r="B19" t="s">
        <v>43</v>
      </c>
      <c r="C19" s="1">
        <v>44654</v>
      </c>
      <c r="F19" s="3">
        <v>-25000</v>
      </c>
      <c r="G19">
        <f t="shared" si="0"/>
        <v>-86957.7</v>
      </c>
      <c r="I19" s="10" t="s">
        <v>50</v>
      </c>
      <c r="J19" s="8">
        <v>44654</v>
      </c>
      <c r="K19" s="10">
        <v>25000</v>
      </c>
      <c r="L19" s="10" t="s">
        <v>41</v>
      </c>
    </row>
  </sheetData>
  <phoneticPr fontId="1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D7C8E38-BA87-43BE-8B13-EC5EA609DA8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Manquants</vt:lpstr>
      <vt:lpstr>CDES APPRO</vt:lpstr>
      <vt:lpstr>Manquants après 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Michel Marichal</cp:lastModifiedBy>
  <dcterms:created xsi:type="dcterms:W3CDTF">2021-11-22T20:48:15Z</dcterms:created>
  <dcterms:modified xsi:type="dcterms:W3CDTF">2021-11-23T08:27:55Z</dcterms:modified>
</cp:coreProperties>
</file>