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netniz\Desktop\"/>
    </mc:Choice>
  </mc:AlternateContent>
  <bookViews>
    <workbookView xWindow="0" yWindow="0" windowWidth="14370" windowHeight="12060" tabRatio="908" activeTab="6"/>
  </bookViews>
  <sheets>
    <sheet name="Simulation Semaine" sheetId="4" r:id="rId1"/>
    <sheet name="Simulation Vacances" sheetId="6" r:id="rId2"/>
    <sheet name="Valeur horaireR" sheetId="3" r:id="rId3"/>
    <sheet name="Conducteurs" sheetId="2" r:id="rId4"/>
    <sheet name="Valeur POINT" sheetId="7" r:id="rId5"/>
    <sheet name="Roulement conducteur 1" sheetId="8" r:id="rId6"/>
    <sheet name="Roulement conducteur 2" sheetId="9" r:id="rId7"/>
    <sheet name="Roulement conducteur 3" sheetId="10" r:id="rId8"/>
  </sheets>
  <definedNames>
    <definedName name="A001_" localSheetId="4">'Valeur POINT'!$B$44</definedName>
    <definedName name="A001_">'Valeur horaireR'!$B$44</definedName>
    <definedName name="A002_" localSheetId="4">'Valeur POINT'!$B$45</definedName>
    <definedName name="A002_">'Valeur horaireR'!$B$45</definedName>
    <definedName name="A003_" localSheetId="4">'Valeur POINT'!$B$46</definedName>
    <definedName name="A003_">'Valeur horaireR'!$B$46</definedName>
    <definedName name="A004_" localSheetId="4">'Valeur POINT'!$B$47</definedName>
    <definedName name="A004_">'Valeur horaireR'!$B$47</definedName>
    <definedName name="A005_" localSheetId="4">'Valeur POINT'!$B$48</definedName>
    <definedName name="A005_">'Valeur horaireR'!$B$48</definedName>
    <definedName name="A006_" localSheetId="4">'Valeur POINT'!$B$49</definedName>
    <definedName name="A006_">'Valeur horaireR'!$B$49</definedName>
    <definedName name="A007_" localSheetId="4">'Valeur POINT'!$B$50</definedName>
    <definedName name="A007_">'Valeur horaireR'!$B$50</definedName>
    <definedName name="A008_" localSheetId="4">'Valeur POINT'!$B$51</definedName>
    <definedName name="A008_">'Valeur horaireR'!$B$51</definedName>
    <definedName name="A009_" localSheetId="4">'Valeur POINT'!$B$52</definedName>
    <definedName name="A009_">'Valeur horaireR'!$B$52</definedName>
    <definedName name="A010_" localSheetId="4">'Valeur POINT'!$B$53</definedName>
    <definedName name="A010_">'Valeur horaireR'!$B$53</definedName>
    <definedName name="A011_" localSheetId="4">'Valeur POINT'!$B$54</definedName>
    <definedName name="A011_">'Valeur horaireR'!$B$54</definedName>
    <definedName name="A012_" localSheetId="4">'Valeur POINT'!$B$55</definedName>
    <definedName name="A012_">'Valeur horaireR'!$B$55</definedName>
    <definedName name="A013_" localSheetId="4">'Valeur POINT'!$B$56</definedName>
    <definedName name="A013_">'Valeur horaireR'!$B$56</definedName>
    <definedName name="A014_" localSheetId="4">'Valeur POINT'!$B$57</definedName>
    <definedName name="A014_">'Valeur horaireR'!$B$57</definedName>
    <definedName name="A015_" localSheetId="4">'Valeur POINT'!$B$58</definedName>
    <definedName name="A015_">'Valeur horaireR'!$B$58</definedName>
    <definedName name="A016_" localSheetId="4">'Valeur POINT'!$B$59</definedName>
    <definedName name="A016_">'Valeur horaireR'!$B$59</definedName>
    <definedName name="A017_" localSheetId="4">'Valeur POINT'!$B$60</definedName>
    <definedName name="A017_">'Valeur horaireR'!$B$60</definedName>
    <definedName name="A018_" localSheetId="4">'Valeur POINT'!$B$61</definedName>
    <definedName name="A018_">'Valeur horaireR'!$B$61</definedName>
    <definedName name="A019_" localSheetId="4">'Valeur POINT'!$B$62</definedName>
    <definedName name="A019_">'Valeur horaireR'!$B$62</definedName>
    <definedName name="A020_" localSheetId="4">'Valeur POINT'!$B$63</definedName>
    <definedName name="A020_">'Valeur horaireR'!$B$63</definedName>
    <definedName name="A021_" localSheetId="4">'Valeur POINT'!$B$64</definedName>
    <definedName name="A021_">'Valeur horaireR'!$B$64</definedName>
    <definedName name="A022_" localSheetId="4">'Valeur POINT'!$B$65</definedName>
    <definedName name="A022_">'Valeur horaireR'!$B$65</definedName>
    <definedName name="A023_" localSheetId="4">'Valeur POINT'!$B$66</definedName>
    <definedName name="A023_">'Valeur horaireR'!$B$66</definedName>
    <definedName name="A024_" localSheetId="4">'Valeur POINT'!$B$67</definedName>
    <definedName name="A024_">'Valeur horaireR'!$B$67</definedName>
    <definedName name="A025_" localSheetId="4">'Valeur POINT'!$B$68</definedName>
    <definedName name="A025_">'Valeur horaireR'!$B$68</definedName>
    <definedName name="A026_" localSheetId="4">'Valeur POINT'!$B$69</definedName>
    <definedName name="A026_">'Valeur horaireR'!$B$69</definedName>
    <definedName name="A027_" localSheetId="4">'Valeur POINT'!$B$70</definedName>
    <definedName name="A027_">'Valeur horaireR'!$B$70</definedName>
    <definedName name="A028_" localSheetId="4">'Valeur POINT'!$B$71</definedName>
    <definedName name="A028_">'Valeur horaireR'!$B$71</definedName>
    <definedName name="A029_" localSheetId="4">'Valeur POINT'!$B$72</definedName>
    <definedName name="A029_">'Valeur horaireR'!$B$72</definedName>
    <definedName name="A030_" localSheetId="4">'Valeur POINT'!$B$73</definedName>
    <definedName name="A030_">'Valeur horaireR'!$B$73</definedName>
    <definedName name="R_" localSheetId="4">'Valeur POINT'!$B$74</definedName>
    <definedName name="R_">'Valeur horaireR'!$B$74</definedName>
    <definedName name="RN" localSheetId="4">'Valeur POINT'!$B$74</definedName>
    <definedName name="RN">'Valeur horaireR'!$B$74</definedName>
    <definedName name="roulement_a_dimanche" localSheetId="4">'Valeur POINT'!$G$44:$G$74</definedName>
    <definedName name="roulement_a_dimanche">'Valeur horaireR'!$G$44:$G$74</definedName>
    <definedName name="roulement_A_samedi" localSheetId="4">'Valeur POINT'!$D$44:$D$74</definedName>
    <definedName name="roulement_A_samedi">'Valeur horaireR'!$D$44:$D$74</definedName>
    <definedName name="roulement_A_semaine" localSheetId="4">'Valeur POINT'!$A$44:$A$74</definedName>
    <definedName name="roulement_A_semaine">'Valeur horaireR'!$A$44:$A$74</definedName>
    <definedName name="roulement_A_vacances" localSheetId="4">'Valeur POINT'!$J$44:$J$74</definedName>
    <definedName name="roulement_A_vacances">'Valeur horaireR'!$J$44:$J$74</definedName>
    <definedName name="roulement_A1_dimanche" localSheetId="4">'Valeur POINT'!$G$4:$G$40</definedName>
    <definedName name="roulement_A1_dimanche">'Valeur horaireR'!$G$4:$G$40</definedName>
    <definedName name="roulement_A1_samedi" localSheetId="4">'Valeur POINT'!$D$4:$D$40</definedName>
    <definedName name="roulement_A1_samedi">'Valeur horaireR'!$D$4:$D$40</definedName>
    <definedName name="roulement_A1_semaine" localSheetId="4">'Valeur POINT'!$A$44:$A$74</definedName>
    <definedName name="roulement_A1_semaine">'Valeur horaireR'!$A$44:$A$74</definedName>
    <definedName name="roulement_AA1_semaine" localSheetId="4">'Valeur POINT'!$A$4:$A$40</definedName>
    <definedName name="roulement_AA1_semaine">'Valeur horaireR'!$A$4:$A$40</definedName>
    <definedName name="roulement_B_dimanche" localSheetId="4">'Valeur POINT'!$G$78:$G$108</definedName>
    <definedName name="roulement_B_dimanche">'Valeur horaireR'!$G$78:$G$108</definedName>
    <definedName name="roulement_B_samedi" localSheetId="4">'Valeur POINT'!$D$78:$D$108</definedName>
    <definedName name="roulement_B_samedi">'Valeur horaireR'!$D$78:$D$108</definedName>
    <definedName name="roulement_B_semaine" localSheetId="4">'Valeur POINT'!$A$78:$A$108</definedName>
    <definedName name="roulement_B_semaine">'Valeur horaireR'!$A$78:$A$108</definedName>
    <definedName name="roulement_B_vacances" localSheetId="4">'Valeur POINT'!$J$78:$J$108</definedName>
    <definedName name="roulement_B_vacances">'Valeur horaireR'!$J$78:$J$108</definedName>
    <definedName name="Roulement_C">'Simulation Semaine'!#REF!</definedName>
    <definedName name="roulement_C_dimanche" localSheetId="4">'Valeur POINT'!$G$112:$G$142</definedName>
    <definedName name="roulement_C_dimanche">'Valeur horaireR'!$G$112:$G$142</definedName>
    <definedName name="roulement_C_samedi" localSheetId="4">'Valeur POINT'!$D$112:$D$142</definedName>
    <definedName name="roulement_C_samedi">'Valeur horaireR'!$D$112:$D$142</definedName>
    <definedName name="roulement_C_semaine" localSheetId="4">'Valeur POINT'!$A$112:$A$142</definedName>
    <definedName name="roulement_C_semaine">'Valeur horaireR'!$A$112:$A$142</definedName>
    <definedName name="roulement_D_dimanche" localSheetId="4">'Valeur POINT'!$G$146:$G$176</definedName>
    <definedName name="roulement_D_dimanche">'Valeur horaireR'!$G$146:$G$176</definedName>
    <definedName name="roulement_D_semaine" localSheetId="4">'Valeur POINT'!$A$146:$A$176</definedName>
    <definedName name="roulement_D_semaine">'Valeur horaireR'!$A$146:$A$176</definedName>
    <definedName name="roulement_D_vacances" localSheetId="4">'Valeur POINT'!$J$146:$J$176</definedName>
    <definedName name="roulement_D_vacances">'Valeur horaireR'!$J$146:$J$176</definedName>
    <definedName name="RR" localSheetId="4">'Valeur POINT'!$B$75</definedName>
    <definedName name="RR">'Valeur horaireR'!$B$75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10" l="1"/>
  <c r="H40" i="10"/>
  <c r="G40" i="10"/>
  <c r="F40" i="10"/>
  <c r="E40" i="10"/>
  <c r="D40" i="10"/>
  <c r="C40" i="10"/>
  <c r="B40" i="10"/>
  <c r="J40" i="10" s="1"/>
  <c r="L39" i="10"/>
  <c r="H39" i="10"/>
  <c r="G39" i="10"/>
  <c r="F39" i="10"/>
  <c r="E39" i="10"/>
  <c r="D39" i="10"/>
  <c r="C39" i="10"/>
  <c r="B39" i="10"/>
  <c r="J39" i="10" s="1"/>
  <c r="L38" i="10"/>
  <c r="H38" i="10"/>
  <c r="J38" i="10" s="1"/>
  <c r="G38" i="10"/>
  <c r="F38" i="10"/>
  <c r="E38" i="10"/>
  <c r="D38" i="10"/>
  <c r="C38" i="10"/>
  <c r="B38" i="10"/>
  <c r="L37" i="10"/>
  <c r="J37" i="10"/>
  <c r="H37" i="10"/>
  <c r="G37" i="10"/>
  <c r="F37" i="10"/>
  <c r="E37" i="10"/>
  <c r="D37" i="10"/>
  <c r="C37" i="10"/>
  <c r="B37" i="10"/>
  <c r="L36" i="10"/>
  <c r="H36" i="10"/>
  <c r="G36" i="10"/>
  <c r="F36" i="10"/>
  <c r="E36" i="10"/>
  <c r="D36" i="10"/>
  <c r="C36" i="10"/>
  <c r="B36" i="10"/>
  <c r="J36" i="10" s="1"/>
  <c r="L35" i="10"/>
  <c r="H35" i="10"/>
  <c r="G35" i="10"/>
  <c r="F35" i="10"/>
  <c r="E35" i="10"/>
  <c r="D35" i="10"/>
  <c r="C35" i="10"/>
  <c r="B35" i="10"/>
  <c r="J35" i="10" s="1"/>
  <c r="L34" i="10"/>
  <c r="H34" i="10"/>
  <c r="G34" i="10"/>
  <c r="F34" i="10"/>
  <c r="E34" i="10"/>
  <c r="D34" i="10"/>
  <c r="J34" i="10" s="1"/>
  <c r="C34" i="10"/>
  <c r="B34" i="10"/>
  <c r="L33" i="10"/>
  <c r="L41" i="10" s="1"/>
  <c r="H33" i="10"/>
  <c r="G33" i="10"/>
  <c r="F33" i="10"/>
  <c r="E33" i="10"/>
  <c r="D33" i="10"/>
  <c r="C33" i="10"/>
  <c r="B33" i="10"/>
  <c r="J33" i="10" s="1"/>
  <c r="H27" i="10"/>
  <c r="G27" i="10"/>
  <c r="F27" i="10"/>
  <c r="E27" i="10"/>
  <c r="D27" i="10"/>
  <c r="C27" i="10"/>
  <c r="B27" i="10"/>
  <c r="H26" i="10"/>
  <c r="J26" i="10" s="1"/>
  <c r="K26" i="10" s="1"/>
  <c r="L26" i="10" s="1"/>
  <c r="M26" i="10" s="1"/>
  <c r="G26" i="10"/>
  <c r="F26" i="10"/>
  <c r="E26" i="10"/>
  <c r="D26" i="10"/>
  <c r="C26" i="10"/>
  <c r="B26" i="10"/>
  <c r="H25" i="10"/>
  <c r="G25" i="10"/>
  <c r="F25" i="10"/>
  <c r="E25" i="10"/>
  <c r="D25" i="10"/>
  <c r="C25" i="10"/>
  <c r="B25" i="10"/>
  <c r="J25" i="10" s="1"/>
  <c r="K25" i="10" s="1"/>
  <c r="L25" i="10" s="1"/>
  <c r="M25" i="10" s="1"/>
  <c r="H24" i="10"/>
  <c r="G24" i="10"/>
  <c r="F24" i="10"/>
  <c r="E24" i="10"/>
  <c r="D24" i="10"/>
  <c r="C24" i="10"/>
  <c r="B24" i="10"/>
  <c r="H23" i="10"/>
  <c r="J23" i="10" s="1"/>
  <c r="K23" i="10" s="1"/>
  <c r="L23" i="10" s="1"/>
  <c r="M23" i="10" s="1"/>
  <c r="G23" i="10"/>
  <c r="F23" i="10"/>
  <c r="E23" i="10"/>
  <c r="D23" i="10"/>
  <c r="C23" i="10"/>
  <c r="B23" i="10"/>
  <c r="H22" i="10"/>
  <c r="G22" i="10"/>
  <c r="F22" i="10"/>
  <c r="E22" i="10"/>
  <c r="D22" i="10"/>
  <c r="C22" i="10"/>
  <c r="B22" i="10"/>
  <c r="H21" i="10"/>
  <c r="G21" i="10"/>
  <c r="F21" i="10"/>
  <c r="E21" i="10"/>
  <c r="D21" i="10"/>
  <c r="C21" i="10"/>
  <c r="J21" i="10" s="1"/>
  <c r="K21" i="10" s="1"/>
  <c r="L21" i="10" s="1"/>
  <c r="M21" i="10" s="1"/>
  <c r="B21" i="10"/>
  <c r="H20" i="10"/>
  <c r="G20" i="10"/>
  <c r="F20" i="10"/>
  <c r="E20" i="10"/>
  <c r="D20" i="10"/>
  <c r="C20" i="10"/>
  <c r="B20" i="10"/>
  <c r="J20" i="10" s="1"/>
  <c r="L40" i="9"/>
  <c r="H40" i="9"/>
  <c r="G40" i="9"/>
  <c r="F40" i="9"/>
  <c r="E40" i="9"/>
  <c r="D40" i="9"/>
  <c r="C40" i="9"/>
  <c r="B40" i="9"/>
  <c r="J40" i="9" s="1"/>
  <c r="L39" i="9"/>
  <c r="H39" i="9"/>
  <c r="G39" i="9"/>
  <c r="F39" i="9"/>
  <c r="E39" i="9"/>
  <c r="D39" i="9"/>
  <c r="C39" i="9"/>
  <c r="J39" i="9" s="1"/>
  <c r="B39" i="9"/>
  <c r="L38" i="9"/>
  <c r="H38" i="9"/>
  <c r="G38" i="9"/>
  <c r="F38" i="9"/>
  <c r="E38" i="9"/>
  <c r="D38" i="9"/>
  <c r="C38" i="9"/>
  <c r="B38" i="9"/>
  <c r="L37" i="9"/>
  <c r="H37" i="9"/>
  <c r="J37" i="9" s="1"/>
  <c r="G37" i="9"/>
  <c r="F37" i="9"/>
  <c r="E37" i="9"/>
  <c r="D37" i="9"/>
  <c r="C37" i="9"/>
  <c r="B37" i="9"/>
  <c r="L36" i="9"/>
  <c r="J36" i="9"/>
  <c r="H36" i="9"/>
  <c r="G36" i="9"/>
  <c r="F36" i="9"/>
  <c r="E36" i="9"/>
  <c r="D36" i="9"/>
  <c r="C36" i="9"/>
  <c r="B36" i="9"/>
  <c r="L35" i="9"/>
  <c r="H35" i="9"/>
  <c r="G35" i="9"/>
  <c r="F35" i="9"/>
  <c r="E35" i="9"/>
  <c r="D35" i="9"/>
  <c r="C35" i="9"/>
  <c r="B35" i="9"/>
  <c r="L34" i="9"/>
  <c r="H34" i="9"/>
  <c r="G34" i="9"/>
  <c r="F34" i="9"/>
  <c r="E34" i="9"/>
  <c r="D34" i="9"/>
  <c r="C34" i="9"/>
  <c r="B34" i="9"/>
  <c r="J34" i="9" s="1"/>
  <c r="L33" i="9"/>
  <c r="L41" i="9" s="1"/>
  <c r="H33" i="9"/>
  <c r="G33" i="9"/>
  <c r="F33" i="9"/>
  <c r="E33" i="9"/>
  <c r="D33" i="9"/>
  <c r="C33" i="9"/>
  <c r="B33" i="9"/>
  <c r="J33" i="9" s="1"/>
  <c r="H27" i="9"/>
  <c r="G27" i="9"/>
  <c r="F27" i="9"/>
  <c r="E27" i="9"/>
  <c r="D27" i="9"/>
  <c r="C27" i="9"/>
  <c r="B27" i="9"/>
  <c r="H26" i="9"/>
  <c r="G26" i="9"/>
  <c r="F26" i="9"/>
  <c r="E26" i="9"/>
  <c r="D26" i="9"/>
  <c r="C26" i="9"/>
  <c r="B26" i="9"/>
  <c r="J26" i="9" s="1"/>
  <c r="K26" i="9" s="1"/>
  <c r="L26" i="9" s="1"/>
  <c r="M26" i="9" s="1"/>
  <c r="H25" i="9"/>
  <c r="G25" i="9"/>
  <c r="F25" i="9"/>
  <c r="E25" i="9"/>
  <c r="D25" i="9"/>
  <c r="C25" i="9"/>
  <c r="B25" i="9"/>
  <c r="H24" i="9"/>
  <c r="G24" i="9"/>
  <c r="F24" i="9"/>
  <c r="E24" i="9"/>
  <c r="D24" i="9"/>
  <c r="C24" i="9"/>
  <c r="B24" i="9"/>
  <c r="H23" i="9"/>
  <c r="J23" i="9" s="1"/>
  <c r="K23" i="9" s="1"/>
  <c r="L23" i="9" s="1"/>
  <c r="M23" i="9" s="1"/>
  <c r="G23" i="9"/>
  <c r="F23" i="9"/>
  <c r="E23" i="9"/>
  <c r="D23" i="9"/>
  <c r="C23" i="9"/>
  <c r="B23" i="9"/>
  <c r="H22" i="9"/>
  <c r="G22" i="9"/>
  <c r="F22" i="9"/>
  <c r="E22" i="9"/>
  <c r="D22" i="9"/>
  <c r="C22" i="9"/>
  <c r="B22" i="9"/>
  <c r="H21" i="9"/>
  <c r="G21" i="9"/>
  <c r="F21" i="9"/>
  <c r="E21" i="9"/>
  <c r="D21" i="9"/>
  <c r="C21" i="9"/>
  <c r="B21" i="9"/>
  <c r="H20" i="9"/>
  <c r="J20" i="9" s="1"/>
  <c r="G20" i="9"/>
  <c r="F20" i="9"/>
  <c r="E20" i="9"/>
  <c r="D20" i="9"/>
  <c r="C20" i="9"/>
  <c r="B20" i="9"/>
  <c r="L40" i="8"/>
  <c r="H40" i="8"/>
  <c r="G40" i="8"/>
  <c r="F40" i="8"/>
  <c r="E40" i="8"/>
  <c r="D40" i="8"/>
  <c r="C40" i="8"/>
  <c r="B40" i="8"/>
  <c r="J40" i="8" s="1"/>
  <c r="L39" i="8"/>
  <c r="H39" i="8"/>
  <c r="G39" i="8"/>
  <c r="F39" i="8"/>
  <c r="E39" i="8"/>
  <c r="D39" i="8"/>
  <c r="C39" i="8"/>
  <c r="J39" i="8" s="1"/>
  <c r="B39" i="8"/>
  <c r="L38" i="8"/>
  <c r="H38" i="8"/>
  <c r="G38" i="8"/>
  <c r="J38" i="8" s="1"/>
  <c r="F38" i="8"/>
  <c r="E38" i="8"/>
  <c r="D38" i="8"/>
  <c r="C38" i="8"/>
  <c r="B38" i="8"/>
  <c r="L37" i="8"/>
  <c r="H37" i="8"/>
  <c r="J37" i="8" s="1"/>
  <c r="G37" i="8"/>
  <c r="F37" i="8"/>
  <c r="E37" i="8"/>
  <c r="D37" i="8"/>
  <c r="C37" i="8"/>
  <c r="B37" i="8"/>
  <c r="L36" i="8"/>
  <c r="J36" i="8"/>
  <c r="H36" i="8"/>
  <c r="G36" i="8"/>
  <c r="F36" i="8"/>
  <c r="E36" i="8"/>
  <c r="D36" i="8"/>
  <c r="C36" i="8"/>
  <c r="B36" i="8"/>
  <c r="L35" i="8"/>
  <c r="H35" i="8"/>
  <c r="G35" i="8"/>
  <c r="F35" i="8"/>
  <c r="E35" i="8"/>
  <c r="D35" i="8"/>
  <c r="C35" i="8"/>
  <c r="B35" i="8"/>
  <c r="J35" i="8" s="1"/>
  <c r="L34" i="8"/>
  <c r="H34" i="8"/>
  <c r="G34" i="8"/>
  <c r="F34" i="8"/>
  <c r="E34" i="8"/>
  <c r="D34" i="8"/>
  <c r="C34" i="8"/>
  <c r="B34" i="8"/>
  <c r="L33" i="8"/>
  <c r="L41" i="8" s="1"/>
  <c r="H33" i="8"/>
  <c r="G33" i="8"/>
  <c r="F33" i="8"/>
  <c r="E33" i="8"/>
  <c r="D33" i="8"/>
  <c r="C33" i="8"/>
  <c r="B33" i="8"/>
  <c r="H27" i="8"/>
  <c r="G27" i="8"/>
  <c r="F27" i="8"/>
  <c r="E27" i="8"/>
  <c r="D27" i="8"/>
  <c r="J27" i="8" s="1"/>
  <c r="K27" i="8" s="1"/>
  <c r="L27" i="8" s="1"/>
  <c r="M27" i="8" s="1"/>
  <c r="C27" i="8"/>
  <c r="B27" i="8"/>
  <c r="H26" i="8"/>
  <c r="G26" i="8"/>
  <c r="J26" i="8" s="1"/>
  <c r="K26" i="8" s="1"/>
  <c r="L26" i="8" s="1"/>
  <c r="M26" i="8" s="1"/>
  <c r="F26" i="8"/>
  <c r="E26" i="8"/>
  <c r="D26" i="8"/>
  <c r="C26" i="8"/>
  <c r="B26" i="8"/>
  <c r="H25" i="8"/>
  <c r="G25" i="8"/>
  <c r="F25" i="8"/>
  <c r="E25" i="8"/>
  <c r="D25" i="8"/>
  <c r="C25" i="8"/>
  <c r="B25" i="8"/>
  <c r="J25" i="8" s="1"/>
  <c r="K25" i="8" s="1"/>
  <c r="L25" i="8" s="1"/>
  <c r="M25" i="8" s="1"/>
  <c r="H24" i="8"/>
  <c r="G24" i="8"/>
  <c r="F24" i="8"/>
  <c r="E24" i="8"/>
  <c r="D24" i="8"/>
  <c r="C24" i="8"/>
  <c r="B24" i="8"/>
  <c r="J24" i="8" s="1"/>
  <c r="K24" i="8" s="1"/>
  <c r="L24" i="8" s="1"/>
  <c r="M24" i="8" s="1"/>
  <c r="H23" i="8"/>
  <c r="J23" i="8" s="1"/>
  <c r="K23" i="8" s="1"/>
  <c r="L23" i="8" s="1"/>
  <c r="M23" i="8" s="1"/>
  <c r="G23" i="8"/>
  <c r="F23" i="8"/>
  <c r="E23" i="8"/>
  <c r="D23" i="8"/>
  <c r="C23" i="8"/>
  <c r="B23" i="8"/>
  <c r="H22" i="8"/>
  <c r="G22" i="8"/>
  <c r="F22" i="8"/>
  <c r="E22" i="8"/>
  <c r="D22" i="8"/>
  <c r="C22" i="8"/>
  <c r="B22" i="8"/>
  <c r="H21" i="8"/>
  <c r="G21" i="8"/>
  <c r="F21" i="8"/>
  <c r="E21" i="8"/>
  <c r="D21" i="8"/>
  <c r="C21" i="8"/>
  <c r="B21" i="8"/>
  <c r="H20" i="8"/>
  <c r="G20" i="8"/>
  <c r="F20" i="8"/>
  <c r="E20" i="8"/>
  <c r="D20" i="8"/>
  <c r="C20" i="8"/>
  <c r="B20" i="8"/>
  <c r="J27" i="9" l="1"/>
  <c r="K27" i="9" s="1"/>
  <c r="L27" i="9" s="1"/>
  <c r="M27" i="9" s="1"/>
  <c r="J24" i="10"/>
  <c r="K24" i="10" s="1"/>
  <c r="L24" i="10" s="1"/>
  <c r="M24" i="10" s="1"/>
  <c r="J27" i="10"/>
  <c r="K27" i="10" s="1"/>
  <c r="L27" i="10" s="1"/>
  <c r="M27" i="10" s="1"/>
  <c r="J24" i="9"/>
  <c r="K24" i="9" s="1"/>
  <c r="L24" i="9" s="1"/>
  <c r="M24" i="9" s="1"/>
  <c r="J22" i="8"/>
  <c r="K22" i="8" s="1"/>
  <c r="L22" i="8" s="1"/>
  <c r="M22" i="8" s="1"/>
  <c r="J21" i="9"/>
  <c r="K21" i="9" s="1"/>
  <c r="L21" i="9" s="1"/>
  <c r="M21" i="9" s="1"/>
  <c r="J22" i="10"/>
  <c r="K22" i="10" s="1"/>
  <c r="L22" i="10" s="1"/>
  <c r="M22" i="10" s="1"/>
  <c r="J25" i="9"/>
  <c r="K25" i="9" s="1"/>
  <c r="L25" i="9" s="1"/>
  <c r="M25" i="9" s="1"/>
  <c r="J38" i="9"/>
  <c r="J22" i="9"/>
  <c r="K22" i="9" s="1"/>
  <c r="L22" i="9" s="1"/>
  <c r="M22" i="9" s="1"/>
  <c r="J35" i="9"/>
  <c r="J21" i="8"/>
  <c r="K21" i="8" s="1"/>
  <c r="L21" i="8" s="1"/>
  <c r="M21" i="8" s="1"/>
  <c r="J34" i="8"/>
  <c r="J20" i="8"/>
  <c r="J41" i="10"/>
  <c r="M33" i="10" s="1"/>
  <c r="H5" i="10" s="1"/>
  <c r="J28" i="10"/>
  <c r="K20" i="10"/>
  <c r="K20" i="9"/>
  <c r="J33" i="8"/>
  <c r="H40" i="4"/>
  <c r="H39" i="4"/>
  <c r="H38" i="4"/>
  <c r="H37" i="4"/>
  <c r="H36" i="4"/>
  <c r="H35" i="4"/>
  <c r="H34" i="4"/>
  <c r="H33" i="4"/>
  <c r="G40" i="4"/>
  <c r="G39" i="4"/>
  <c r="G38" i="4"/>
  <c r="G37" i="4"/>
  <c r="G36" i="4"/>
  <c r="G35" i="4"/>
  <c r="G34" i="4"/>
  <c r="G33" i="4"/>
  <c r="J41" i="9" l="1"/>
  <c r="M33" i="9" s="1"/>
  <c r="H5" i="9" s="1"/>
  <c r="J28" i="9"/>
  <c r="J41" i="8"/>
  <c r="M33" i="8" s="1"/>
  <c r="H5" i="8" s="1"/>
  <c r="J28" i="8"/>
  <c r="K20" i="8"/>
  <c r="L20" i="8" s="1"/>
  <c r="K28" i="10"/>
  <c r="L20" i="10"/>
  <c r="K28" i="9"/>
  <c r="L20" i="9"/>
  <c r="F40" i="4"/>
  <c r="F39" i="4"/>
  <c r="F38" i="4"/>
  <c r="F37" i="4"/>
  <c r="F36" i="4"/>
  <c r="F35" i="4"/>
  <c r="F34" i="4"/>
  <c r="F33" i="4"/>
  <c r="E40" i="4"/>
  <c r="E39" i="4"/>
  <c r="E38" i="4"/>
  <c r="E37" i="4"/>
  <c r="E36" i="4"/>
  <c r="E35" i="4"/>
  <c r="E34" i="4"/>
  <c r="E33" i="4"/>
  <c r="D40" i="4"/>
  <c r="D39" i="4"/>
  <c r="D38" i="4"/>
  <c r="D37" i="4"/>
  <c r="D36" i="4"/>
  <c r="D35" i="4"/>
  <c r="D34" i="4"/>
  <c r="C40" i="4"/>
  <c r="C39" i="4"/>
  <c r="C38" i="4"/>
  <c r="C37" i="4"/>
  <c r="C36" i="4"/>
  <c r="C35" i="4"/>
  <c r="C34" i="4"/>
  <c r="B40" i="4"/>
  <c r="B39" i="4"/>
  <c r="B38" i="4"/>
  <c r="B37" i="4"/>
  <c r="B36" i="4"/>
  <c r="B35" i="4"/>
  <c r="B34" i="4"/>
  <c r="K28" i="8" l="1"/>
  <c r="L28" i="10"/>
  <c r="M28" i="10" s="1"/>
  <c r="J5" i="10" s="1"/>
  <c r="M20" i="10"/>
  <c r="M20" i="9"/>
  <c r="L28" i="9"/>
  <c r="M28" i="9" s="1"/>
  <c r="J5" i="9" s="1"/>
  <c r="L28" i="8"/>
  <c r="M28" i="8" s="1"/>
  <c r="J5" i="8" s="1"/>
  <c r="M20" i="8"/>
  <c r="J37" i="4"/>
  <c r="L37" i="4" s="1"/>
  <c r="J38" i="4"/>
  <c r="L38" i="4" s="1"/>
  <c r="D33" i="4"/>
  <c r="C33" i="4"/>
  <c r="J39" i="4"/>
  <c r="L39" i="4" s="1"/>
  <c r="K277" i="7"/>
  <c r="E277" i="7"/>
  <c r="B277" i="7"/>
  <c r="K276" i="7"/>
  <c r="E276" i="7"/>
  <c r="B276" i="7"/>
  <c r="K275" i="7"/>
  <c r="E275" i="7"/>
  <c r="B275" i="7"/>
  <c r="K274" i="7"/>
  <c r="E274" i="7"/>
  <c r="B274" i="7"/>
  <c r="K273" i="7"/>
  <c r="E273" i="7"/>
  <c r="B273" i="7"/>
  <c r="K272" i="7"/>
  <c r="E272" i="7"/>
  <c r="B272" i="7"/>
  <c r="K271" i="7"/>
  <c r="H271" i="7"/>
  <c r="E271" i="7"/>
  <c r="B271" i="7"/>
  <c r="K270" i="7"/>
  <c r="H270" i="7"/>
  <c r="E270" i="7"/>
  <c r="B270" i="7"/>
  <c r="K269" i="7"/>
  <c r="H269" i="7"/>
  <c r="E269" i="7"/>
  <c r="B269" i="7"/>
  <c r="K268" i="7"/>
  <c r="H268" i="7"/>
  <c r="E268" i="7"/>
  <c r="B268" i="7"/>
  <c r="K267" i="7"/>
  <c r="H267" i="7"/>
  <c r="E267" i="7"/>
  <c r="B267" i="7"/>
  <c r="K266" i="7"/>
  <c r="H266" i="7"/>
  <c r="E266" i="7"/>
  <c r="B266" i="7"/>
  <c r="K265" i="7"/>
  <c r="H265" i="7"/>
  <c r="E265" i="7"/>
  <c r="B265" i="7"/>
  <c r="K264" i="7"/>
  <c r="H264" i="7"/>
  <c r="E264" i="7"/>
  <c r="B264" i="7"/>
  <c r="K263" i="7"/>
  <c r="H263" i="7"/>
  <c r="E263" i="7"/>
  <c r="B263" i="7"/>
  <c r="K262" i="7"/>
  <c r="H262" i="7"/>
  <c r="E262" i="7"/>
  <c r="B262" i="7"/>
  <c r="K261" i="7"/>
  <c r="H261" i="7"/>
  <c r="E261" i="7"/>
  <c r="B261" i="7"/>
  <c r="K260" i="7"/>
  <c r="H260" i="7"/>
  <c r="E260" i="7"/>
  <c r="B260" i="7"/>
  <c r="K259" i="7"/>
  <c r="H259" i="7"/>
  <c r="E259" i="7"/>
  <c r="B259" i="7"/>
  <c r="K258" i="7"/>
  <c r="H258" i="7"/>
  <c r="E258" i="7"/>
  <c r="B258" i="7"/>
  <c r="K257" i="7"/>
  <c r="H257" i="7"/>
  <c r="E257" i="7"/>
  <c r="B257" i="7"/>
  <c r="K256" i="7"/>
  <c r="H256" i="7"/>
  <c r="E256" i="7"/>
  <c r="B256" i="7"/>
  <c r="K255" i="7"/>
  <c r="H255" i="7"/>
  <c r="E255" i="7"/>
  <c r="B255" i="7"/>
  <c r="K254" i="7"/>
  <c r="H254" i="7"/>
  <c r="E254" i="7"/>
  <c r="B254" i="7"/>
  <c r="K253" i="7"/>
  <c r="H253" i="7"/>
  <c r="E253" i="7"/>
  <c r="B253" i="7"/>
  <c r="K252" i="7"/>
  <c r="H252" i="7"/>
  <c r="E252" i="7"/>
  <c r="B252" i="7"/>
  <c r="K251" i="7"/>
  <c r="H251" i="7"/>
  <c r="E251" i="7"/>
  <c r="B251" i="7"/>
  <c r="K250" i="7"/>
  <c r="H250" i="7"/>
  <c r="E250" i="7"/>
  <c r="B250" i="7"/>
  <c r="K249" i="7"/>
  <c r="H249" i="7"/>
  <c r="E249" i="7"/>
  <c r="B249" i="7"/>
  <c r="K248" i="7"/>
  <c r="H248" i="7"/>
  <c r="E248" i="7"/>
  <c r="B248" i="7"/>
  <c r="K243" i="7"/>
  <c r="E243" i="7"/>
  <c r="B243" i="7"/>
  <c r="K242" i="7"/>
  <c r="E242" i="7"/>
  <c r="B242" i="7"/>
  <c r="K241" i="7"/>
  <c r="E241" i="7"/>
  <c r="B241" i="7"/>
  <c r="K240" i="7"/>
  <c r="E240" i="7"/>
  <c r="B240" i="7"/>
  <c r="K239" i="7"/>
  <c r="E239" i="7"/>
  <c r="B239" i="7"/>
  <c r="K238" i="7"/>
  <c r="E238" i="7"/>
  <c r="B238" i="7"/>
  <c r="K237" i="7"/>
  <c r="H237" i="7"/>
  <c r="E237" i="7"/>
  <c r="B237" i="7"/>
  <c r="K236" i="7"/>
  <c r="H236" i="7"/>
  <c r="E236" i="7"/>
  <c r="B236" i="7"/>
  <c r="K235" i="7"/>
  <c r="H235" i="7"/>
  <c r="E235" i="7"/>
  <c r="B235" i="7"/>
  <c r="K234" i="7"/>
  <c r="H234" i="7"/>
  <c r="E234" i="7"/>
  <c r="B234" i="7"/>
  <c r="K233" i="7"/>
  <c r="H233" i="7"/>
  <c r="E233" i="7"/>
  <c r="B233" i="7"/>
  <c r="K232" i="7"/>
  <c r="H232" i="7"/>
  <c r="E232" i="7"/>
  <c r="B232" i="7"/>
  <c r="K231" i="7"/>
  <c r="H231" i="7"/>
  <c r="E231" i="7"/>
  <c r="B231" i="7"/>
  <c r="K230" i="7"/>
  <c r="H230" i="7"/>
  <c r="E230" i="7"/>
  <c r="B230" i="7"/>
  <c r="K229" i="7"/>
  <c r="H229" i="7"/>
  <c r="E229" i="7"/>
  <c r="B229" i="7"/>
  <c r="K228" i="7"/>
  <c r="H228" i="7"/>
  <c r="E228" i="7"/>
  <c r="B228" i="7"/>
  <c r="K227" i="7"/>
  <c r="H227" i="7"/>
  <c r="E227" i="7"/>
  <c r="B227" i="7"/>
  <c r="K226" i="7"/>
  <c r="H226" i="7"/>
  <c r="E226" i="7"/>
  <c r="B226" i="7"/>
  <c r="K225" i="7"/>
  <c r="H225" i="7"/>
  <c r="E225" i="7"/>
  <c r="B225" i="7"/>
  <c r="K224" i="7"/>
  <c r="H224" i="7"/>
  <c r="E224" i="7"/>
  <c r="B224" i="7"/>
  <c r="K223" i="7"/>
  <c r="H223" i="7"/>
  <c r="E223" i="7"/>
  <c r="B223" i="7"/>
  <c r="K222" i="7"/>
  <c r="H222" i="7"/>
  <c r="E222" i="7"/>
  <c r="B222" i="7"/>
  <c r="K221" i="7"/>
  <c r="H221" i="7"/>
  <c r="E221" i="7"/>
  <c r="B221" i="7"/>
  <c r="K220" i="7"/>
  <c r="H220" i="7"/>
  <c r="E220" i="7"/>
  <c r="B220" i="7"/>
  <c r="K219" i="7"/>
  <c r="H219" i="7"/>
  <c r="E219" i="7"/>
  <c r="B219" i="7"/>
  <c r="K218" i="7"/>
  <c r="H218" i="7"/>
  <c r="E218" i="7"/>
  <c r="B218" i="7"/>
  <c r="K217" i="7"/>
  <c r="H217" i="7"/>
  <c r="E217" i="7"/>
  <c r="B217" i="7"/>
  <c r="K216" i="7"/>
  <c r="H216" i="7"/>
  <c r="E216" i="7"/>
  <c r="B216" i="7"/>
  <c r="K215" i="7"/>
  <c r="H215" i="7"/>
  <c r="E215" i="7"/>
  <c r="B215" i="7"/>
  <c r="K214" i="7"/>
  <c r="H214" i="7"/>
  <c r="E214" i="7"/>
  <c r="B214" i="7"/>
  <c r="K209" i="7"/>
  <c r="E209" i="7"/>
  <c r="B209" i="7"/>
  <c r="K208" i="7"/>
  <c r="E208" i="7"/>
  <c r="B208" i="7"/>
  <c r="K207" i="7"/>
  <c r="E207" i="7"/>
  <c r="B207" i="7"/>
  <c r="K206" i="7"/>
  <c r="E206" i="7"/>
  <c r="B206" i="7"/>
  <c r="K205" i="7"/>
  <c r="E205" i="7"/>
  <c r="B205" i="7"/>
  <c r="K204" i="7"/>
  <c r="E204" i="7"/>
  <c r="B204" i="7"/>
  <c r="K203" i="7"/>
  <c r="H203" i="7"/>
  <c r="E203" i="7"/>
  <c r="B203" i="7"/>
  <c r="K202" i="7"/>
  <c r="H202" i="7"/>
  <c r="E202" i="7"/>
  <c r="B202" i="7"/>
  <c r="K201" i="7"/>
  <c r="H201" i="7"/>
  <c r="E201" i="7"/>
  <c r="B201" i="7"/>
  <c r="K200" i="7"/>
  <c r="H200" i="7"/>
  <c r="E200" i="7"/>
  <c r="B200" i="7"/>
  <c r="K199" i="7"/>
  <c r="H199" i="7"/>
  <c r="E199" i="7"/>
  <c r="B199" i="7"/>
  <c r="K198" i="7"/>
  <c r="H198" i="7"/>
  <c r="E198" i="7"/>
  <c r="B198" i="7"/>
  <c r="K197" i="7"/>
  <c r="H197" i="7"/>
  <c r="E197" i="7"/>
  <c r="B197" i="7"/>
  <c r="K196" i="7"/>
  <c r="H196" i="7"/>
  <c r="E196" i="7"/>
  <c r="B196" i="7"/>
  <c r="K195" i="7"/>
  <c r="H195" i="7"/>
  <c r="E195" i="7"/>
  <c r="B195" i="7"/>
  <c r="K194" i="7"/>
  <c r="H194" i="7"/>
  <c r="E194" i="7"/>
  <c r="B194" i="7"/>
  <c r="K193" i="7"/>
  <c r="H193" i="7"/>
  <c r="E193" i="7"/>
  <c r="B193" i="7"/>
  <c r="K192" i="7"/>
  <c r="H192" i="7"/>
  <c r="E192" i="7"/>
  <c r="B192" i="7"/>
  <c r="K191" i="7"/>
  <c r="H191" i="7"/>
  <c r="E191" i="7"/>
  <c r="B191" i="7"/>
  <c r="K190" i="7"/>
  <c r="H190" i="7"/>
  <c r="E190" i="7"/>
  <c r="B190" i="7"/>
  <c r="K189" i="7"/>
  <c r="H189" i="7"/>
  <c r="E189" i="7"/>
  <c r="B189" i="7"/>
  <c r="K188" i="7"/>
  <c r="H188" i="7"/>
  <c r="E188" i="7"/>
  <c r="B188" i="7"/>
  <c r="K187" i="7"/>
  <c r="H187" i="7"/>
  <c r="E187" i="7"/>
  <c r="B187" i="7"/>
  <c r="K186" i="7"/>
  <c r="H186" i="7"/>
  <c r="E186" i="7"/>
  <c r="B186" i="7"/>
  <c r="K185" i="7"/>
  <c r="H185" i="7"/>
  <c r="E185" i="7"/>
  <c r="B185" i="7"/>
  <c r="K184" i="7"/>
  <c r="H184" i="7"/>
  <c r="E184" i="7"/>
  <c r="B184" i="7"/>
  <c r="K183" i="7"/>
  <c r="H183" i="7"/>
  <c r="E183" i="7"/>
  <c r="B183" i="7"/>
  <c r="K182" i="7"/>
  <c r="H182" i="7"/>
  <c r="E182" i="7"/>
  <c r="B182" i="7"/>
  <c r="K181" i="7"/>
  <c r="H181" i="7"/>
  <c r="E181" i="7"/>
  <c r="B181" i="7"/>
  <c r="K180" i="7"/>
  <c r="H180" i="7"/>
  <c r="E180" i="7"/>
  <c r="B180" i="7"/>
  <c r="K175" i="7"/>
  <c r="E175" i="7"/>
  <c r="B175" i="7"/>
  <c r="K174" i="7"/>
  <c r="E174" i="7"/>
  <c r="B174" i="7"/>
  <c r="K173" i="7"/>
  <c r="E173" i="7"/>
  <c r="B173" i="7"/>
  <c r="K172" i="7"/>
  <c r="E172" i="7"/>
  <c r="B172" i="7"/>
  <c r="K171" i="7"/>
  <c r="E171" i="7"/>
  <c r="B171" i="7"/>
  <c r="K170" i="7"/>
  <c r="E170" i="7"/>
  <c r="B170" i="7"/>
  <c r="K169" i="7"/>
  <c r="H169" i="7"/>
  <c r="E169" i="7"/>
  <c r="B169" i="7"/>
  <c r="K168" i="7"/>
  <c r="H168" i="7"/>
  <c r="E168" i="7"/>
  <c r="B168" i="7"/>
  <c r="K167" i="7"/>
  <c r="H167" i="7"/>
  <c r="E167" i="7"/>
  <c r="B167" i="7"/>
  <c r="K166" i="7"/>
  <c r="H166" i="7"/>
  <c r="E166" i="7"/>
  <c r="B166" i="7"/>
  <c r="K165" i="7"/>
  <c r="H165" i="7"/>
  <c r="E165" i="7"/>
  <c r="B165" i="7"/>
  <c r="K164" i="7"/>
  <c r="H164" i="7"/>
  <c r="E164" i="7"/>
  <c r="B164" i="7"/>
  <c r="K163" i="7"/>
  <c r="H163" i="7"/>
  <c r="E163" i="7"/>
  <c r="B163" i="7"/>
  <c r="K162" i="7"/>
  <c r="H162" i="7"/>
  <c r="E162" i="7"/>
  <c r="B162" i="7"/>
  <c r="K161" i="7"/>
  <c r="H161" i="7"/>
  <c r="E161" i="7"/>
  <c r="B161" i="7"/>
  <c r="K160" i="7"/>
  <c r="H160" i="7"/>
  <c r="E160" i="7"/>
  <c r="B160" i="7"/>
  <c r="K159" i="7"/>
  <c r="H159" i="7"/>
  <c r="E159" i="7"/>
  <c r="B159" i="7"/>
  <c r="K158" i="7"/>
  <c r="H158" i="7"/>
  <c r="E158" i="7"/>
  <c r="B158" i="7"/>
  <c r="K157" i="7"/>
  <c r="H157" i="7"/>
  <c r="E157" i="7"/>
  <c r="B157" i="7"/>
  <c r="K156" i="7"/>
  <c r="H156" i="7"/>
  <c r="E156" i="7"/>
  <c r="B156" i="7"/>
  <c r="K155" i="7"/>
  <c r="H155" i="7"/>
  <c r="E155" i="7"/>
  <c r="B155" i="7"/>
  <c r="K154" i="7"/>
  <c r="H154" i="7"/>
  <c r="E154" i="7"/>
  <c r="B154" i="7"/>
  <c r="K153" i="7"/>
  <c r="H153" i="7"/>
  <c r="E153" i="7"/>
  <c r="B153" i="7"/>
  <c r="K152" i="7"/>
  <c r="H152" i="7"/>
  <c r="E152" i="7"/>
  <c r="B152" i="7"/>
  <c r="K151" i="7"/>
  <c r="H151" i="7"/>
  <c r="E151" i="7"/>
  <c r="B151" i="7"/>
  <c r="K150" i="7"/>
  <c r="H150" i="7"/>
  <c r="E150" i="7"/>
  <c r="B150" i="7"/>
  <c r="K149" i="7"/>
  <c r="H149" i="7"/>
  <c r="E149" i="7"/>
  <c r="B149" i="7"/>
  <c r="K148" i="7"/>
  <c r="H148" i="7"/>
  <c r="E148" i="7"/>
  <c r="B148" i="7"/>
  <c r="K147" i="7"/>
  <c r="H147" i="7"/>
  <c r="E147" i="7"/>
  <c r="B147" i="7"/>
  <c r="K146" i="7"/>
  <c r="H146" i="7"/>
  <c r="E146" i="7"/>
  <c r="B146" i="7"/>
  <c r="K141" i="7"/>
  <c r="E141" i="7"/>
  <c r="B141" i="7"/>
  <c r="K140" i="7"/>
  <c r="E140" i="7"/>
  <c r="B140" i="7"/>
  <c r="K139" i="7"/>
  <c r="E139" i="7"/>
  <c r="B139" i="7"/>
  <c r="K138" i="7"/>
  <c r="E138" i="7"/>
  <c r="B138" i="7"/>
  <c r="K137" i="7"/>
  <c r="E137" i="7"/>
  <c r="B137" i="7"/>
  <c r="K136" i="7"/>
  <c r="E136" i="7"/>
  <c r="B136" i="7"/>
  <c r="K135" i="7"/>
  <c r="H135" i="7"/>
  <c r="E135" i="7"/>
  <c r="B135" i="7"/>
  <c r="K134" i="7"/>
  <c r="H134" i="7"/>
  <c r="E134" i="7"/>
  <c r="B134" i="7"/>
  <c r="K133" i="7"/>
  <c r="H133" i="7"/>
  <c r="E133" i="7"/>
  <c r="B133" i="7"/>
  <c r="K132" i="7"/>
  <c r="H132" i="7"/>
  <c r="E132" i="7"/>
  <c r="B132" i="7"/>
  <c r="K131" i="7"/>
  <c r="H131" i="7"/>
  <c r="E131" i="7"/>
  <c r="B131" i="7"/>
  <c r="K130" i="7"/>
  <c r="H130" i="7"/>
  <c r="E130" i="7"/>
  <c r="B130" i="7"/>
  <c r="K129" i="7"/>
  <c r="H129" i="7"/>
  <c r="E129" i="7"/>
  <c r="B129" i="7"/>
  <c r="K128" i="7"/>
  <c r="H128" i="7"/>
  <c r="E128" i="7"/>
  <c r="B128" i="7"/>
  <c r="K127" i="7"/>
  <c r="H127" i="7"/>
  <c r="E127" i="7"/>
  <c r="B127" i="7"/>
  <c r="K126" i="7"/>
  <c r="H126" i="7"/>
  <c r="E126" i="7"/>
  <c r="B126" i="7"/>
  <c r="K125" i="7"/>
  <c r="H125" i="7"/>
  <c r="E125" i="7"/>
  <c r="B125" i="7"/>
  <c r="K124" i="7"/>
  <c r="H124" i="7"/>
  <c r="E124" i="7"/>
  <c r="B124" i="7"/>
  <c r="K123" i="7"/>
  <c r="H123" i="7"/>
  <c r="E123" i="7"/>
  <c r="B123" i="7"/>
  <c r="K122" i="7"/>
  <c r="H122" i="7"/>
  <c r="E122" i="7"/>
  <c r="B122" i="7"/>
  <c r="K121" i="7"/>
  <c r="H121" i="7"/>
  <c r="E121" i="7"/>
  <c r="B121" i="7"/>
  <c r="K120" i="7"/>
  <c r="H120" i="7"/>
  <c r="E120" i="7"/>
  <c r="B120" i="7"/>
  <c r="K119" i="7"/>
  <c r="H119" i="7"/>
  <c r="E119" i="7"/>
  <c r="B119" i="7"/>
  <c r="K118" i="7"/>
  <c r="H118" i="7"/>
  <c r="E118" i="7"/>
  <c r="B118" i="7"/>
  <c r="K117" i="7"/>
  <c r="H117" i="7"/>
  <c r="E117" i="7"/>
  <c r="B117" i="7"/>
  <c r="K116" i="7"/>
  <c r="H116" i="7"/>
  <c r="E116" i="7"/>
  <c r="B116" i="7"/>
  <c r="K115" i="7"/>
  <c r="H115" i="7"/>
  <c r="E115" i="7"/>
  <c r="B115" i="7"/>
  <c r="K114" i="7"/>
  <c r="H114" i="7"/>
  <c r="E114" i="7"/>
  <c r="B114" i="7"/>
  <c r="K113" i="7"/>
  <c r="H113" i="7"/>
  <c r="E113" i="7"/>
  <c r="B113" i="7"/>
  <c r="K112" i="7"/>
  <c r="H112" i="7"/>
  <c r="E112" i="7"/>
  <c r="B112" i="7"/>
  <c r="K107" i="7"/>
  <c r="B107" i="7"/>
  <c r="K106" i="7"/>
  <c r="B106" i="7"/>
  <c r="K105" i="7"/>
  <c r="B105" i="7"/>
  <c r="K104" i="7"/>
  <c r="E104" i="7"/>
  <c r="B104" i="7"/>
  <c r="K103" i="7"/>
  <c r="E103" i="7"/>
  <c r="B103" i="7"/>
  <c r="K102" i="7"/>
  <c r="E102" i="7"/>
  <c r="B102" i="7"/>
  <c r="K101" i="7"/>
  <c r="H101" i="7"/>
  <c r="E101" i="7"/>
  <c r="B101" i="7"/>
  <c r="K100" i="7"/>
  <c r="H100" i="7"/>
  <c r="E100" i="7"/>
  <c r="B100" i="7"/>
  <c r="K99" i="7"/>
  <c r="H99" i="7"/>
  <c r="E99" i="7"/>
  <c r="B99" i="7"/>
  <c r="K98" i="7"/>
  <c r="H98" i="7"/>
  <c r="E98" i="7"/>
  <c r="B98" i="7"/>
  <c r="K97" i="7"/>
  <c r="H97" i="7"/>
  <c r="E97" i="7"/>
  <c r="B97" i="7"/>
  <c r="K96" i="7"/>
  <c r="H96" i="7"/>
  <c r="E96" i="7"/>
  <c r="B96" i="7"/>
  <c r="K95" i="7"/>
  <c r="H95" i="7"/>
  <c r="E95" i="7"/>
  <c r="B95" i="7"/>
  <c r="K94" i="7"/>
  <c r="H94" i="7"/>
  <c r="E94" i="7"/>
  <c r="B94" i="7"/>
  <c r="K93" i="7"/>
  <c r="H93" i="7"/>
  <c r="E93" i="7"/>
  <c r="B93" i="7"/>
  <c r="K92" i="7"/>
  <c r="H92" i="7"/>
  <c r="E92" i="7"/>
  <c r="B92" i="7"/>
  <c r="K91" i="7"/>
  <c r="H91" i="7"/>
  <c r="E91" i="7"/>
  <c r="B91" i="7"/>
  <c r="K90" i="7"/>
  <c r="H90" i="7"/>
  <c r="E90" i="7"/>
  <c r="B90" i="7"/>
  <c r="K89" i="7"/>
  <c r="H89" i="7"/>
  <c r="E89" i="7"/>
  <c r="B89" i="7"/>
  <c r="K88" i="7"/>
  <c r="H88" i="7"/>
  <c r="E88" i="7"/>
  <c r="B88" i="7"/>
  <c r="K87" i="7"/>
  <c r="H87" i="7"/>
  <c r="E87" i="7"/>
  <c r="B87" i="7"/>
  <c r="K86" i="7"/>
  <c r="H86" i="7"/>
  <c r="E86" i="7"/>
  <c r="B86" i="7"/>
  <c r="K85" i="7"/>
  <c r="H85" i="7"/>
  <c r="E85" i="7"/>
  <c r="B85" i="7"/>
  <c r="K84" i="7"/>
  <c r="H84" i="7"/>
  <c r="E84" i="7"/>
  <c r="B84" i="7"/>
  <c r="K83" i="7"/>
  <c r="H83" i="7"/>
  <c r="E83" i="7"/>
  <c r="B83" i="7"/>
  <c r="K82" i="7"/>
  <c r="H82" i="7"/>
  <c r="E82" i="7"/>
  <c r="B82" i="7"/>
  <c r="K81" i="7"/>
  <c r="H81" i="7"/>
  <c r="E81" i="7"/>
  <c r="B81" i="7"/>
  <c r="K80" i="7"/>
  <c r="H80" i="7"/>
  <c r="E80" i="7"/>
  <c r="B80" i="7"/>
  <c r="K79" i="7"/>
  <c r="H79" i="7"/>
  <c r="E79" i="7"/>
  <c r="B79" i="7"/>
  <c r="K78" i="7"/>
  <c r="H78" i="7"/>
  <c r="E78" i="7"/>
  <c r="B78" i="7"/>
  <c r="K73" i="7"/>
  <c r="B73" i="7"/>
  <c r="K72" i="7"/>
  <c r="B72" i="7"/>
  <c r="K71" i="7"/>
  <c r="B71" i="7"/>
  <c r="K70" i="7"/>
  <c r="B70" i="7"/>
  <c r="K69" i="7"/>
  <c r="E69" i="7"/>
  <c r="B69" i="7"/>
  <c r="K68" i="7"/>
  <c r="E68" i="7"/>
  <c r="B68" i="7"/>
  <c r="K67" i="7"/>
  <c r="H67" i="7"/>
  <c r="E67" i="7"/>
  <c r="B67" i="7"/>
  <c r="K66" i="7"/>
  <c r="H66" i="7"/>
  <c r="E66" i="7"/>
  <c r="B66" i="7"/>
  <c r="K65" i="7"/>
  <c r="H65" i="7"/>
  <c r="E65" i="7"/>
  <c r="B65" i="7"/>
  <c r="K64" i="7"/>
  <c r="H64" i="7"/>
  <c r="E64" i="7"/>
  <c r="B64" i="7"/>
  <c r="K63" i="7"/>
  <c r="H63" i="7"/>
  <c r="E63" i="7"/>
  <c r="B63" i="7"/>
  <c r="K62" i="7"/>
  <c r="H62" i="7"/>
  <c r="E62" i="7"/>
  <c r="B62" i="7"/>
  <c r="K61" i="7"/>
  <c r="H61" i="7"/>
  <c r="E61" i="7"/>
  <c r="B61" i="7"/>
  <c r="K60" i="7"/>
  <c r="H60" i="7"/>
  <c r="E60" i="7"/>
  <c r="B60" i="7"/>
  <c r="K59" i="7"/>
  <c r="H59" i="7"/>
  <c r="E59" i="7"/>
  <c r="B59" i="7"/>
  <c r="K58" i="7"/>
  <c r="H58" i="7"/>
  <c r="E58" i="7"/>
  <c r="B58" i="7"/>
  <c r="K57" i="7"/>
  <c r="H57" i="7"/>
  <c r="E57" i="7"/>
  <c r="B57" i="7"/>
  <c r="K56" i="7"/>
  <c r="H56" i="7"/>
  <c r="E56" i="7"/>
  <c r="B56" i="7"/>
  <c r="K55" i="7"/>
  <c r="H55" i="7"/>
  <c r="E55" i="7"/>
  <c r="B55" i="7"/>
  <c r="K54" i="7"/>
  <c r="H54" i="7"/>
  <c r="E54" i="7"/>
  <c r="B54" i="7"/>
  <c r="K53" i="7"/>
  <c r="H53" i="7"/>
  <c r="E53" i="7"/>
  <c r="B53" i="7"/>
  <c r="K52" i="7"/>
  <c r="H52" i="7"/>
  <c r="E52" i="7"/>
  <c r="B52" i="7"/>
  <c r="K51" i="7"/>
  <c r="H51" i="7"/>
  <c r="E51" i="7"/>
  <c r="B51" i="7"/>
  <c r="K50" i="7"/>
  <c r="H50" i="7"/>
  <c r="E50" i="7"/>
  <c r="B50" i="7"/>
  <c r="K49" i="7"/>
  <c r="H49" i="7"/>
  <c r="E49" i="7"/>
  <c r="B49" i="7"/>
  <c r="K48" i="7"/>
  <c r="H48" i="7"/>
  <c r="E48" i="7"/>
  <c r="B48" i="7"/>
  <c r="K47" i="7"/>
  <c r="H47" i="7"/>
  <c r="E47" i="7"/>
  <c r="B47" i="7"/>
  <c r="K46" i="7"/>
  <c r="H46" i="7"/>
  <c r="E46" i="7"/>
  <c r="B46" i="7"/>
  <c r="K45" i="7"/>
  <c r="H45" i="7"/>
  <c r="E45" i="7"/>
  <c r="B45" i="7"/>
  <c r="K44" i="7"/>
  <c r="H44" i="7"/>
  <c r="E44" i="7"/>
  <c r="B44" i="7"/>
  <c r="K37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G22" i="4"/>
  <c r="G23" i="4"/>
  <c r="G27" i="4"/>
  <c r="H27" i="4"/>
  <c r="H26" i="4"/>
  <c r="H25" i="4"/>
  <c r="H24" i="4"/>
  <c r="H23" i="4"/>
  <c r="H22" i="4"/>
  <c r="H21" i="4"/>
  <c r="H20" i="4"/>
  <c r="G26" i="4"/>
  <c r="G25" i="4"/>
  <c r="G24" i="4"/>
  <c r="J34" i="4" l="1"/>
  <c r="L34" i="4" s="1"/>
  <c r="J36" i="4"/>
  <c r="L36" i="4" s="1"/>
  <c r="J35" i="4"/>
  <c r="L35" i="4" s="1"/>
  <c r="J40" i="4"/>
  <c r="L40" i="4" s="1"/>
  <c r="G21" i="4"/>
  <c r="F27" i="4"/>
  <c r="C27" i="4"/>
  <c r="E26" i="4"/>
  <c r="D26" i="4"/>
  <c r="C26" i="4"/>
  <c r="B26" i="4"/>
  <c r="F25" i="4"/>
  <c r="E25" i="4"/>
  <c r="D25" i="4"/>
  <c r="F24" i="4"/>
  <c r="E24" i="4"/>
  <c r="D24" i="4"/>
  <c r="C24" i="4"/>
  <c r="F23" i="4"/>
  <c r="C23" i="4"/>
  <c r="B23" i="4"/>
  <c r="D22" i="4"/>
  <c r="F21" i="4"/>
  <c r="E21" i="4"/>
  <c r="D21" i="4"/>
  <c r="C21" i="4"/>
  <c r="F20" i="4"/>
  <c r="E20" i="4"/>
  <c r="D20" i="4"/>
  <c r="G20" i="4"/>
  <c r="C20" i="4"/>
  <c r="L33" i="4" l="1"/>
  <c r="E39" i="3"/>
  <c r="E38" i="3"/>
  <c r="E37" i="3"/>
  <c r="E36" i="3"/>
  <c r="E35" i="3"/>
  <c r="E34" i="3"/>
  <c r="E33" i="3"/>
  <c r="E32" i="3"/>
  <c r="E31" i="3"/>
  <c r="E30" i="3"/>
  <c r="B37" i="3"/>
  <c r="B38" i="3"/>
  <c r="B39" i="3"/>
  <c r="B33" i="3"/>
  <c r="B34" i="3"/>
  <c r="B35" i="3"/>
  <c r="B36" i="3"/>
  <c r="B32" i="3"/>
  <c r="L41" i="4" l="1"/>
  <c r="K37" i="3"/>
  <c r="K31" i="3"/>
  <c r="B31" i="3"/>
  <c r="K30" i="3"/>
  <c r="B30" i="3"/>
  <c r="K29" i="3"/>
  <c r="E29" i="3"/>
  <c r="B29" i="3"/>
  <c r="K28" i="3"/>
  <c r="E28" i="3"/>
  <c r="B28" i="3"/>
  <c r="K27" i="3"/>
  <c r="H27" i="3"/>
  <c r="E27" i="3"/>
  <c r="B27" i="3"/>
  <c r="K26" i="3"/>
  <c r="H26" i="3"/>
  <c r="E26" i="3"/>
  <c r="B26" i="3"/>
  <c r="K25" i="3"/>
  <c r="H25" i="3"/>
  <c r="E25" i="3"/>
  <c r="B25" i="3"/>
  <c r="K24" i="3"/>
  <c r="H24" i="3"/>
  <c r="E24" i="3"/>
  <c r="B24" i="3"/>
  <c r="K23" i="3"/>
  <c r="H23" i="3"/>
  <c r="E23" i="3"/>
  <c r="B23" i="3"/>
  <c r="K22" i="3"/>
  <c r="H22" i="3"/>
  <c r="E22" i="3"/>
  <c r="B22" i="3"/>
  <c r="K21" i="3"/>
  <c r="H21" i="3"/>
  <c r="E21" i="3"/>
  <c r="B21" i="3"/>
  <c r="K20" i="3"/>
  <c r="H20" i="3"/>
  <c r="E20" i="3"/>
  <c r="B20" i="3"/>
  <c r="K19" i="3"/>
  <c r="H19" i="3"/>
  <c r="E19" i="3"/>
  <c r="B19" i="3"/>
  <c r="K18" i="3"/>
  <c r="H18" i="3"/>
  <c r="E18" i="3"/>
  <c r="B18" i="3"/>
  <c r="K17" i="3"/>
  <c r="H17" i="3"/>
  <c r="E17" i="3"/>
  <c r="B17" i="3"/>
  <c r="K16" i="3"/>
  <c r="H16" i="3"/>
  <c r="E16" i="3"/>
  <c r="B16" i="3"/>
  <c r="K15" i="3"/>
  <c r="H15" i="3"/>
  <c r="E15" i="3"/>
  <c r="B15" i="3"/>
  <c r="K14" i="3"/>
  <c r="H14" i="3"/>
  <c r="E14" i="3"/>
  <c r="B14" i="3"/>
  <c r="K13" i="3"/>
  <c r="H13" i="3"/>
  <c r="E13" i="3"/>
  <c r="B13" i="3"/>
  <c r="K12" i="3"/>
  <c r="H12" i="3"/>
  <c r="E12" i="3"/>
  <c r="B12" i="3"/>
  <c r="K11" i="3"/>
  <c r="H11" i="3"/>
  <c r="E11" i="3"/>
  <c r="B11" i="3"/>
  <c r="K10" i="3"/>
  <c r="H10" i="3"/>
  <c r="E10" i="3"/>
  <c r="B10" i="3"/>
  <c r="K9" i="3"/>
  <c r="H9" i="3"/>
  <c r="E9" i="3"/>
  <c r="B9" i="3"/>
  <c r="K8" i="3"/>
  <c r="H8" i="3"/>
  <c r="E8" i="3"/>
  <c r="B8" i="3"/>
  <c r="K7" i="3"/>
  <c r="H7" i="3"/>
  <c r="E7" i="3"/>
  <c r="B7" i="3"/>
  <c r="K6" i="3"/>
  <c r="H6" i="3"/>
  <c r="E6" i="3"/>
  <c r="B6" i="3"/>
  <c r="K5" i="3"/>
  <c r="H5" i="3"/>
  <c r="E5" i="3"/>
  <c r="B5" i="3"/>
  <c r="K4" i="3"/>
  <c r="H4" i="3"/>
  <c r="E4" i="3"/>
  <c r="B4" i="3"/>
  <c r="K277" i="3"/>
  <c r="E277" i="3"/>
  <c r="B277" i="3"/>
  <c r="K276" i="3"/>
  <c r="E276" i="3"/>
  <c r="B276" i="3"/>
  <c r="K275" i="3"/>
  <c r="E275" i="3"/>
  <c r="B275" i="3"/>
  <c r="K274" i="3"/>
  <c r="E274" i="3"/>
  <c r="B274" i="3"/>
  <c r="K273" i="3"/>
  <c r="E273" i="3"/>
  <c r="B273" i="3"/>
  <c r="K272" i="3"/>
  <c r="E272" i="3"/>
  <c r="B272" i="3"/>
  <c r="K271" i="3"/>
  <c r="H271" i="3"/>
  <c r="E271" i="3"/>
  <c r="B271" i="3"/>
  <c r="K270" i="3"/>
  <c r="H270" i="3"/>
  <c r="E270" i="3"/>
  <c r="B270" i="3"/>
  <c r="K269" i="3"/>
  <c r="H269" i="3"/>
  <c r="E269" i="3"/>
  <c r="B269" i="3"/>
  <c r="K268" i="3"/>
  <c r="H268" i="3"/>
  <c r="E268" i="3"/>
  <c r="B268" i="3"/>
  <c r="K267" i="3"/>
  <c r="H267" i="3"/>
  <c r="E267" i="3"/>
  <c r="B267" i="3"/>
  <c r="K266" i="3"/>
  <c r="H266" i="3"/>
  <c r="E266" i="3"/>
  <c r="B266" i="3"/>
  <c r="K265" i="3"/>
  <c r="H265" i="3"/>
  <c r="E265" i="3"/>
  <c r="B265" i="3"/>
  <c r="K264" i="3"/>
  <c r="H264" i="3"/>
  <c r="E264" i="3"/>
  <c r="B264" i="3"/>
  <c r="K263" i="3"/>
  <c r="H263" i="3"/>
  <c r="E263" i="3"/>
  <c r="B263" i="3"/>
  <c r="K262" i="3"/>
  <c r="H262" i="3"/>
  <c r="E262" i="3"/>
  <c r="B262" i="3"/>
  <c r="K261" i="3"/>
  <c r="H261" i="3"/>
  <c r="E261" i="3"/>
  <c r="B261" i="3"/>
  <c r="K260" i="3"/>
  <c r="H260" i="3"/>
  <c r="E260" i="3"/>
  <c r="B260" i="3"/>
  <c r="K259" i="3"/>
  <c r="H259" i="3"/>
  <c r="E259" i="3"/>
  <c r="B259" i="3"/>
  <c r="K258" i="3"/>
  <c r="H258" i="3"/>
  <c r="E258" i="3"/>
  <c r="B258" i="3"/>
  <c r="K257" i="3"/>
  <c r="H257" i="3"/>
  <c r="E257" i="3"/>
  <c r="B257" i="3"/>
  <c r="K256" i="3"/>
  <c r="H256" i="3"/>
  <c r="E256" i="3"/>
  <c r="B256" i="3"/>
  <c r="K255" i="3"/>
  <c r="H255" i="3"/>
  <c r="E255" i="3"/>
  <c r="B255" i="3"/>
  <c r="K254" i="3"/>
  <c r="H254" i="3"/>
  <c r="E254" i="3"/>
  <c r="B254" i="3"/>
  <c r="K253" i="3"/>
  <c r="H253" i="3"/>
  <c r="E253" i="3"/>
  <c r="B253" i="3"/>
  <c r="K252" i="3"/>
  <c r="H252" i="3"/>
  <c r="E252" i="3"/>
  <c r="B252" i="3"/>
  <c r="K251" i="3"/>
  <c r="H251" i="3"/>
  <c r="E251" i="3"/>
  <c r="B251" i="3"/>
  <c r="K250" i="3"/>
  <c r="H250" i="3"/>
  <c r="E250" i="3"/>
  <c r="B250" i="3"/>
  <c r="K249" i="3"/>
  <c r="H249" i="3"/>
  <c r="E249" i="3"/>
  <c r="B249" i="3"/>
  <c r="K248" i="3"/>
  <c r="H248" i="3"/>
  <c r="E248" i="3"/>
  <c r="B248" i="3"/>
  <c r="K243" i="3"/>
  <c r="E243" i="3"/>
  <c r="B243" i="3"/>
  <c r="K242" i="3"/>
  <c r="E242" i="3"/>
  <c r="B242" i="3"/>
  <c r="K241" i="3"/>
  <c r="E241" i="3"/>
  <c r="B241" i="3"/>
  <c r="K240" i="3"/>
  <c r="E240" i="3"/>
  <c r="B240" i="3"/>
  <c r="K239" i="3"/>
  <c r="E239" i="3"/>
  <c r="B239" i="3"/>
  <c r="K238" i="3"/>
  <c r="E238" i="3"/>
  <c r="B238" i="3"/>
  <c r="K237" i="3"/>
  <c r="H237" i="3"/>
  <c r="E237" i="3"/>
  <c r="B237" i="3"/>
  <c r="K236" i="3"/>
  <c r="H236" i="3"/>
  <c r="E236" i="3"/>
  <c r="B236" i="3"/>
  <c r="K235" i="3"/>
  <c r="H235" i="3"/>
  <c r="E235" i="3"/>
  <c r="B235" i="3"/>
  <c r="K234" i="3"/>
  <c r="H234" i="3"/>
  <c r="E234" i="3"/>
  <c r="B234" i="3"/>
  <c r="K233" i="3"/>
  <c r="H233" i="3"/>
  <c r="E233" i="3"/>
  <c r="B233" i="3"/>
  <c r="K232" i="3"/>
  <c r="H232" i="3"/>
  <c r="E232" i="3"/>
  <c r="B232" i="3"/>
  <c r="K231" i="3"/>
  <c r="H231" i="3"/>
  <c r="E231" i="3"/>
  <c r="B231" i="3"/>
  <c r="K230" i="3"/>
  <c r="H230" i="3"/>
  <c r="E230" i="3"/>
  <c r="B230" i="3"/>
  <c r="K229" i="3"/>
  <c r="H229" i="3"/>
  <c r="E229" i="3"/>
  <c r="B229" i="3"/>
  <c r="K228" i="3"/>
  <c r="H228" i="3"/>
  <c r="E228" i="3"/>
  <c r="B228" i="3"/>
  <c r="K227" i="3"/>
  <c r="H227" i="3"/>
  <c r="E227" i="3"/>
  <c r="B227" i="3"/>
  <c r="K226" i="3"/>
  <c r="H226" i="3"/>
  <c r="E226" i="3"/>
  <c r="B226" i="3"/>
  <c r="K225" i="3"/>
  <c r="H225" i="3"/>
  <c r="E225" i="3"/>
  <c r="B225" i="3"/>
  <c r="K224" i="3"/>
  <c r="H224" i="3"/>
  <c r="E224" i="3"/>
  <c r="B224" i="3"/>
  <c r="K223" i="3"/>
  <c r="H223" i="3"/>
  <c r="E223" i="3"/>
  <c r="B223" i="3"/>
  <c r="K222" i="3"/>
  <c r="H222" i="3"/>
  <c r="E222" i="3"/>
  <c r="B222" i="3"/>
  <c r="K221" i="3"/>
  <c r="H221" i="3"/>
  <c r="E221" i="3"/>
  <c r="B221" i="3"/>
  <c r="K220" i="3"/>
  <c r="H220" i="3"/>
  <c r="E220" i="3"/>
  <c r="B220" i="3"/>
  <c r="K219" i="3"/>
  <c r="H219" i="3"/>
  <c r="E219" i="3"/>
  <c r="B219" i="3"/>
  <c r="K218" i="3"/>
  <c r="H218" i="3"/>
  <c r="E218" i="3"/>
  <c r="B218" i="3"/>
  <c r="K217" i="3"/>
  <c r="H217" i="3"/>
  <c r="E217" i="3"/>
  <c r="B217" i="3"/>
  <c r="K216" i="3"/>
  <c r="H216" i="3"/>
  <c r="E216" i="3"/>
  <c r="B216" i="3"/>
  <c r="K215" i="3"/>
  <c r="H215" i="3"/>
  <c r="E215" i="3"/>
  <c r="B215" i="3"/>
  <c r="K214" i="3"/>
  <c r="H214" i="3"/>
  <c r="E214" i="3"/>
  <c r="B214" i="3"/>
  <c r="K209" i="3"/>
  <c r="E209" i="3"/>
  <c r="B209" i="3"/>
  <c r="K208" i="3"/>
  <c r="E208" i="3"/>
  <c r="B208" i="3"/>
  <c r="K207" i="3"/>
  <c r="E207" i="3"/>
  <c r="B207" i="3"/>
  <c r="K206" i="3"/>
  <c r="E206" i="3"/>
  <c r="B206" i="3"/>
  <c r="K205" i="3"/>
  <c r="E205" i="3"/>
  <c r="B205" i="3"/>
  <c r="K204" i="3"/>
  <c r="E204" i="3"/>
  <c r="B204" i="3"/>
  <c r="K203" i="3"/>
  <c r="H203" i="3"/>
  <c r="E203" i="3"/>
  <c r="B203" i="3"/>
  <c r="K202" i="3"/>
  <c r="H202" i="3"/>
  <c r="E202" i="3"/>
  <c r="B202" i="3"/>
  <c r="K201" i="3"/>
  <c r="H201" i="3"/>
  <c r="E201" i="3"/>
  <c r="B201" i="3"/>
  <c r="K200" i="3"/>
  <c r="H200" i="3"/>
  <c r="E200" i="3"/>
  <c r="B200" i="3"/>
  <c r="K199" i="3"/>
  <c r="H199" i="3"/>
  <c r="E199" i="3"/>
  <c r="B199" i="3"/>
  <c r="K198" i="3"/>
  <c r="H198" i="3"/>
  <c r="E198" i="3"/>
  <c r="B198" i="3"/>
  <c r="K197" i="3"/>
  <c r="H197" i="3"/>
  <c r="E197" i="3"/>
  <c r="B197" i="3"/>
  <c r="K196" i="3"/>
  <c r="H196" i="3"/>
  <c r="E196" i="3"/>
  <c r="B196" i="3"/>
  <c r="K195" i="3"/>
  <c r="H195" i="3"/>
  <c r="E195" i="3"/>
  <c r="B195" i="3"/>
  <c r="K194" i="3"/>
  <c r="H194" i="3"/>
  <c r="E194" i="3"/>
  <c r="B194" i="3"/>
  <c r="K193" i="3"/>
  <c r="H193" i="3"/>
  <c r="E193" i="3"/>
  <c r="B193" i="3"/>
  <c r="K192" i="3"/>
  <c r="H192" i="3"/>
  <c r="E192" i="3"/>
  <c r="B192" i="3"/>
  <c r="K191" i="3"/>
  <c r="H191" i="3"/>
  <c r="E191" i="3"/>
  <c r="B191" i="3"/>
  <c r="K190" i="3"/>
  <c r="H190" i="3"/>
  <c r="E190" i="3"/>
  <c r="B190" i="3"/>
  <c r="K189" i="3"/>
  <c r="H189" i="3"/>
  <c r="E189" i="3"/>
  <c r="B189" i="3"/>
  <c r="K188" i="3"/>
  <c r="H188" i="3"/>
  <c r="E188" i="3"/>
  <c r="B188" i="3"/>
  <c r="K187" i="3"/>
  <c r="H187" i="3"/>
  <c r="E187" i="3"/>
  <c r="B187" i="3"/>
  <c r="K186" i="3"/>
  <c r="H186" i="3"/>
  <c r="E186" i="3"/>
  <c r="B186" i="3"/>
  <c r="K185" i="3"/>
  <c r="H185" i="3"/>
  <c r="E185" i="3"/>
  <c r="B185" i="3"/>
  <c r="K184" i="3"/>
  <c r="H184" i="3"/>
  <c r="E184" i="3"/>
  <c r="B184" i="3"/>
  <c r="K183" i="3"/>
  <c r="H183" i="3"/>
  <c r="E183" i="3"/>
  <c r="B183" i="3"/>
  <c r="K182" i="3"/>
  <c r="H182" i="3"/>
  <c r="E182" i="3"/>
  <c r="B182" i="3"/>
  <c r="K181" i="3"/>
  <c r="H181" i="3"/>
  <c r="E181" i="3"/>
  <c r="B181" i="3"/>
  <c r="K180" i="3"/>
  <c r="H180" i="3"/>
  <c r="E180" i="3"/>
  <c r="B180" i="3"/>
  <c r="K175" i="3"/>
  <c r="E175" i="3"/>
  <c r="B175" i="3"/>
  <c r="K174" i="3"/>
  <c r="E174" i="3"/>
  <c r="B174" i="3"/>
  <c r="K173" i="3"/>
  <c r="E173" i="3"/>
  <c r="B173" i="3"/>
  <c r="K172" i="3"/>
  <c r="E172" i="3"/>
  <c r="B172" i="3"/>
  <c r="K171" i="3"/>
  <c r="E171" i="3"/>
  <c r="B171" i="3"/>
  <c r="K170" i="3"/>
  <c r="E170" i="3"/>
  <c r="B170" i="3"/>
  <c r="K169" i="3"/>
  <c r="H169" i="3"/>
  <c r="E169" i="3"/>
  <c r="B169" i="3"/>
  <c r="K168" i="3"/>
  <c r="H168" i="3"/>
  <c r="E168" i="3"/>
  <c r="B168" i="3"/>
  <c r="K167" i="3"/>
  <c r="H167" i="3"/>
  <c r="E167" i="3"/>
  <c r="B167" i="3"/>
  <c r="K166" i="3"/>
  <c r="H166" i="3"/>
  <c r="E166" i="3"/>
  <c r="B166" i="3"/>
  <c r="K165" i="3"/>
  <c r="H165" i="3"/>
  <c r="E165" i="3"/>
  <c r="B165" i="3"/>
  <c r="K164" i="3"/>
  <c r="H164" i="3"/>
  <c r="E164" i="3"/>
  <c r="B164" i="3"/>
  <c r="K163" i="3"/>
  <c r="H163" i="3"/>
  <c r="E163" i="3"/>
  <c r="B163" i="3"/>
  <c r="K162" i="3"/>
  <c r="H162" i="3"/>
  <c r="E162" i="3"/>
  <c r="B162" i="3"/>
  <c r="K161" i="3"/>
  <c r="H161" i="3"/>
  <c r="E161" i="3"/>
  <c r="B161" i="3"/>
  <c r="K160" i="3"/>
  <c r="H160" i="3"/>
  <c r="E160" i="3"/>
  <c r="B160" i="3"/>
  <c r="K159" i="3"/>
  <c r="H159" i="3"/>
  <c r="E159" i="3"/>
  <c r="B159" i="3"/>
  <c r="K158" i="3"/>
  <c r="H158" i="3"/>
  <c r="E158" i="3"/>
  <c r="B158" i="3"/>
  <c r="K157" i="3"/>
  <c r="H157" i="3"/>
  <c r="E157" i="3"/>
  <c r="B157" i="3"/>
  <c r="K156" i="3"/>
  <c r="H156" i="3"/>
  <c r="E156" i="3"/>
  <c r="B156" i="3"/>
  <c r="K155" i="3"/>
  <c r="H155" i="3"/>
  <c r="E155" i="3"/>
  <c r="B155" i="3"/>
  <c r="K154" i="3"/>
  <c r="H154" i="3"/>
  <c r="E154" i="3"/>
  <c r="B154" i="3"/>
  <c r="K153" i="3"/>
  <c r="H153" i="3"/>
  <c r="E153" i="3"/>
  <c r="B153" i="3"/>
  <c r="K152" i="3"/>
  <c r="H152" i="3"/>
  <c r="E152" i="3"/>
  <c r="B152" i="3"/>
  <c r="K151" i="3"/>
  <c r="H151" i="3"/>
  <c r="E151" i="3"/>
  <c r="B151" i="3"/>
  <c r="K150" i="3"/>
  <c r="H150" i="3"/>
  <c r="E150" i="3"/>
  <c r="B150" i="3"/>
  <c r="K149" i="3"/>
  <c r="H149" i="3"/>
  <c r="E149" i="3"/>
  <c r="B149" i="3"/>
  <c r="K148" i="3"/>
  <c r="H148" i="3"/>
  <c r="E148" i="3"/>
  <c r="B148" i="3"/>
  <c r="K147" i="3"/>
  <c r="H147" i="3"/>
  <c r="E147" i="3"/>
  <c r="B147" i="3"/>
  <c r="K146" i="3"/>
  <c r="H146" i="3"/>
  <c r="E146" i="3"/>
  <c r="B146" i="3"/>
  <c r="K141" i="3"/>
  <c r="E141" i="3"/>
  <c r="B141" i="3"/>
  <c r="K140" i="3"/>
  <c r="E140" i="3"/>
  <c r="B140" i="3"/>
  <c r="K139" i="3"/>
  <c r="E139" i="3"/>
  <c r="B139" i="3"/>
  <c r="K138" i="3"/>
  <c r="E138" i="3"/>
  <c r="B138" i="3"/>
  <c r="K137" i="3"/>
  <c r="E137" i="3"/>
  <c r="B137" i="3"/>
  <c r="K136" i="3"/>
  <c r="E136" i="3"/>
  <c r="B136" i="3"/>
  <c r="K135" i="3"/>
  <c r="H135" i="3"/>
  <c r="E135" i="3"/>
  <c r="B135" i="3"/>
  <c r="K134" i="3"/>
  <c r="H134" i="3"/>
  <c r="E134" i="3"/>
  <c r="B134" i="3"/>
  <c r="K133" i="3"/>
  <c r="H133" i="3"/>
  <c r="E133" i="3"/>
  <c r="B133" i="3"/>
  <c r="K132" i="3"/>
  <c r="H132" i="3"/>
  <c r="E132" i="3"/>
  <c r="B132" i="3"/>
  <c r="K131" i="3"/>
  <c r="H131" i="3"/>
  <c r="E131" i="3"/>
  <c r="B131" i="3"/>
  <c r="K130" i="3"/>
  <c r="H130" i="3"/>
  <c r="E130" i="3"/>
  <c r="B130" i="3"/>
  <c r="K129" i="3"/>
  <c r="H129" i="3"/>
  <c r="E129" i="3"/>
  <c r="B129" i="3"/>
  <c r="K128" i="3"/>
  <c r="H128" i="3"/>
  <c r="E128" i="3"/>
  <c r="B128" i="3"/>
  <c r="K127" i="3"/>
  <c r="H127" i="3"/>
  <c r="E127" i="3"/>
  <c r="B127" i="3"/>
  <c r="K126" i="3"/>
  <c r="H126" i="3"/>
  <c r="E126" i="3"/>
  <c r="B126" i="3"/>
  <c r="K125" i="3"/>
  <c r="H125" i="3"/>
  <c r="E125" i="3"/>
  <c r="B125" i="3"/>
  <c r="K124" i="3"/>
  <c r="H124" i="3"/>
  <c r="E124" i="3"/>
  <c r="B124" i="3"/>
  <c r="K123" i="3"/>
  <c r="H123" i="3"/>
  <c r="E123" i="3"/>
  <c r="B123" i="3"/>
  <c r="K122" i="3"/>
  <c r="H122" i="3"/>
  <c r="E122" i="3"/>
  <c r="B122" i="3"/>
  <c r="K121" i="3"/>
  <c r="H121" i="3"/>
  <c r="E121" i="3"/>
  <c r="B121" i="3"/>
  <c r="K120" i="3"/>
  <c r="H120" i="3"/>
  <c r="E120" i="3"/>
  <c r="B120" i="3"/>
  <c r="K119" i="3"/>
  <c r="H119" i="3"/>
  <c r="E119" i="3"/>
  <c r="B119" i="3"/>
  <c r="K118" i="3"/>
  <c r="H118" i="3"/>
  <c r="E118" i="3"/>
  <c r="B118" i="3"/>
  <c r="K117" i="3"/>
  <c r="H117" i="3"/>
  <c r="E117" i="3"/>
  <c r="B117" i="3"/>
  <c r="K116" i="3"/>
  <c r="H116" i="3"/>
  <c r="E116" i="3"/>
  <c r="B116" i="3"/>
  <c r="K115" i="3"/>
  <c r="H115" i="3"/>
  <c r="E115" i="3"/>
  <c r="B115" i="3"/>
  <c r="K114" i="3"/>
  <c r="H114" i="3"/>
  <c r="E114" i="3"/>
  <c r="B114" i="3"/>
  <c r="K113" i="3"/>
  <c r="H113" i="3"/>
  <c r="E113" i="3"/>
  <c r="B113" i="3"/>
  <c r="K112" i="3"/>
  <c r="H112" i="3"/>
  <c r="E112" i="3"/>
  <c r="B112" i="3"/>
  <c r="K107" i="3"/>
  <c r="B107" i="3"/>
  <c r="K106" i="3"/>
  <c r="B106" i="3"/>
  <c r="K105" i="3"/>
  <c r="B105" i="3"/>
  <c r="K104" i="3"/>
  <c r="E104" i="3"/>
  <c r="B104" i="3"/>
  <c r="K103" i="3"/>
  <c r="E103" i="3"/>
  <c r="B103" i="3"/>
  <c r="K102" i="3"/>
  <c r="E102" i="3"/>
  <c r="B102" i="3"/>
  <c r="K101" i="3"/>
  <c r="H101" i="3"/>
  <c r="E101" i="3"/>
  <c r="B101" i="3"/>
  <c r="K100" i="3"/>
  <c r="H100" i="3"/>
  <c r="E100" i="3"/>
  <c r="B100" i="3"/>
  <c r="K99" i="3"/>
  <c r="H99" i="3"/>
  <c r="E99" i="3"/>
  <c r="B99" i="3"/>
  <c r="K98" i="3"/>
  <c r="H98" i="3"/>
  <c r="E98" i="3"/>
  <c r="B98" i="3"/>
  <c r="K97" i="3"/>
  <c r="H97" i="3"/>
  <c r="E97" i="3"/>
  <c r="B97" i="3"/>
  <c r="K96" i="3"/>
  <c r="H96" i="3"/>
  <c r="E96" i="3"/>
  <c r="B96" i="3"/>
  <c r="K95" i="3"/>
  <c r="H95" i="3"/>
  <c r="E95" i="3"/>
  <c r="B95" i="3"/>
  <c r="K94" i="3"/>
  <c r="H94" i="3"/>
  <c r="E94" i="3"/>
  <c r="B94" i="3"/>
  <c r="K93" i="3"/>
  <c r="H93" i="3"/>
  <c r="E93" i="3"/>
  <c r="B93" i="3"/>
  <c r="K92" i="3"/>
  <c r="H92" i="3"/>
  <c r="E92" i="3"/>
  <c r="B92" i="3"/>
  <c r="K91" i="3"/>
  <c r="H91" i="3"/>
  <c r="E91" i="3"/>
  <c r="B91" i="3"/>
  <c r="K90" i="3"/>
  <c r="H90" i="3"/>
  <c r="E90" i="3"/>
  <c r="B90" i="3"/>
  <c r="K89" i="3"/>
  <c r="H89" i="3"/>
  <c r="E89" i="3"/>
  <c r="B89" i="3"/>
  <c r="K88" i="3"/>
  <c r="H88" i="3"/>
  <c r="E88" i="3"/>
  <c r="B88" i="3"/>
  <c r="K87" i="3"/>
  <c r="H87" i="3"/>
  <c r="E87" i="3"/>
  <c r="B87" i="3"/>
  <c r="K86" i="3"/>
  <c r="H86" i="3"/>
  <c r="E86" i="3"/>
  <c r="B86" i="3"/>
  <c r="K85" i="3"/>
  <c r="H85" i="3"/>
  <c r="E85" i="3"/>
  <c r="B85" i="3"/>
  <c r="K84" i="3"/>
  <c r="H84" i="3"/>
  <c r="E84" i="3"/>
  <c r="B84" i="3"/>
  <c r="K83" i="3"/>
  <c r="H83" i="3"/>
  <c r="E83" i="3"/>
  <c r="B83" i="3"/>
  <c r="K82" i="3"/>
  <c r="H82" i="3"/>
  <c r="E82" i="3"/>
  <c r="B82" i="3"/>
  <c r="K81" i="3"/>
  <c r="H81" i="3"/>
  <c r="E81" i="3"/>
  <c r="B81" i="3"/>
  <c r="K80" i="3"/>
  <c r="H80" i="3"/>
  <c r="E80" i="3"/>
  <c r="B80" i="3"/>
  <c r="K79" i="3"/>
  <c r="H79" i="3"/>
  <c r="E79" i="3"/>
  <c r="B79" i="3"/>
  <c r="K78" i="3"/>
  <c r="H78" i="3"/>
  <c r="E78" i="3"/>
  <c r="B78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D27" i="4" l="1"/>
  <c r="B25" i="4"/>
  <c r="D23" i="4"/>
  <c r="E22" i="4"/>
  <c r="B21" i="4"/>
  <c r="F26" i="4"/>
  <c r="C25" i="4"/>
  <c r="E23" i="4"/>
  <c r="F22" i="4"/>
  <c r="C22" i="4"/>
  <c r="B24" i="4"/>
  <c r="E27" i="4"/>
  <c r="B22" i="4"/>
  <c r="B27" i="4"/>
  <c r="B425" i="2"/>
  <c r="B452" i="2"/>
  <c r="B415" i="2"/>
  <c r="B446" i="2"/>
  <c r="B89" i="2"/>
  <c r="B290" i="2"/>
  <c r="B402" i="2"/>
  <c r="B181" i="2"/>
  <c r="B286" i="2"/>
  <c r="B441" i="2"/>
  <c r="B385" i="2"/>
  <c r="B383" i="2"/>
  <c r="B92" i="2"/>
  <c r="B125" i="2"/>
  <c r="B228" i="2"/>
  <c r="B313" i="2"/>
  <c r="B333" i="2"/>
  <c r="B437" i="2"/>
  <c r="B378" i="2"/>
  <c r="B384" i="2"/>
  <c r="B118" i="2"/>
  <c r="B301" i="2"/>
  <c r="B187" i="2"/>
  <c r="B78" i="2"/>
  <c r="B235" i="2"/>
  <c r="B167" i="2"/>
  <c r="B397" i="2"/>
  <c r="B218" i="2"/>
  <c r="B142" i="2"/>
  <c r="B173" i="2"/>
  <c r="B386" i="2"/>
  <c r="B359" i="2"/>
  <c r="B6" i="2"/>
  <c r="B64" i="2"/>
  <c r="B16" i="2"/>
  <c r="B403" i="2"/>
  <c r="B323" i="2"/>
  <c r="B171" i="2"/>
  <c r="B230" i="2"/>
  <c r="B205" i="2"/>
  <c r="B252" i="2"/>
  <c r="B352" i="2"/>
  <c r="B223" i="2"/>
  <c r="B351" i="2"/>
  <c r="B162" i="2"/>
  <c r="B267" i="2"/>
  <c r="B368" i="2"/>
  <c r="B185" i="2"/>
  <c r="B274" i="2"/>
  <c r="B72" i="2"/>
  <c r="B137" i="2"/>
  <c r="B362" i="2"/>
  <c r="B9" i="2"/>
  <c r="B361" i="2"/>
  <c r="B155" i="2"/>
  <c r="B424" i="2"/>
  <c r="B306" i="2"/>
  <c r="B178" i="2"/>
  <c r="B42" i="2"/>
  <c r="B101" i="2"/>
  <c r="B394" i="2"/>
  <c r="B23" i="2"/>
  <c r="B297" i="2"/>
  <c r="B68" i="2"/>
  <c r="B270" i="2"/>
  <c r="B292" i="2"/>
  <c r="B449" i="2"/>
  <c r="B183" i="2"/>
  <c r="B285" i="2"/>
  <c r="B135" i="2"/>
  <c r="B149" i="2"/>
  <c r="B423" i="2"/>
  <c r="B73" i="2"/>
  <c r="B369" i="2"/>
  <c r="B43" i="2"/>
  <c r="B320" i="2"/>
  <c r="B404" i="2"/>
  <c r="B348" i="2"/>
  <c r="B39" i="2"/>
  <c r="B193" i="2"/>
  <c r="B59" i="2"/>
  <c r="B200" i="2"/>
  <c r="B103" i="2"/>
  <c r="B278" i="2"/>
  <c r="B370" i="2"/>
  <c r="B79" i="2"/>
  <c r="B220" i="2"/>
  <c r="B258" i="2"/>
  <c r="B455" i="2"/>
  <c r="B408" i="2"/>
  <c r="B30" i="2"/>
  <c r="B188" i="2"/>
  <c r="B202" i="2"/>
  <c r="B334" i="2"/>
  <c r="B129" i="2"/>
  <c r="B93" i="2"/>
  <c r="B66" i="2"/>
  <c r="B356" i="2"/>
  <c r="B273" i="2"/>
  <c r="B210" i="2"/>
  <c r="B160" i="2"/>
  <c r="B70" i="2"/>
  <c r="B31" i="2"/>
  <c r="B146" i="2"/>
  <c r="B189" i="2"/>
  <c r="B127" i="2"/>
  <c r="B201" i="2"/>
  <c r="B245" i="2"/>
  <c r="B445" i="2"/>
  <c r="B335" i="2"/>
  <c r="B457" i="2"/>
  <c r="B206" i="2"/>
  <c r="B358" i="2"/>
  <c r="B262" i="2"/>
  <c r="B85" i="2"/>
  <c r="B302" i="2"/>
  <c r="B264" i="2"/>
  <c r="B387" i="2"/>
  <c r="B391" i="2"/>
  <c r="B314" i="2"/>
  <c r="B133" i="2"/>
  <c r="B350" i="2"/>
  <c r="B190" i="2"/>
  <c r="B58" i="2"/>
  <c r="B226" i="2"/>
  <c r="B279" i="2"/>
  <c r="B217" i="2"/>
  <c r="B148" i="2"/>
  <c r="B341" i="2"/>
  <c r="B342" i="2"/>
  <c r="B430" i="2"/>
  <c r="B345" i="2"/>
  <c r="B372" i="2"/>
  <c r="B447" i="2"/>
  <c r="B412" i="2"/>
  <c r="B316" i="2"/>
  <c r="B272" i="2"/>
  <c r="B130" i="2"/>
  <c r="B176" i="2"/>
  <c r="B67" i="2"/>
  <c r="B418" i="2"/>
  <c r="B326" i="2"/>
  <c r="B174" i="2"/>
  <c r="B254" i="2"/>
  <c r="B115" i="2"/>
  <c r="B164" i="2"/>
  <c r="B298" i="2"/>
  <c r="B454" i="2"/>
  <c r="B249" i="2"/>
  <c r="B77" i="2"/>
  <c r="B246" i="2"/>
  <c r="B255" i="2"/>
  <c r="B367" i="2"/>
  <c r="B259" i="2"/>
  <c r="B214" i="2"/>
  <c r="B38" i="2"/>
  <c r="B44" i="2"/>
  <c r="B288" i="2"/>
  <c r="B46" i="2"/>
  <c r="B469" i="2"/>
  <c r="B325" i="2"/>
  <c r="B96" i="2"/>
  <c r="B459" i="2"/>
  <c r="B109" i="2"/>
  <c r="B257" i="2"/>
  <c r="B237" i="2"/>
  <c r="B468" i="2"/>
  <c r="B177" i="2"/>
  <c r="B52" i="2"/>
  <c r="B182" i="2"/>
  <c r="B365" i="2"/>
  <c r="B390" i="2"/>
  <c r="B47" i="2"/>
  <c r="B460" i="2"/>
  <c r="B225" i="2"/>
  <c r="B75" i="2"/>
  <c r="B282" i="2"/>
  <c r="B35" i="2"/>
  <c r="B222" i="2"/>
  <c r="B471" i="2"/>
  <c r="B221" i="2"/>
  <c r="B319" i="2"/>
  <c r="B110" i="2"/>
  <c r="B366" i="2"/>
  <c r="B48" i="2"/>
  <c r="B207" i="2"/>
  <c r="B300" i="2"/>
  <c r="B330" i="2"/>
  <c r="B321" i="2"/>
  <c r="B244" i="2"/>
  <c r="B121" i="2"/>
  <c r="B305" i="2"/>
  <c r="B60" i="2"/>
  <c r="B380" i="2"/>
  <c r="B276" i="2"/>
  <c r="B407" i="2"/>
  <c r="B197" i="2"/>
  <c r="B86" i="2"/>
  <c r="B100" i="2"/>
  <c r="B308" i="2"/>
  <c r="B238" i="2"/>
  <c r="B304" i="2"/>
  <c r="B336" i="2"/>
  <c r="B138" i="2"/>
  <c r="B12" i="2"/>
  <c r="B464" i="2"/>
  <c r="B434" i="2"/>
  <c r="B98" i="2"/>
  <c r="B175" i="2"/>
  <c r="B465" i="2"/>
  <c r="B156" i="2"/>
  <c r="B147" i="2"/>
  <c r="B15" i="2"/>
  <c r="B450" i="2"/>
  <c r="B281" i="2"/>
  <c r="B232" i="2"/>
  <c r="B401" i="2"/>
  <c r="B80" i="2"/>
  <c r="B82" i="2"/>
  <c r="B413" i="2"/>
  <c r="B472" i="2"/>
  <c r="B122" i="2"/>
  <c r="B475" i="2"/>
  <c r="B2" i="2"/>
  <c r="B229" i="2"/>
  <c r="B463" i="2"/>
  <c r="B354" i="2"/>
  <c r="B49" i="2"/>
  <c r="B21" i="2"/>
  <c r="B303" i="2"/>
  <c r="B377" i="2"/>
  <c r="B381" i="2"/>
  <c r="B54" i="2"/>
  <c r="B269" i="2"/>
  <c r="B107" i="2"/>
  <c r="B90" i="2"/>
  <c r="B231" i="2"/>
  <c r="B339" i="2"/>
  <c r="B168" i="2"/>
  <c r="B105" i="2"/>
  <c r="B311" i="2"/>
  <c r="B141" i="2"/>
  <c r="B14" i="2"/>
  <c r="B250" i="2"/>
  <c r="B332" i="2"/>
  <c r="B116" i="2"/>
  <c r="B443" i="2"/>
  <c r="B295" i="2"/>
  <c r="B108" i="2"/>
  <c r="B94" i="2"/>
  <c r="B25" i="2"/>
  <c r="B247" i="2"/>
  <c r="B236" i="2"/>
  <c r="B337" i="2"/>
  <c r="B211" i="2"/>
  <c r="B373" i="2"/>
  <c r="B53" i="2"/>
  <c r="B409" i="2"/>
  <c r="B5" i="2"/>
  <c r="B172" i="2"/>
  <c r="B243" i="2"/>
  <c r="B224" i="2"/>
  <c r="B393" i="2"/>
  <c r="B11" i="2"/>
  <c r="B440" i="2"/>
  <c r="B119" i="2"/>
  <c r="B318" i="2"/>
  <c r="B227" i="2"/>
  <c r="B62" i="2"/>
  <c r="B143" i="2"/>
  <c r="B309" i="2"/>
  <c r="B88" i="2"/>
  <c r="B216" i="2"/>
  <c r="B422" i="2"/>
  <c r="B87" i="2"/>
  <c r="B28" i="2"/>
  <c r="B296" i="2"/>
  <c r="B158" i="2"/>
  <c r="B392" i="2"/>
  <c r="B467" i="2"/>
  <c r="B310" i="2"/>
  <c r="B208" i="2"/>
  <c r="B198" i="2"/>
  <c r="B429" i="2"/>
  <c r="B41" i="2"/>
  <c r="B84" i="2"/>
  <c r="B265" i="2"/>
  <c r="B83" i="2"/>
  <c r="B91" i="2"/>
  <c r="B327" i="2"/>
  <c r="B124" i="2"/>
  <c r="B163" i="2"/>
  <c r="B22" i="2"/>
  <c r="B239" i="2"/>
  <c r="B55" i="2"/>
  <c r="B329" i="2"/>
  <c r="B428" i="2"/>
  <c r="B4" i="2"/>
  <c r="B104" i="2"/>
  <c r="B466" i="2"/>
  <c r="B315" i="2"/>
  <c r="B32" i="2"/>
  <c r="B97" i="2"/>
  <c r="B470" i="2"/>
  <c r="B50" i="2"/>
  <c r="B153" i="2"/>
  <c r="B344" i="2"/>
  <c r="B343" i="2"/>
  <c r="B139" i="2"/>
  <c r="B213" i="2"/>
  <c r="B444" i="2"/>
  <c r="B448" i="2"/>
  <c r="B473" i="2"/>
  <c r="B180" i="2"/>
  <c r="B382" i="2"/>
  <c r="B65" i="2"/>
  <c r="B131" i="2"/>
  <c r="B299" i="2"/>
  <c r="B328" i="2"/>
  <c r="B196" i="2"/>
  <c r="B268" i="2"/>
  <c r="B126" i="2"/>
  <c r="B191" i="2"/>
  <c r="B63" i="2"/>
  <c r="B71" i="2"/>
  <c r="B476" i="2"/>
  <c r="B136" i="2"/>
  <c r="B157" i="2"/>
  <c r="B442" i="2"/>
  <c r="B215" i="2"/>
  <c r="B111" i="2"/>
  <c r="B421" i="2"/>
  <c r="B374" i="2"/>
  <c r="B284" i="2"/>
  <c r="B61" i="2"/>
  <c r="B203" i="2"/>
  <c r="B307" i="2"/>
  <c r="B371" i="2"/>
  <c r="B251" i="2"/>
  <c r="B204" i="2"/>
  <c r="B20" i="2"/>
  <c r="B233" i="2"/>
  <c r="B439" i="2"/>
  <c r="B432" i="2"/>
  <c r="B152" i="2"/>
  <c r="B461" i="2"/>
  <c r="B416" i="2"/>
  <c r="B57" i="2"/>
  <c r="B433" i="2"/>
  <c r="B234" i="2"/>
  <c r="B13" i="2"/>
  <c r="B399" i="2"/>
  <c r="B376" i="2"/>
  <c r="B462" i="2"/>
  <c r="B179" i="2"/>
  <c r="B388" i="2"/>
  <c r="B453" i="2"/>
  <c r="B120" i="2"/>
  <c r="B102" i="2"/>
  <c r="B411" i="2"/>
  <c r="B132" i="2"/>
  <c r="B123" i="2"/>
  <c r="B338" i="2"/>
  <c r="B431" i="2"/>
  <c r="B7" i="2"/>
  <c r="B260" i="2"/>
  <c r="B331" i="2"/>
  <c r="B36" i="2"/>
  <c r="B209" i="2"/>
  <c r="B253" i="2"/>
  <c r="B420" i="2"/>
  <c r="B33" i="2"/>
  <c r="B8" i="2"/>
  <c r="B451" i="2"/>
  <c r="B161" i="2"/>
  <c r="B340" i="2"/>
  <c r="B283" i="2"/>
  <c r="B192" i="2"/>
  <c r="B76" i="2"/>
  <c r="B29" i="2"/>
  <c r="B19" i="2"/>
  <c r="B405" i="2"/>
  <c r="B266" i="2"/>
  <c r="B322" i="2"/>
  <c r="B347" i="2"/>
  <c r="B261" i="2"/>
  <c r="B256" i="2"/>
  <c r="B34" i="2"/>
  <c r="B241" i="2"/>
  <c r="B271" i="2"/>
  <c r="B186" i="2"/>
  <c r="B165" i="2"/>
  <c r="B37" i="2"/>
  <c r="B396" i="2"/>
  <c r="B10" i="2"/>
  <c r="B346" i="2"/>
  <c r="B427" i="2"/>
  <c r="B419" i="2"/>
  <c r="B400" i="2"/>
  <c r="B106" i="2"/>
  <c r="B240" i="2"/>
  <c r="B27" i="2"/>
  <c r="B99" i="2"/>
  <c r="B144" i="2"/>
  <c r="B242" i="2"/>
  <c r="B435" i="2"/>
  <c r="B275" i="2"/>
  <c r="B95" i="2"/>
  <c r="B294" i="2"/>
  <c r="B363" i="2"/>
  <c r="B151" i="2"/>
  <c r="B410" i="2"/>
  <c r="B456" i="2"/>
  <c r="B324" i="2"/>
  <c r="B398" i="2"/>
  <c r="B51" i="2"/>
  <c r="B199" i="2"/>
  <c r="B154" i="2"/>
  <c r="B145" i="2"/>
  <c r="B74" i="2"/>
  <c r="B134" i="2"/>
  <c r="B166" i="2"/>
  <c r="B40" i="2"/>
  <c r="B114" i="2"/>
  <c r="B128" i="2"/>
  <c r="B406" i="2"/>
  <c r="B417" i="2"/>
  <c r="B18" i="2"/>
  <c r="B117" i="2"/>
  <c r="B113" i="2"/>
  <c r="B293" i="2"/>
  <c r="B289" i="2"/>
  <c r="B212" i="2"/>
  <c r="B474" i="2"/>
  <c r="B349" i="2"/>
  <c r="B436" i="2"/>
  <c r="B3" i="2"/>
  <c r="B355" i="2"/>
  <c r="B184" i="2"/>
  <c r="B277" i="2"/>
  <c r="B263" i="2"/>
  <c r="B414" i="2"/>
  <c r="B69" i="2"/>
  <c r="B438" i="2"/>
  <c r="B169" i="2"/>
  <c r="B170" i="2"/>
  <c r="B379" i="2"/>
  <c r="B312" i="2"/>
  <c r="B389" i="2"/>
  <c r="B360" i="2"/>
  <c r="B280" i="2"/>
  <c r="B112" i="2"/>
  <c r="B357" i="2"/>
  <c r="B194" i="2"/>
  <c r="B248" i="2"/>
  <c r="B159" i="2"/>
  <c r="B364" i="2"/>
  <c r="B395" i="2"/>
  <c r="B353" i="2"/>
  <c r="B140" i="2"/>
  <c r="B458" i="2"/>
  <c r="B45" i="2"/>
  <c r="B195" i="2"/>
  <c r="B150" i="2"/>
  <c r="B26" i="2"/>
  <c r="B287" i="2"/>
  <c r="B426" i="2"/>
  <c r="B291" i="2"/>
  <c r="B219" i="2"/>
  <c r="B81" i="2"/>
  <c r="B24" i="2"/>
  <c r="B56" i="2"/>
  <c r="B375" i="2"/>
  <c r="B317" i="2"/>
  <c r="B17" i="2"/>
  <c r="C6" i="4" l="1"/>
  <c r="C6" i="10"/>
  <c r="C6" i="9"/>
  <c r="C6" i="8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45" i="3"/>
  <c r="B46" i="3"/>
  <c r="B44" i="3"/>
  <c r="J25" i="4" l="1"/>
  <c r="K25" i="4" s="1"/>
  <c r="L25" i="4" s="1"/>
  <c r="M25" i="4" s="1"/>
  <c r="J22" i="4"/>
  <c r="K22" i="4" s="1"/>
  <c r="L22" i="4" s="1"/>
  <c r="M22" i="4" s="1"/>
  <c r="J23" i="4"/>
  <c r="K23" i="4" s="1"/>
  <c r="L23" i="4" s="1"/>
  <c r="M23" i="4" s="1"/>
  <c r="J27" i="4"/>
  <c r="K27" i="4" s="1"/>
  <c r="L27" i="4" s="1"/>
  <c r="M27" i="4" s="1"/>
  <c r="J24" i="4"/>
  <c r="K24" i="4" s="1"/>
  <c r="L24" i="4" s="1"/>
  <c r="M24" i="4" s="1"/>
  <c r="J26" i="4"/>
  <c r="K26" i="4" s="1"/>
  <c r="L26" i="4" s="1"/>
  <c r="M26" i="4" s="1"/>
  <c r="J21" i="4"/>
  <c r="K21" i="4" s="1"/>
  <c r="L21" i="4" s="1"/>
  <c r="M21" i="4" s="1"/>
  <c r="B20" i="4" l="1"/>
  <c r="J20" i="4" s="1"/>
  <c r="B33" i="4"/>
  <c r="J33" i="4" s="1"/>
  <c r="J41" i="4" s="1"/>
  <c r="M33" i="4" s="1"/>
  <c r="H5" i="4" s="1"/>
  <c r="K20" i="4" l="1"/>
  <c r="J28" i="4"/>
  <c r="L20" i="4" l="1"/>
  <c r="K28" i="4"/>
  <c r="M20" i="4" l="1"/>
  <c r="L28" i="4"/>
  <c r="M28" i="4" s="1"/>
  <c r="J5" i="4" s="1"/>
</calcChain>
</file>

<file path=xl/sharedStrings.xml><?xml version="1.0" encoding="utf-8"?>
<sst xmlns="http://schemas.openxmlformats.org/spreadsheetml/2006/main" count="3618" uniqueCount="275">
  <si>
    <t>Lundi</t>
  </si>
  <si>
    <t>Mardi</t>
  </si>
  <si>
    <t>Mercredi</t>
  </si>
  <si>
    <t>Jeudi</t>
  </si>
  <si>
    <t>Vendredi</t>
  </si>
  <si>
    <t>Samedi</t>
  </si>
  <si>
    <t>Dimanche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</si>
  <si>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</si>
  <si>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</si>
  <si>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</si>
  <si>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</si>
  <si>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</si>
  <si>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</si>
  <si>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</si>
  <si>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</si>
  <si>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</si>
  <si>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</si>
  <si>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</si>
  <si>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</si>
  <si>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</si>
  <si>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</si>
  <si>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</si>
  <si>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</si>
  <si>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</si>
  <si>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</si>
  <si>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</si>
  <si>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</si>
  <si>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</si>
  <si>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</si>
  <si>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</si>
  <si>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</si>
  <si>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</si>
  <si>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</si>
  <si>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</si>
  <si>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</si>
  <si>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</si>
  <si>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</si>
  <si>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N° Paie</t>
  </si>
  <si>
    <t>RN</t>
  </si>
  <si>
    <t>Durée hebdomadaire</t>
  </si>
  <si>
    <t>Service</t>
  </si>
  <si>
    <t xml:space="preserve">Pointage </t>
  </si>
  <si>
    <t>Prénom</t>
  </si>
  <si>
    <t>Nom</t>
  </si>
  <si>
    <t>heure en centième</t>
  </si>
  <si>
    <t>Prénom Nom</t>
  </si>
  <si>
    <t>SEMAINE</t>
  </si>
  <si>
    <t>ROULEMENT A1</t>
  </si>
  <si>
    <t>SAMEDI</t>
  </si>
  <si>
    <t>DIMANCHE</t>
  </si>
  <si>
    <t>VACANCES</t>
  </si>
  <si>
    <t>ROULEMENT B</t>
  </si>
  <si>
    <t>B001</t>
  </si>
  <si>
    <t>B002</t>
  </si>
  <si>
    <t>B003</t>
  </si>
  <si>
    <t>B004</t>
  </si>
  <si>
    <t>B005</t>
  </si>
  <si>
    <t>B006</t>
  </si>
  <si>
    <t>B007</t>
  </si>
  <si>
    <t>B008</t>
  </si>
  <si>
    <t>B009</t>
  </si>
  <si>
    <t>B010</t>
  </si>
  <si>
    <t>B011</t>
  </si>
  <si>
    <t>B012</t>
  </si>
  <si>
    <t>B013</t>
  </si>
  <si>
    <t>B014</t>
  </si>
  <si>
    <t>B015</t>
  </si>
  <si>
    <t>B016</t>
  </si>
  <si>
    <t>B017</t>
  </si>
  <si>
    <t>B018</t>
  </si>
  <si>
    <t>B019</t>
  </si>
  <si>
    <t>B020</t>
  </si>
  <si>
    <t>B021</t>
  </si>
  <si>
    <t>B022</t>
  </si>
  <si>
    <t>B023</t>
  </si>
  <si>
    <t>B024</t>
  </si>
  <si>
    <t>B025</t>
  </si>
  <si>
    <t>B026</t>
  </si>
  <si>
    <t>B027</t>
  </si>
  <si>
    <t>B028</t>
  </si>
  <si>
    <t>B029</t>
  </si>
  <si>
    <t>B030</t>
  </si>
  <si>
    <t>ROULEMENT C</t>
  </si>
  <si>
    <t>ROULEMENT D</t>
  </si>
  <si>
    <t>ROULEMENT HR</t>
  </si>
  <si>
    <t>C001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</si>
  <si>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</si>
  <si>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</si>
  <si>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</si>
  <si>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</si>
  <si>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</si>
  <si>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</si>
  <si>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</si>
  <si>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</si>
  <si>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</si>
  <si>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</si>
  <si>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</si>
  <si>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</si>
  <si>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</si>
  <si>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</si>
  <si>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</si>
  <si>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</si>
  <si>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</si>
  <si>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</si>
  <si>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</si>
  <si>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</si>
  <si>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</si>
  <si>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</si>
  <si>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C024</t>
  </si>
  <si>
    <t>C025</t>
  </si>
  <si>
    <t>C026</t>
  </si>
  <si>
    <t>C027</t>
  </si>
  <si>
    <t>C028</t>
  </si>
  <si>
    <t>C029</t>
  </si>
  <si>
    <t>C030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</si>
  <si>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</si>
  <si>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</si>
  <si>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</si>
  <si>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</si>
  <si>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</si>
  <si>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</si>
  <si>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</si>
  <si>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</si>
  <si>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</si>
  <si>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</si>
  <si>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D011</t>
  </si>
  <si>
    <t>D012</t>
  </si>
  <si>
    <t>D013</t>
  </si>
  <si>
    <t>D014</t>
  </si>
  <si>
    <t>D015</t>
  </si>
  <si>
    <t>D016</t>
  </si>
  <si>
    <t>D017</t>
  </si>
  <si>
    <t>D018</t>
  </si>
  <si>
    <t>D019</t>
  </si>
  <si>
    <t>D020</t>
  </si>
  <si>
    <t>D021</t>
  </si>
  <si>
    <t>D022</t>
  </si>
  <si>
    <t>D023</t>
  </si>
  <si>
    <t>D024</t>
  </si>
  <si>
    <t>D025</t>
  </si>
  <si>
    <t>D026</t>
  </si>
  <si>
    <t>D027</t>
  </si>
  <si>
    <t>D028</t>
  </si>
  <si>
    <t>D029</t>
  </si>
  <si>
    <t>D030</t>
  </si>
  <si>
    <t>K001</t>
  </si>
  <si>
    <t>K002</t>
  </si>
  <si>
    <t>K003</t>
  </si>
  <si>
    <t>K004</t>
  </si>
  <si>
    <t>K005</t>
  </si>
  <si>
    <t>K006</t>
  </si>
  <si>
    <t>K007</t>
  </si>
  <si>
    <t>K008</t>
  </si>
  <si>
    <t>K009</t>
  </si>
  <si>
    <t>K010</t>
  </si>
  <si>
    <t>K011</t>
  </si>
  <si>
    <t>K012</t>
  </si>
  <si>
    <t>K013</t>
  </si>
  <si>
    <t>K014</t>
  </si>
  <si>
    <t>K015</t>
  </si>
  <si>
    <t>K016</t>
  </si>
  <si>
    <t>K017</t>
  </si>
  <si>
    <t>K018</t>
  </si>
  <si>
    <t>K019</t>
  </si>
  <si>
    <t>K020</t>
  </si>
  <si>
    <t>K021</t>
  </si>
  <si>
    <t>K022</t>
  </si>
  <si>
    <t>K023</t>
  </si>
  <si>
    <t>K024</t>
  </si>
  <si>
    <t>K025</t>
  </si>
  <si>
    <t>K026</t>
  </si>
  <si>
    <t>K027</t>
  </si>
  <si>
    <t>K028</t>
  </si>
  <si>
    <t>K029</t>
  </si>
  <si>
    <t>K030</t>
  </si>
  <si>
    <t>ROULEMENT N1</t>
  </si>
  <si>
    <t>N001</t>
  </si>
  <si>
    <t>N002</t>
  </si>
  <si>
    <t>N003</t>
  </si>
  <si>
    <t>N004</t>
  </si>
  <si>
    <t>N005</t>
  </si>
  <si>
    <t>N006</t>
  </si>
  <si>
    <t>N007</t>
  </si>
  <si>
    <t>N008</t>
  </si>
  <si>
    <t>N009</t>
  </si>
  <si>
    <t>N010</t>
  </si>
  <si>
    <t>N011</t>
  </si>
  <si>
    <t>N012</t>
  </si>
  <si>
    <t>N013</t>
  </si>
  <si>
    <t>N014</t>
  </si>
  <si>
    <t>N015</t>
  </si>
  <si>
    <t>N016</t>
  </si>
  <si>
    <t>N017</t>
  </si>
  <si>
    <t>N018</t>
  </si>
  <si>
    <t>N019</t>
  </si>
  <si>
    <t>N020</t>
  </si>
  <si>
    <t>N021</t>
  </si>
  <si>
    <t>N022</t>
  </si>
  <si>
    <t>N023</t>
  </si>
  <si>
    <t>N024</t>
  </si>
  <si>
    <t>N025</t>
  </si>
  <si>
    <t>N026</t>
  </si>
  <si>
    <t>N027</t>
  </si>
  <si>
    <t>N028</t>
  </si>
  <si>
    <t>N029</t>
  </si>
  <si>
    <t>N030</t>
  </si>
  <si>
    <t>ROULEMENT P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</si>
  <si>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</si>
  <si>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</si>
  <si>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</si>
  <si>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</si>
  <si>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</si>
  <si>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</si>
  <si>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</si>
  <si>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</si>
  <si>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</si>
  <si>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</si>
  <si>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</si>
  <si>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</si>
  <si>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</si>
  <si>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</si>
  <si>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</si>
  <si>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</si>
  <si>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</si>
  <si>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</si>
  <si>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</si>
  <si>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</si>
  <si>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</si>
  <si>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</si>
  <si>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</si>
  <si>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</si>
  <si>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</si>
  <si>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</si>
  <si>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</si>
  <si>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</si>
  <si>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</si>
  <si>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</si>
  <si>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Simulation de roulement A</t>
  </si>
  <si>
    <t>roulement_A1_vacances</t>
  </si>
  <si>
    <t>Différence</t>
  </si>
  <si>
    <t>Centième</t>
  </si>
  <si>
    <t>Heure</t>
  </si>
  <si>
    <t>A031</t>
  </si>
  <si>
    <t>A032</t>
  </si>
  <si>
    <t>A033</t>
  </si>
  <si>
    <t>A034</t>
  </si>
  <si>
    <t>A035</t>
  </si>
  <si>
    <t>A036</t>
  </si>
  <si>
    <t>ROULEMENT A</t>
  </si>
  <si>
    <t>POINTS</t>
  </si>
  <si>
    <t>POINT</t>
  </si>
  <si>
    <t>DEPART</t>
  </si>
  <si>
    <t>ARRIVEE</t>
  </si>
  <si>
    <t xml:space="preserve">Moyenne hebdomadaire </t>
  </si>
  <si>
    <t>Points restant</t>
  </si>
  <si>
    <t>Moyenne Hebdo</t>
  </si>
  <si>
    <t>a</t>
  </si>
  <si>
    <t>b</t>
  </si>
  <si>
    <t>c</t>
  </si>
  <si>
    <t>d</t>
  </si>
  <si>
    <t>e</t>
  </si>
  <si>
    <t>f</t>
  </si>
  <si>
    <t>g</t>
  </si>
  <si>
    <t>h</t>
  </si>
  <si>
    <t>k</t>
  </si>
  <si>
    <t>l</t>
  </si>
  <si>
    <t>m</t>
  </si>
  <si>
    <t>n</t>
  </si>
  <si>
    <t>r</t>
  </si>
  <si>
    <t>z</t>
  </si>
  <si>
    <t>t</t>
  </si>
  <si>
    <t>y</t>
  </si>
  <si>
    <t>u</t>
  </si>
  <si>
    <t>i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</si>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</sst>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4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2" fillId="0" borderId="0"/>
  </cellStyleXfs>
  <cellXfs count="7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8" fillId="0" borderId="0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>
      <alignment horizontal="center" vertical="center"/>
    </xf>
    <xf numFmtId="49" fontId="0" fillId="0" borderId="0" xfId="0" applyNumberFormat="1" applyFill="1" applyBorder="1"/>
    <xf numFmtId="49" fontId="0" fillId="0" borderId="0" xfId="0" applyNumberForma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" fontId="0" fillId="6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0" borderId="0" xfId="0" applyFill="1" applyProtection="1"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2" fontId="5" fillId="0" borderId="0" xfId="0" applyNumberFormat="1" applyFont="1" applyFill="1" applyAlignment="1" applyProtection="1">
      <alignment horizontal="center" vertical="center"/>
      <protection locked="0"/>
    </xf>
    <xf numFmtId="2" fontId="11" fillId="0" borderId="0" xfId="0" applyNumberFormat="1" applyFont="1" applyFill="1" applyAlignment="1" applyProtection="1">
      <alignment horizontal="center" vertical="center"/>
      <protection locked="0"/>
    </xf>
    <xf numFmtId="164" fontId="10" fillId="0" borderId="0" xfId="0" applyNumberFormat="1" applyFont="1" applyFill="1" applyAlignment="1" applyProtection="1">
      <alignment horizontal="center" vertical="center"/>
      <protection locked="0"/>
    </xf>
    <xf numFmtId="164" fontId="11" fillId="0" borderId="0" xfId="0" applyNumberFormat="1" applyFont="1" applyFill="1" applyAlignment="1" applyProtection="1">
      <alignment horizontal="center" vertical="center"/>
      <protection locked="0"/>
    </xf>
    <xf numFmtId="2" fontId="15" fillId="0" borderId="0" xfId="0" applyNumberFormat="1" applyFont="1" applyFill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3" fillId="5" borderId="0" xfId="0" applyNumberFormat="1" applyFont="1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Fill="1"/>
    <xf numFmtId="0" fontId="3" fillId="6" borderId="0" xfId="0" applyNumberFormat="1" applyFon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" fillId="4" borderId="0" xfId="0" applyFont="1" applyFill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1" fontId="11" fillId="0" borderId="0" xfId="0" applyNumberFormat="1" applyFont="1" applyFill="1" applyAlignment="1" applyProtection="1">
      <alignment horizontal="center" vertical="center"/>
      <protection locked="0"/>
    </xf>
    <xf numFmtId="1" fontId="15" fillId="0" borderId="0" xfId="0" applyNumberFormat="1" applyFont="1" applyFill="1" applyAlignment="1" applyProtection="1">
      <alignment horizontal="center" vertical="center"/>
      <protection locked="0"/>
    </xf>
    <xf numFmtId="1" fontId="5" fillId="0" borderId="0" xfId="0" applyNumberFormat="1" applyFont="1" applyFill="1" applyAlignment="1" applyProtection="1">
      <alignment horizontal="center" vertical="center"/>
      <protection locked="0"/>
    </xf>
    <xf numFmtId="0" fontId="1" fillId="13" borderId="0" xfId="0" applyFont="1" applyFill="1" applyAlignment="1" applyProtection="1">
      <alignment horizontal="right" vertical="center" wrapText="1"/>
      <protection locked="0"/>
    </xf>
    <xf numFmtId="2" fontId="15" fillId="13" borderId="0" xfId="0" applyNumberFormat="1" applyFont="1" applyFill="1" applyAlignment="1" applyProtection="1">
      <alignment horizontal="center" vertical="center"/>
      <protection locked="0"/>
    </xf>
    <xf numFmtId="1" fontId="16" fillId="0" borderId="0" xfId="0" applyNumberFormat="1" applyFont="1" applyFill="1" applyAlignment="1" applyProtection="1">
      <alignment horizontal="center" vertical="center"/>
      <protection locked="0"/>
    </xf>
    <xf numFmtId="1" fontId="4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right" wrapText="1"/>
      <protection locked="0"/>
    </xf>
    <xf numFmtId="2" fontId="12" fillId="14" borderId="0" xfId="0" applyNumberFormat="1" applyFont="1" applyFill="1" applyAlignment="1" applyProtection="1">
      <alignment horizontal="center" vertical="center"/>
      <protection locked="0"/>
    </xf>
    <xf numFmtId="1" fontId="12" fillId="11" borderId="0" xfId="0" applyNumberFormat="1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right" vertical="center" wrapText="1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1" fontId="4" fillId="0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9" fillId="12" borderId="0" xfId="0" applyFont="1" applyFill="1" applyAlignment="1" applyProtection="1">
      <alignment horizontal="center" vertical="center"/>
      <protection hidden="1"/>
    </xf>
    <xf numFmtId="0" fontId="4" fillId="15" borderId="0" xfId="0" applyFont="1" applyFill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6" fillId="12" borderId="0" xfId="0" applyFont="1" applyFill="1" applyAlignment="1" applyProtection="1">
      <alignment horizontal="left" vertical="center"/>
      <protection locked="0"/>
    </xf>
    <xf numFmtId="0" fontId="1" fillId="4" borderId="0" xfId="0" applyFont="1" applyFill="1" applyAlignment="1" applyProtection="1">
      <alignment horizontal="center" vertical="center" wrapText="1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1" fontId="4" fillId="0" borderId="0" xfId="0" applyNumberFormat="1" applyFont="1" applyFill="1" applyAlignment="1" applyProtection="1">
      <alignment horizontal="center" vertical="center"/>
      <protection locked="0"/>
    </xf>
    <xf numFmtId="0" fontId="14" fillId="5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8" fillId="0" borderId="0" xfId="1" quotePrefix="1" applyFont="1" applyFill="1" applyBorder="1" applyAlignment="1" applyProtection="1">
      <alignment vertical="center"/>
      <protection locked="0"/>
    </xf>
  </cellXfs>
  <cellStyles count="3">
    <cellStyle name="Normal" xfId="0" builtinId="0"/>
    <cellStyle name="Normal 2" xfId="2"/>
    <cellStyle name="Normal 3" xfId="1"/>
  </cellStyles>
  <dxfs count="109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strike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hair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D476" totalsRowShown="0" tableBorderDxfId="960">
  <autoFilter ref="A1:D476"/>
  <sortState ref="A2:D476">
    <sortCondition ref="A1:A476"/>
  </sortState>
  <tableColumns count="4">
    <tableColumn id="1" name="N° Paie"/>
    <tableColumn id="4" name="Prénom Nom" dataDxfId="959" dataCellStyle="Normal 3">
      <calculatedColumnFormula>C2&amp;" "&amp;D2</calculatedColumnFormula>
    </tableColumn>
    <tableColumn id="2" name="Prénom"/>
    <tableColumn id="3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M44"/>
  <sheetViews>
    <sheetView showGridLines="0" view="pageLayout" zoomScaleNormal="100" workbookViewId="0">
      <selection activeCell="M15" sqref="M15"/>
    </sheetView>
  </sheetViews>
  <sheetFormatPr baseColWidth="10" defaultColWidth="11" defaultRowHeight="15" x14ac:dyDescent="0.25"/>
  <cols>
    <col min="1" max="1" width="5" style="31" customWidth="1"/>
    <col min="2" max="2" width="8.85546875" style="31" customWidth="1"/>
    <col min="3" max="3" width="11" style="31" customWidth="1"/>
    <col min="4" max="9" width="11.85546875" style="31" customWidth="1"/>
    <col min="10" max="10" width="12.85546875" style="31" customWidth="1"/>
    <col min="11" max="11" width="11" style="31"/>
    <col min="12" max="12" width="2.7109375" style="31" hidden="1" customWidth="1"/>
    <col min="13" max="13" width="11" style="31"/>
    <col min="14" max="14" width="5" style="31" customWidth="1"/>
    <col min="15" max="22" width="11" style="31"/>
    <col min="23" max="23" width="14.140625" style="31" customWidth="1"/>
    <col min="24" max="16384" width="11" style="31"/>
  </cols>
  <sheetData>
    <row r="2" spans="1:10" ht="14.25" customHeight="1" x14ac:dyDescent="0.25">
      <c r="D2" s="68" t="s">
        <v>237</v>
      </c>
      <c r="E2" s="68"/>
      <c r="F2" s="68"/>
      <c r="G2" s="68"/>
      <c r="H2" s="68"/>
      <c r="I2" s="68"/>
      <c r="J2" s="68"/>
    </row>
    <row r="3" spans="1:10" ht="21" customHeight="1" x14ac:dyDescent="0.25">
      <c r="D3" s="68"/>
      <c r="E3" s="68"/>
      <c r="F3" s="68"/>
      <c r="G3" s="68"/>
      <c r="H3" s="68"/>
      <c r="I3" s="68"/>
      <c r="J3" s="68"/>
    </row>
    <row r="4" spans="1:10" ht="21" customHeight="1" x14ac:dyDescent="0.25">
      <c r="D4" s="51"/>
      <c r="E4" s="51"/>
      <c r="F4" s="51"/>
      <c r="G4" s="51"/>
      <c r="H4" s="51"/>
      <c r="I4" s="51"/>
      <c r="J4" s="51"/>
    </row>
    <row r="5" spans="1:10" ht="33.75" x14ac:dyDescent="0.25">
      <c r="A5" s="67" t="s">
        <v>37</v>
      </c>
      <c r="B5" s="67"/>
      <c r="C5" s="69">
        <v>55015</v>
      </c>
      <c r="D5" s="69"/>
      <c r="E5" s="69"/>
      <c r="F5" s="69"/>
      <c r="G5" s="59" t="s">
        <v>254</v>
      </c>
      <c r="H5" s="61">
        <f>M33</f>
        <v>684</v>
      </c>
      <c r="I5" s="62" t="s">
        <v>255</v>
      </c>
      <c r="J5" s="60" t="str">
        <f>M28</f>
        <v xml:space="preserve"> 35:49</v>
      </c>
    </row>
    <row r="6" spans="1:10" ht="21" x14ac:dyDescent="0.25">
      <c r="C6" s="66" t="str">
        <f>IF(C5="","",VLOOKUP(C5,Conducteurs!$A$2:$C$600,2,0))</f>
        <v>a m</v>
      </c>
      <c r="D6" s="66"/>
      <c r="E6" s="66"/>
      <c r="F6" s="66"/>
    </row>
    <row r="7" spans="1:10" ht="19.5" customHeight="1" x14ac:dyDescent="0.25"/>
    <row r="8" spans="1:10" ht="15" customHeight="1" x14ac:dyDescent="0.25"/>
    <row r="9" spans="1:10" ht="27" customHeight="1" x14ac:dyDescent="0.25">
      <c r="D9" s="32" t="s">
        <v>0</v>
      </c>
      <c r="E9" s="32" t="s">
        <v>1</v>
      </c>
      <c r="F9" s="32" t="s">
        <v>2</v>
      </c>
      <c r="G9" s="32" t="s">
        <v>3</v>
      </c>
      <c r="H9" s="32" t="s">
        <v>4</v>
      </c>
      <c r="I9" s="32" t="s">
        <v>5</v>
      </c>
      <c r="J9" s="32" t="s">
        <v>6</v>
      </c>
    </row>
    <row r="10" spans="1:10" ht="27" customHeight="1" x14ac:dyDescent="0.25">
      <c r="C10" s="32">
        <v>1</v>
      </c>
      <c r="D10" s="33" t="s">
        <v>242</v>
      </c>
      <c r="E10" s="33" t="s">
        <v>244</v>
      </c>
      <c r="F10" s="33" t="s">
        <v>242</v>
      </c>
      <c r="G10" s="33" t="s">
        <v>10</v>
      </c>
      <c r="H10" s="33" t="s">
        <v>38</v>
      </c>
      <c r="I10" s="33" t="s">
        <v>8</v>
      </c>
      <c r="J10" s="33" t="s">
        <v>7</v>
      </c>
    </row>
    <row r="11" spans="1:10" ht="27" customHeight="1" x14ac:dyDescent="0.25">
      <c r="C11" s="32">
        <v>2</v>
      </c>
      <c r="D11" s="33" t="s">
        <v>22</v>
      </c>
      <c r="E11" s="33" t="s">
        <v>8</v>
      </c>
      <c r="F11" s="33" t="s">
        <v>38</v>
      </c>
      <c r="G11" s="33" t="s">
        <v>38</v>
      </c>
      <c r="H11" s="33" t="s">
        <v>12</v>
      </c>
      <c r="I11" s="33" t="s">
        <v>27</v>
      </c>
      <c r="J11" s="33" t="s">
        <v>9</v>
      </c>
    </row>
    <row r="12" spans="1:10" ht="27" customHeight="1" x14ac:dyDescent="0.25">
      <c r="C12" s="32">
        <v>3</v>
      </c>
      <c r="D12" s="33" t="s">
        <v>10</v>
      </c>
      <c r="E12" s="33" t="s">
        <v>38</v>
      </c>
      <c r="F12" s="33" t="s">
        <v>13</v>
      </c>
      <c r="G12" s="33" t="s">
        <v>9</v>
      </c>
      <c r="H12" s="33" t="s">
        <v>8</v>
      </c>
      <c r="I12" s="33" t="s">
        <v>9</v>
      </c>
      <c r="J12" s="33" t="s">
        <v>38</v>
      </c>
    </row>
    <row r="13" spans="1:10" ht="27" customHeight="1" x14ac:dyDescent="0.25">
      <c r="C13" s="32">
        <v>4</v>
      </c>
      <c r="D13" s="33" t="s">
        <v>38</v>
      </c>
      <c r="E13" s="33" t="s">
        <v>9</v>
      </c>
      <c r="F13" s="33" t="s">
        <v>8</v>
      </c>
      <c r="G13" s="33" t="s">
        <v>7</v>
      </c>
      <c r="H13" s="33" t="s">
        <v>7</v>
      </c>
      <c r="I13" s="33" t="s">
        <v>38</v>
      </c>
      <c r="J13" s="33" t="s">
        <v>38</v>
      </c>
    </row>
    <row r="14" spans="1:10" ht="27" customHeight="1" x14ac:dyDescent="0.25">
      <c r="C14" s="32">
        <v>5</v>
      </c>
      <c r="D14" s="33" t="s">
        <v>8</v>
      </c>
      <c r="E14" s="33" t="s">
        <v>10</v>
      </c>
      <c r="F14" s="33" t="s">
        <v>9</v>
      </c>
      <c r="G14" s="33" t="s">
        <v>38</v>
      </c>
      <c r="H14" s="33" t="s">
        <v>38</v>
      </c>
      <c r="I14" s="33" t="s">
        <v>8</v>
      </c>
      <c r="J14" s="33" t="s">
        <v>13</v>
      </c>
    </row>
    <row r="15" spans="1:10" ht="27" customHeight="1" x14ac:dyDescent="0.25">
      <c r="C15" s="32">
        <v>6</v>
      </c>
      <c r="D15" s="33" t="s">
        <v>9</v>
      </c>
      <c r="E15" s="33" t="s">
        <v>247</v>
      </c>
      <c r="F15" s="33" t="s">
        <v>38</v>
      </c>
      <c r="G15" s="33" t="s">
        <v>8</v>
      </c>
      <c r="H15" s="33" t="s">
        <v>8</v>
      </c>
      <c r="I15" s="33" t="s">
        <v>23</v>
      </c>
      <c r="J15" s="33" t="s">
        <v>242</v>
      </c>
    </row>
    <row r="16" spans="1:10" ht="27" customHeight="1" x14ac:dyDescent="0.25">
      <c r="C16" s="32">
        <v>7</v>
      </c>
      <c r="D16" s="33" t="s">
        <v>38</v>
      </c>
      <c r="E16" s="33" t="s">
        <v>38</v>
      </c>
      <c r="F16" s="33" t="s">
        <v>8</v>
      </c>
      <c r="G16" s="33" t="s">
        <v>10</v>
      </c>
      <c r="H16" s="33" t="s">
        <v>10</v>
      </c>
      <c r="I16" s="33" t="s">
        <v>9</v>
      </c>
      <c r="J16" s="33" t="s">
        <v>38</v>
      </c>
    </row>
    <row r="17" spans="1:13" ht="27" customHeight="1" x14ac:dyDescent="0.25">
      <c r="C17" s="32">
        <v>8</v>
      </c>
      <c r="D17" s="33" t="s">
        <v>11</v>
      </c>
      <c r="E17" s="33" t="s">
        <v>10</v>
      </c>
      <c r="F17" s="33" t="s">
        <v>10</v>
      </c>
      <c r="G17" s="33" t="s">
        <v>8</v>
      </c>
      <c r="H17" s="33" t="s">
        <v>17</v>
      </c>
      <c r="I17" s="33" t="s">
        <v>38</v>
      </c>
      <c r="J17" s="33" t="s">
        <v>38</v>
      </c>
    </row>
    <row r="18" spans="1:13" ht="31.5" customHeight="1" x14ac:dyDescent="0.25">
      <c r="J18" s="70" t="s">
        <v>39</v>
      </c>
      <c r="K18" s="71" t="s">
        <v>239</v>
      </c>
      <c r="L18" s="71"/>
      <c r="M18" s="71"/>
    </row>
    <row r="19" spans="1:13" ht="18" customHeight="1" x14ac:dyDescent="0.25">
      <c r="B19" s="32" t="s">
        <v>0</v>
      </c>
      <c r="C19" s="32" t="s">
        <v>1</v>
      </c>
      <c r="D19" s="32" t="s">
        <v>2</v>
      </c>
      <c r="E19" s="32" t="s">
        <v>3</v>
      </c>
      <c r="F19" s="32" t="s">
        <v>4</v>
      </c>
      <c r="G19" s="32" t="s">
        <v>5</v>
      </c>
      <c r="H19" s="32" t="s">
        <v>6</v>
      </c>
      <c r="J19" s="70"/>
      <c r="K19" s="50" t="s">
        <v>240</v>
      </c>
      <c r="L19" s="50"/>
      <c r="M19" s="50" t="s">
        <v>241</v>
      </c>
    </row>
    <row r="20" spans="1:13" ht="15.75" x14ac:dyDescent="0.25">
      <c r="A20" s="32">
        <v>1</v>
      </c>
      <c r="B20" s="33">
        <f>VLOOKUP(D10,'Valeur horaireR'!A4:B40,2)</f>
        <v>7.55</v>
      </c>
      <c r="C20" s="33">
        <f>VLOOKUP(E10,'Valeur horaireR'!A4:B40,2)</f>
        <v>7.9666666666666668</v>
      </c>
      <c r="D20" s="33">
        <f>VLOOKUP(F10,'Valeur horaireR'!A4:B40,2)</f>
        <v>7.55</v>
      </c>
      <c r="E20" s="33">
        <f>VLOOKUP(G10,'Valeur horaireR'!A4:B40,2)</f>
        <v>6.35</v>
      </c>
      <c r="F20" s="33" t="str">
        <f>VLOOKUP(H10,'Valeur horaireR'!A4:B40,2)</f>
        <v>RN</v>
      </c>
      <c r="G20" s="33">
        <f>VLOOKUP(I10,'Valeur horaireR'!D4:E40,2)</f>
        <v>6.083333333333333</v>
      </c>
      <c r="H20" s="33">
        <f>VLOOKUP(J10,'Valeur horaireR'!G4:H40,2)</f>
        <v>5.916666666666667</v>
      </c>
      <c r="J20" s="34">
        <f t="shared" ref="J20:J27" si="0">SUM(B20:H20)</f>
        <v>41.416666666666664</v>
      </c>
      <c r="K20" s="34">
        <f>J20-A6</f>
        <v>41.416666666666664</v>
      </c>
      <c r="L20" s="36">
        <f>K20/24</f>
        <v>1.7256944444444444</v>
      </c>
      <c r="M20" s="35" t="str">
        <f t="shared" ref="M20:M27" si="1">IF(L20&lt;0,"-"," ")&amp;TEXT(ABS(L20),"[h]:mm")</f>
        <v xml:space="preserve"> 41:25</v>
      </c>
    </row>
    <row r="21" spans="1:13" ht="15.75" x14ac:dyDescent="0.25">
      <c r="A21" s="32">
        <v>2</v>
      </c>
      <c r="B21" s="33">
        <f>VLOOKUP(D11,'Valeur horaireR'!A4:B40,2)</f>
        <v>8.1666666666666661</v>
      </c>
      <c r="C21" s="33">
        <f>VLOOKUP(E11,'Valeur horaireR'!A4:B40,2)</f>
        <v>8.4499999999999993</v>
      </c>
      <c r="D21" s="33" t="str">
        <f>VLOOKUP(F11,'Valeur horaireR'!A4:B40,2)</f>
        <v>RN</v>
      </c>
      <c r="E21" s="33" t="str">
        <f>VLOOKUP(G11,'Valeur horaireR'!A4:B40,2)</f>
        <v>RN</v>
      </c>
      <c r="F21" s="33">
        <f>VLOOKUP(H11,'Valeur horaireR'!A4:B40,2)</f>
        <v>7.1666666666666661</v>
      </c>
      <c r="G21" s="33">
        <f>VLOOKUP(I11,'Valeur horaireR'!D4:E40,2)</f>
        <v>7.8666666666666671</v>
      </c>
      <c r="H21" s="33">
        <f>VLOOKUP(J11,'Valeur horaireR'!G4:H40,2)</f>
        <v>5.333333333333333</v>
      </c>
      <c r="J21" s="34">
        <f t="shared" si="0"/>
        <v>36.983333333333334</v>
      </c>
      <c r="K21" s="34">
        <f>J21-A6</f>
        <v>36.983333333333334</v>
      </c>
      <c r="L21" s="36">
        <f t="shared" ref="L21:L27" si="2">K21/24</f>
        <v>1.5409722222222222</v>
      </c>
      <c r="M21" s="35" t="str">
        <f t="shared" si="1"/>
        <v xml:space="preserve"> 36:59</v>
      </c>
    </row>
    <row r="22" spans="1:13" ht="15.75" x14ac:dyDescent="0.25">
      <c r="A22" s="32">
        <v>3</v>
      </c>
      <c r="B22" s="33">
        <f>VLOOKUP(D12,'Valeur horaireR'!A4:B40,2)</f>
        <v>6.35</v>
      </c>
      <c r="C22" s="33" t="str">
        <f>VLOOKUP(E12,'Valeur horaireR'!A4:B40,2)</f>
        <v>RN</v>
      </c>
      <c r="D22" s="33">
        <f>VLOOKUP(F12,'Valeur horaireR'!A4:B40,2)</f>
        <v>7.4333333333333336</v>
      </c>
      <c r="E22" s="33">
        <f>VLOOKUP(G12,'Valeur horaireR'!A4:B40,2)</f>
        <v>7.5</v>
      </c>
      <c r="F22" s="33">
        <f>VLOOKUP(H12,'Valeur horaireR'!A4:B40,2)</f>
        <v>8.4499999999999993</v>
      </c>
      <c r="G22" s="33">
        <f>VLOOKUP(I12,'Valeur horaireR'!D4:E40,2)</f>
        <v>7.55</v>
      </c>
      <c r="H22" s="33">
        <f>VLOOKUP(J12,'Valeur horaireR'!G4:H40,2)</f>
        <v>0</v>
      </c>
      <c r="J22" s="34">
        <f t="shared" si="0"/>
        <v>37.283333333333331</v>
      </c>
      <c r="K22" s="34">
        <f>J22-A6</f>
        <v>37.283333333333331</v>
      </c>
      <c r="L22" s="36">
        <f t="shared" si="2"/>
        <v>1.5534722222222221</v>
      </c>
      <c r="M22" s="35" t="str">
        <f t="shared" si="1"/>
        <v xml:space="preserve"> 37:17</v>
      </c>
    </row>
    <row r="23" spans="1:13" ht="15.75" x14ac:dyDescent="0.25">
      <c r="A23" s="32">
        <v>4</v>
      </c>
      <c r="B23" s="33" t="str">
        <f>VLOOKUP(D13,'Valeur horaireR'!A4:B40,2)</f>
        <v>RN</v>
      </c>
      <c r="C23" s="33">
        <f>VLOOKUP(E13,'Valeur horaireR'!A4:B40,2)</f>
        <v>7.5</v>
      </c>
      <c r="D23" s="33">
        <f>VLOOKUP(F13,'Valeur horaireR'!A4:B40,2)</f>
        <v>8.4499999999999993</v>
      </c>
      <c r="E23" s="33">
        <f>VLOOKUP(G13,'Valeur horaireR'!A4:B40,2)</f>
        <v>8.4166666666666661</v>
      </c>
      <c r="F23" s="33">
        <f>VLOOKUP(H13,'Valeur horaireR'!A4:B40,2)</f>
        <v>8.4166666666666661</v>
      </c>
      <c r="G23" s="33" t="str">
        <f>VLOOKUP(I13,'Valeur horaireR'!D4:E40,2)</f>
        <v>RN</v>
      </c>
      <c r="H23" s="33">
        <f>VLOOKUP(J13,'Valeur horaireR'!G4:H40,2)</f>
        <v>0</v>
      </c>
      <c r="J23" s="34">
        <f t="shared" si="0"/>
        <v>32.783333333333331</v>
      </c>
      <c r="K23" s="34">
        <f>J23-A6</f>
        <v>32.783333333333331</v>
      </c>
      <c r="L23" s="36">
        <f t="shared" si="2"/>
        <v>1.3659722222222221</v>
      </c>
      <c r="M23" s="35" t="str">
        <f t="shared" si="1"/>
        <v xml:space="preserve"> 32:47</v>
      </c>
    </row>
    <row r="24" spans="1:13" ht="15.75" x14ac:dyDescent="0.25">
      <c r="A24" s="32">
        <v>5</v>
      </c>
      <c r="B24" s="33">
        <f>VLOOKUP(D14,'Valeur horaireR'!A4:B40,2)</f>
        <v>8.4499999999999993</v>
      </c>
      <c r="C24" s="33">
        <f>VLOOKUP(E14,'Valeur horaireR'!A4:B40,2)</f>
        <v>6.35</v>
      </c>
      <c r="D24" s="33">
        <f>VLOOKUP(F14,'Valeur horaireR'!A4:B40,2)</f>
        <v>7.5</v>
      </c>
      <c r="E24" s="33" t="str">
        <f>VLOOKUP(G14,'Valeur horaireR'!A4:B40,2)</f>
        <v>RN</v>
      </c>
      <c r="F24" s="33" t="str">
        <f>VLOOKUP(H14,'Valeur horaireR'!A4:B40,2)</f>
        <v>RN</v>
      </c>
      <c r="G24" s="33">
        <f>VLOOKUP(I14,'Valeur horaireR'!D4:E40,2)</f>
        <v>6.083333333333333</v>
      </c>
      <c r="H24" s="33">
        <f>VLOOKUP(J14,'Valeur horaireR'!G4:H40,2)</f>
        <v>5.75</v>
      </c>
      <c r="J24" s="34">
        <f t="shared" si="0"/>
        <v>34.133333333333326</v>
      </c>
      <c r="K24" s="34">
        <f>J24-A6</f>
        <v>34.133333333333326</v>
      </c>
      <c r="L24" s="36">
        <f t="shared" si="2"/>
        <v>1.4222222222222218</v>
      </c>
      <c r="M24" s="35" t="str">
        <f t="shared" si="1"/>
        <v xml:space="preserve"> 34:08</v>
      </c>
    </row>
    <row r="25" spans="1:13" ht="15.75" x14ac:dyDescent="0.25">
      <c r="A25" s="32">
        <v>6</v>
      </c>
      <c r="B25" s="33">
        <f>VLOOKUP(D15,'Valeur horaireR'!A4:B40,2)</f>
        <v>7.5</v>
      </c>
      <c r="C25" s="33">
        <f>VLOOKUP(E15,'Valeur horaireR'!A4:B40,2)</f>
        <v>6.4499999999999993</v>
      </c>
      <c r="D25" s="33" t="str">
        <f>VLOOKUP(F15,'Valeur horaireR'!A4:B40,2)</f>
        <v>RN</v>
      </c>
      <c r="E25" s="33">
        <f>VLOOKUP(G15,'Valeur horaireR'!A4:B40,2)</f>
        <v>8.4499999999999993</v>
      </c>
      <c r="F25" s="33">
        <f>VLOOKUP(H15,'Valeur horaireR'!A4:B40,2)</f>
        <v>8.4499999999999993</v>
      </c>
      <c r="G25" s="33">
        <f>VLOOKUP(I15,'Valeur horaireR'!D4:E40,2)</f>
        <v>7.1666666666666661</v>
      </c>
      <c r="H25" s="33">
        <f>VLOOKUP(J15,'Valeur horaireR'!G4:H40,2)</f>
        <v>0</v>
      </c>
      <c r="J25" s="34">
        <f t="shared" si="0"/>
        <v>38.016666666666666</v>
      </c>
      <c r="K25" s="34">
        <f>J25-A6</f>
        <v>38.016666666666666</v>
      </c>
      <c r="L25" s="36">
        <f t="shared" si="2"/>
        <v>1.5840277777777778</v>
      </c>
      <c r="M25" s="35" t="str">
        <f t="shared" si="1"/>
        <v xml:space="preserve"> 38:01</v>
      </c>
    </row>
    <row r="26" spans="1:13" ht="30.75" customHeight="1" x14ac:dyDescent="0.25">
      <c r="A26" s="32">
        <v>7</v>
      </c>
      <c r="B26" s="33" t="str">
        <f>VLOOKUP(D16,'Valeur horaireR'!A4:B40,2)</f>
        <v>RN</v>
      </c>
      <c r="C26" s="33" t="str">
        <f>VLOOKUP(E16,'Valeur horaireR'!A4:B40,2)</f>
        <v>RN</v>
      </c>
      <c r="D26" s="33">
        <f>VLOOKUP(F16,'Valeur horaireR'!A4:B40,2)</f>
        <v>8.4499999999999993</v>
      </c>
      <c r="E26" s="33">
        <f>VLOOKUP(G16,'Valeur horaireR'!A4:B40,2)</f>
        <v>6.35</v>
      </c>
      <c r="F26" s="33">
        <f>VLOOKUP(H16,'Valeur horaireR'!A4:B40,2)</f>
        <v>6.35</v>
      </c>
      <c r="G26" s="33">
        <f>VLOOKUP(I16,'Valeur horaireR'!D4:E40,2)</f>
        <v>7.55</v>
      </c>
      <c r="H26" s="33">
        <f>VLOOKUP(J16,'Valeur horaireR'!G4:H40,2)</f>
        <v>0</v>
      </c>
      <c r="J26" s="34">
        <f t="shared" si="0"/>
        <v>28.7</v>
      </c>
      <c r="K26" s="34">
        <f>J26-A6</f>
        <v>28.7</v>
      </c>
      <c r="L26" s="36">
        <f t="shared" si="2"/>
        <v>1.1958333333333333</v>
      </c>
      <c r="M26" s="35" t="str">
        <f t="shared" si="1"/>
        <v xml:space="preserve"> 28:42</v>
      </c>
    </row>
    <row r="27" spans="1:13" ht="15.75" x14ac:dyDescent="0.25">
      <c r="A27" s="32">
        <v>8</v>
      </c>
      <c r="B27" s="33">
        <f>VLOOKUP(D17,'Valeur horaireR'!A4:B40,2)</f>
        <v>7.9833333333333325</v>
      </c>
      <c r="C27" s="33">
        <f>VLOOKUP(E17,'Valeur horaireR'!A4:B40,2)</f>
        <v>6.35</v>
      </c>
      <c r="D27" s="33">
        <f>VLOOKUP(F17,'Valeur horaireR'!A4:B40,2)</f>
        <v>6.35</v>
      </c>
      <c r="E27" s="33">
        <f>VLOOKUP(G17,'Valeur horaireR'!A4:B40,2)</f>
        <v>8.4499999999999993</v>
      </c>
      <c r="F27" s="33">
        <f>VLOOKUP(H17,'Valeur horaireR'!A4:B40,2)</f>
        <v>8.0833333333333339</v>
      </c>
      <c r="G27" s="33" t="str">
        <f>VLOOKUP(I17,'Valeur horaireR'!D4:E40,2)</f>
        <v>RN</v>
      </c>
      <c r="H27" s="33">
        <f>VLOOKUP(J17,'Valeur horaireR'!G4:H40,2)</f>
        <v>0</v>
      </c>
      <c r="J27" s="34">
        <f t="shared" si="0"/>
        <v>37.216666666666661</v>
      </c>
      <c r="K27" s="34">
        <f>J27-A6</f>
        <v>37.216666666666661</v>
      </c>
      <c r="L27" s="36">
        <f t="shared" si="2"/>
        <v>1.5506944444444442</v>
      </c>
      <c r="M27" s="35" t="str">
        <f t="shared" si="1"/>
        <v xml:space="preserve"> 37:13</v>
      </c>
    </row>
    <row r="28" spans="1:13" ht="47.25" x14ac:dyDescent="0.25">
      <c r="I28" s="55" t="s">
        <v>253</v>
      </c>
      <c r="J28" s="56">
        <f>SUM(J20:J27)/8</f>
        <v>35.816666666666663</v>
      </c>
      <c r="K28" s="56">
        <f>SUM(K20:K27)/8</f>
        <v>35.816666666666663</v>
      </c>
      <c r="L28" s="56">
        <f>SUM(L20:L27)/8</f>
        <v>1.4923611111111108</v>
      </c>
      <c r="M28" s="56" t="str">
        <f>IF(L28&lt;0,"-"," ")&amp;TEXT(ABS(L28),"[h]:mm")</f>
        <v xml:space="preserve"> 35:49</v>
      </c>
    </row>
    <row r="31" spans="1:13" ht="15.75" x14ac:dyDescent="0.25">
      <c r="J31" s="70" t="s">
        <v>249</v>
      </c>
      <c r="K31" s="71" t="s">
        <v>239</v>
      </c>
      <c r="L31" s="71"/>
      <c r="M31" s="71"/>
    </row>
    <row r="32" spans="1:13" ht="15.75" x14ac:dyDescent="0.25">
      <c r="B32" s="38" t="s">
        <v>0</v>
      </c>
      <c r="C32" s="38" t="s">
        <v>1</v>
      </c>
      <c r="D32" s="38" t="s">
        <v>2</v>
      </c>
      <c r="E32" s="38" t="s">
        <v>3</v>
      </c>
      <c r="F32" s="38" t="s">
        <v>4</v>
      </c>
      <c r="G32" s="38" t="s">
        <v>5</v>
      </c>
      <c r="H32" s="38" t="s">
        <v>6</v>
      </c>
      <c r="J32" s="70"/>
      <c r="K32" s="50" t="s">
        <v>251</v>
      </c>
      <c r="L32" s="50"/>
      <c r="M32" s="50" t="s">
        <v>252</v>
      </c>
    </row>
    <row r="33" spans="1:13" ht="18.75" x14ac:dyDescent="0.25">
      <c r="A33" s="38">
        <v>1</v>
      </c>
      <c r="B33" s="54">
        <f>VLOOKUP(D10,'Valeur POINT'!A4:B40,2)</f>
        <v>1</v>
      </c>
      <c r="C33" s="54">
        <f>VLOOKUP(E10,'Valeur POINT'!A4:B40,2)</f>
        <v>24</v>
      </c>
      <c r="D33" s="54">
        <f>VLOOKUP(F10,'Valeur POINT'!A4:B40,2)</f>
        <v>1</v>
      </c>
      <c r="E33" s="54">
        <f>VLOOKUP(G10,'Valeur POINT'!A4:B40,2)</f>
        <v>-1</v>
      </c>
      <c r="F33" s="54" t="str">
        <f>VLOOKUP(H10,'Valeur POINT'!A4:B40,2)</f>
        <v>RN</v>
      </c>
      <c r="G33" s="54">
        <f>VLOOKUP(I10,'Valeur POINT'!D4:E40,2)</f>
        <v>5</v>
      </c>
      <c r="H33" s="54">
        <f>VLOOKUP(J10,'Valeur POINT'!G4:H40,2)</f>
        <v>-16</v>
      </c>
      <c r="J33" s="52">
        <f t="shared" ref="J33:J40" si="3">SUM(B33:H33)</f>
        <v>14</v>
      </c>
      <c r="K33" s="72">
        <v>870</v>
      </c>
      <c r="L33" s="57" t="e">
        <f>#REF!/24</f>
        <v>#REF!</v>
      </c>
      <c r="M33" s="72">
        <f>SUM(K33+J41)</f>
        <v>684</v>
      </c>
    </row>
    <row r="34" spans="1:13" ht="18.75" x14ac:dyDescent="0.25">
      <c r="A34" s="38">
        <v>2</v>
      </c>
      <c r="B34" s="54">
        <f>VLOOKUP(D11,'Valeur POINT'!A4:B40,2)</f>
        <v>15</v>
      </c>
      <c r="C34" s="54">
        <f>VLOOKUP(E11,'Valeur POINT'!A4:B40,2)</f>
        <v>-22</v>
      </c>
      <c r="D34" s="54" t="str">
        <f>VLOOKUP(F11,'Valeur POINT'!A4:B40,2)</f>
        <v>RN</v>
      </c>
      <c r="E34" s="54" t="str">
        <f>VLOOKUP(G11,'Valeur POINT'!A4:B40,2)</f>
        <v>RN</v>
      </c>
      <c r="F34" s="54">
        <f>VLOOKUP(H11,'Valeur POINT'!A4:B40,2)</f>
        <v>-3</v>
      </c>
      <c r="G34" s="54">
        <f>VLOOKUP(I11,'Valeur POINT'!D4:E40,2)</f>
        <v>-7</v>
      </c>
      <c r="H34" s="54">
        <f>VLOOKUP(J11,'Valeur POINT'!G4:H40,2)</f>
        <v>4</v>
      </c>
      <c r="J34" s="52">
        <f t="shared" si="3"/>
        <v>-13</v>
      </c>
      <c r="K34" s="72"/>
      <c r="L34" s="57">
        <f t="shared" ref="L34:L40" si="4">K34/24</f>
        <v>0</v>
      </c>
      <c r="M34" s="72"/>
    </row>
    <row r="35" spans="1:13" ht="18.75" x14ac:dyDescent="0.25">
      <c r="A35" s="38">
        <v>3</v>
      </c>
      <c r="B35" s="54">
        <f>VLOOKUP(D12,'Valeur POINT'!A4:B40,2)</f>
        <v>-1</v>
      </c>
      <c r="C35" s="54" t="str">
        <f>VLOOKUP(E12,'Valeur POINT'!A4:B40,2)</f>
        <v>RN</v>
      </c>
      <c r="D35" s="54">
        <f>VLOOKUP(F12,'Valeur POINT'!A4:B40,2)</f>
        <v>18</v>
      </c>
      <c r="E35" s="54">
        <f>VLOOKUP(G12,'Valeur POINT'!A4:B40,2)</f>
        <v>2</v>
      </c>
      <c r="F35" s="54">
        <f>VLOOKUP(H12,'Valeur POINT'!A4:B40,2)</f>
        <v>-22</v>
      </c>
      <c r="G35" s="54">
        <f>VLOOKUP(I12,'Valeur POINT'!D4:E40,2)</f>
        <v>-17</v>
      </c>
      <c r="H35" s="54" t="str">
        <f>VLOOKUP(J12,'Valeur POINT'!G4:H40,2)</f>
        <v>RN</v>
      </c>
      <c r="J35" s="52">
        <f t="shared" si="3"/>
        <v>-20</v>
      </c>
      <c r="K35" s="72"/>
      <c r="L35" s="57">
        <f t="shared" si="4"/>
        <v>0</v>
      </c>
      <c r="M35" s="72"/>
    </row>
    <row r="36" spans="1:13" ht="18.75" x14ac:dyDescent="0.25">
      <c r="A36" s="38">
        <v>4</v>
      </c>
      <c r="B36" s="54" t="str">
        <f>VLOOKUP(D13,'Valeur POINT'!A4:B40,2)</f>
        <v>RN</v>
      </c>
      <c r="C36" s="54">
        <f>VLOOKUP(E13,'Valeur POINT'!A4:B40,2)</f>
        <v>2</v>
      </c>
      <c r="D36" s="54">
        <f>VLOOKUP(F13,'Valeur POINT'!A4:B40,2)</f>
        <v>-22</v>
      </c>
      <c r="E36" s="54">
        <f>VLOOKUP(G13,'Valeur POINT'!A4:B40,2)</f>
        <v>7</v>
      </c>
      <c r="F36" s="54">
        <f>VLOOKUP(H13,'Valeur POINT'!A4:B40,2)</f>
        <v>7</v>
      </c>
      <c r="G36" s="54" t="str">
        <f>VLOOKUP(I13,'Valeur POINT'!D4:E40,2)</f>
        <v>RN</v>
      </c>
      <c r="H36" s="54" t="str">
        <f>VLOOKUP(J13,'Valeur POINT'!G4:H40,2)</f>
        <v>RN</v>
      </c>
      <c r="J36" s="52">
        <f t="shared" si="3"/>
        <v>-6</v>
      </c>
      <c r="K36" s="72"/>
      <c r="L36" s="57">
        <f t="shared" si="4"/>
        <v>0</v>
      </c>
      <c r="M36" s="72"/>
    </row>
    <row r="37" spans="1:13" ht="18.75" x14ac:dyDescent="0.25">
      <c r="A37" s="38">
        <v>5</v>
      </c>
      <c r="B37" s="54">
        <f>VLOOKUP(D14,'Valeur POINT'!A4:B40,2)</f>
        <v>-22</v>
      </c>
      <c r="C37" s="54">
        <f>VLOOKUP(E14,'Valeur POINT'!A4:B40,2)</f>
        <v>-1</v>
      </c>
      <c r="D37" s="54">
        <f>VLOOKUP(F14,'Valeur POINT'!A4:B40,2)</f>
        <v>2</v>
      </c>
      <c r="E37" s="54" t="str">
        <f>VLOOKUP(G14,'Valeur POINT'!A4:B40,2)</f>
        <v>RN</v>
      </c>
      <c r="F37" s="54" t="str">
        <f>VLOOKUP(H14,'Valeur POINT'!A4:B40,2)</f>
        <v>RN</v>
      </c>
      <c r="G37" s="54">
        <f>VLOOKUP(I14,'Valeur POINT'!D4:E40,2)</f>
        <v>5</v>
      </c>
      <c r="H37" s="54">
        <f>VLOOKUP(J14,'Valeur POINT'!G4:H40,2)</f>
        <v>1</v>
      </c>
      <c r="J37" s="52">
        <f t="shared" si="3"/>
        <v>-15</v>
      </c>
      <c r="K37" s="72"/>
      <c r="L37" s="57">
        <f t="shared" si="4"/>
        <v>0</v>
      </c>
      <c r="M37" s="72"/>
    </row>
    <row r="38" spans="1:13" ht="18.75" x14ac:dyDescent="0.25">
      <c r="A38" s="38">
        <v>6</v>
      </c>
      <c r="B38" s="54">
        <f>VLOOKUP(D15,'Valeur POINT'!A4:B40,2)</f>
        <v>2</v>
      </c>
      <c r="C38" s="54">
        <f>VLOOKUP(E15,'Valeur POINT'!A4:B40,2)</f>
        <v>-3</v>
      </c>
      <c r="D38" s="54" t="str">
        <f>VLOOKUP(F15,'Valeur POINT'!A4:B40,2)</f>
        <v>RN</v>
      </c>
      <c r="E38" s="54">
        <f>VLOOKUP(G15,'Valeur POINT'!A4:B40,2)</f>
        <v>-22</v>
      </c>
      <c r="F38" s="54">
        <f>VLOOKUP(H15,'Valeur POINT'!A4:B40,2)</f>
        <v>-22</v>
      </c>
      <c r="G38" s="54">
        <f>VLOOKUP(I15,'Valeur POINT'!D4:E40,2)</f>
        <v>-6</v>
      </c>
      <c r="H38" s="54">
        <f>VLOOKUP(J15,'Valeur POINT'!G4:H40,2)</f>
        <v>1</v>
      </c>
      <c r="J38" s="52">
        <f t="shared" si="3"/>
        <v>-50</v>
      </c>
      <c r="K38" s="72"/>
      <c r="L38" s="57">
        <f t="shared" si="4"/>
        <v>0</v>
      </c>
      <c r="M38" s="72"/>
    </row>
    <row r="39" spans="1:13" ht="18.75" x14ac:dyDescent="0.25">
      <c r="A39" s="38">
        <v>7</v>
      </c>
      <c r="B39" s="54" t="str">
        <f>VLOOKUP(D16,'Valeur POINT'!A4:B40,2)</f>
        <v>RN</v>
      </c>
      <c r="C39" s="54" t="str">
        <f>VLOOKUP(E16,'Valeur POINT'!A4:B40,2)</f>
        <v>RN</v>
      </c>
      <c r="D39" s="54">
        <f>VLOOKUP(F16,'Valeur POINT'!A4:B40,2)</f>
        <v>-22</v>
      </c>
      <c r="E39" s="54">
        <f>VLOOKUP(G16,'Valeur POINT'!A4:B40,2)</f>
        <v>-1</v>
      </c>
      <c r="F39" s="54">
        <f>VLOOKUP(H16,'Valeur POINT'!A4:B40,2)</f>
        <v>-1</v>
      </c>
      <c r="G39" s="54">
        <f>VLOOKUP(I16,'Valeur POINT'!D4:E40,2)</f>
        <v>-17</v>
      </c>
      <c r="H39" s="54" t="str">
        <f>VLOOKUP(J16,'Valeur POINT'!G4:H40,2)</f>
        <v>RN</v>
      </c>
      <c r="J39" s="52">
        <f t="shared" si="3"/>
        <v>-41</v>
      </c>
      <c r="K39" s="72"/>
      <c r="L39" s="57">
        <f t="shared" si="4"/>
        <v>0</v>
      </c>
      <c r="M39" s="72"/>
    </row>
    <row r="40" spans="1:13" ht="18.75" x14ac:dyDescent="0.25">
      <c r="A40" s="38">
        <v>8</v>
      </c>
      <c r="B40" s="54">
        <f>VLOOKUP(D17,'Valeur POINT'!A4:B40,2)</f>
        <v>-1</v>
      </c>
      <c r="C40" s="54">
        <f>VLOOKUP(E17,'Valeur POINT'!A4:B40,2)</f>
        <v>-1</v>
      </c>
      <c r="D40" s="54">
        <f>VLOOKUP(F17,'Valeur POINT'!A4:B40,2)</f>
        <v>-1</v>
      </c>
      <c r="E40" s="54">
        <f>VLOOKUP(G17,'Valeur POINT'!A4:B40,2)</f>
        <v>-22</v>
      </c>
      <c r="F40" s="54">
        <f>VLOOKUP(H17,'Valeur POINT'!A4:B40,2)</f>
        <v>-30</v>
      </c>
      <c r="G40" s="54" t="str">
        <f>VLOOKUP(I17,'Valeur POINT'!D4:E40,2)</f>
        <v>RN</v>
      </c>
      <c r="H40" s="54" t="str">
        <f>VLOOKUP(J17,'Valeur POINT'!G4:H40,2)</f>
        <v>RN</v>
      </c>
      <c r="J40" s="52">
        <f t="shared" si="3"/>
        <v>-55</v>
      </c>
      <c r="K40" s="72"/>
      <c r="L40" s="57">
        <f t="shared" si="4"/>
        <v>0</v>
      </c>
      <c r="M40" s="72"/>
    </row>
    <row r="41" spans="1:13" ht="18.75" x14ac:dyDescent="0.25">
      <c r="J41" s="53">
        <f>SUM(J33:J40)</f>
        <v>-186</v>
      </c>
      <c r="K41" s="72"/>
      <c r="L41" s="58" t="e">
        <f>SUM(L33:L40)/8</f>
        <v>#REF!</v>
      </c>
      <c r="M41" s="72"/>
    </row>
    <row r="42" spans="1:13" ht="15.75" x14ac:dyDescent="0.25">
      <c r="J42" s="37"/>
      <c r="K42" s="37"/>
      <c r="L42" s="37"/>
      <c r="M42" s="37"/>
    </row>
    <row r="43" spans="1:13" ht="15.75" x14ac:dyDescent="0.25">
      <c r="J43" s="37"/>
      <c r="K43" s="37"/>
      <c r="L43" s="37"/>
      <c r="M43" s="37"/>
    </row>
    <row r="44" spans="1:13" ht="15.75" x14ac:dyDescent="0.25">
      <c r="J44" s="37"/>
      <c r="K44" s="37"/>
      <c r="L44" s="37"/>
      <c r="M44" s="37"/>
    </row>
  </sheetData>
  <dataConsolidate/>
  <mergeCells count="10">
    <mergeCell ref="K18:M18"/>
    <mergeCell ref="K33:K41"/>
    <mergeCell ref="M33:M41"/>
    <mergeCell ref="K31:M31"/>
    <mergeCell ref="C6:F6"/>
    <mergeCell ref="A5:B5"/>
    <mergeCell ref="D2:J3"/>
    <mergeCell ref="C5:F5"/>
    <mergeCell ref="J31:J32"/>
    <mergeCell ref="J18:J19"/>
  </mergeCells>
  <conditionalFormatting sqref="K20:K27">
    <cfRule type="cellIs" dxfId="1097" priority="141" operator="lessThan">
      <formula>0</formula>
    </cfRule>
  </conditionalFormatting>
  <conditionalFormatting sqref="M23">
    <cfRule type="cellIs" dxfId="1096" priority="139" operator="lessThan">
      <formula>0</formula>
    </cfRule>
    <cfRule type="cellIs" dxfId="1095" priority="140" operator="lessThan">
      <formula>0</formula>
    </cfRule>
  </conditionalFormatting>
  <conditionalFormatting sqref="D10:H10">
    <cfRule type="expression" dxfId="1094" priority="99">
      <formula>FIND("A036",D10)</formula>
    </cfRule>
    <cfRule type="expression" dxfId="1093" priority="100">
      <formula>FIND("A035",D10)</formula>
    </cfRule>
    <cfRule type="expression" dxfId="1092" priority="101">
      <formula>FIND("A034",D10)</formula>
    </cfRule>
    <cfRule type="expression" dxfId="1091" priority="102">
      <formula>FIND("A033",D10)</formula>
    </cfRule>
    <cfRule type="expression" dxfId="1090" priority="103">
      <formula>FIND("A032",D10)</formula>
    </cfRule>
    <cfRule type="expression" dxfId="1089" priority="104">
      <formula>FIND("A031",D10)</formula>
    </cfRule>
    <cfRule type="expression" dxfId="1088" priority="105">
      <formula>FIND("A030",D10)</formula>
    </cfRule>
    <cfRule type="expression" dxfId="1087" priority="106">
      <formula>FIND("A029",D10)</formula>
    </cfRule>
    <cfRule type="expression" dxfId="1086" priority="107">
      <formula>FIND("A028",D10)</formula>
    </cfRule>
    <cfRule type="expression" dxfId="1085" priority="108">
      <formula>FIND("A027",D10)</formula>
    </cfRule>
    <cfRule type="expression" dxfId="1084" priority="109">
      <formula>FIND("A026",D10)</formula>
    </cfRule>
    <cfRule type="expression" dxfId="1083" priority="110">
      <formula>FIND("A025",D10)</formula>
    </cfRule>
    <cfRule type="expression" dxfId="1082" priority="111">
      <formula>FIND("A024",D10)</formula>
    </cfRule>
    <cfRule type="expression" dxfId="1081" priority="112">
      <formula>FIND("A023",D10)</formula>
    </cfRule>
    <cfRule type="expression" dxfId="1080" priority="113">
      <formula>FIND("A022",D10)</formula>
    </cfRule>
    <cfRule type="expression" dxfId="1079" priority="114">
      <formula>FIND("A021",D10)</formula>
    </cfRule>
    <cfRule type="expression" dxfId="1078" priority="115">
      <formula>FIND("A020",D10)</formula>
    </cfRule>
    <cfRule type="expression" dxfId="1077" priority="116">
      <formula>FIND("A019",D10)</formula>
    </cfRule>
    <cfRule type="expression" dxfId="1076" priority="117">
      <formula>FIND("A018",D10)</formula>
    </cfRule>
    <cfRule type="expression" dxfId="1075" priority="118">
      <formula>FIND("A017",D10)</formula>
    </cfRule>
    <cfRule type="expression" dxfId="1074" priority="119">
      <formula>FIND("A016",D10)</formula>
    </cfRule>
    <cfRule type="expression" dxfId="1073" priority="120">
      <formula>FIND("A015",D10)</formula>
    </cfRule>
    <cfRule type="expression" dxfId="1072" priority="121">
      <formula>FIND("A014",D10)</formula>
    </cfRule>
    <cfRule type="expression" dxfId="1071" priority="122">
      <formula>FIND("A013",D10)</formula>
    </cfRule>
    <cfRule type="expression" dxfId="1070" priority="123">
      <formula>FIND("A012",D10)</formula>
    </cfRule>
    <cfRule type="expression" dxfId="1069" priority="124">
      <formula>FIND("A011",D10)</formula>
    </cfRule>
    <cfRule type="expression" dxfId="1068" priority="125">
      <formula>FIND("A010",D10)</formula>
    </cfRule>
    <cfRule type="expression" dxfId="1067" priority="126">
      <formula>FIND("A009",D10)</formula>
    </cfRule>
    <cfRule type="expression" dxfId="1066" priority="127">
      <formula>FIND("A008",D10)</formula>
    </cfRule>
    <cfRule type="expression" dxfId="1065" priority="128">
      <formula>FIND("A007",D10)</formula>
    </cfRule>
    <cfRule type="expression" dxfId="1064" priority="129">
      <formula>FIND("A006",D10)</formula>
    </cfRule>
    <cfRule type="expression" dxfId="1063" priority="130">
      <formula>FIND("A005",D10)</formula>
    </cfRule>
    <cfRule type="expression" dxfId="1062" priority="131">
      <formula>FIND("A004",D10)</formula>
    </cfRule>
    <cfRule type="expression" dxfId="1061" priority="132">
      <formula>FIND("A002",D10)</formula>
    </cfRule>
    <cfRule type="expression" dxfId="1060" priority="133">
      <formula>FIND("A003",D10)</formula>
    </cfRule>
    <cfRule type="expression" dxfId="1059" priority="134">
      <formula>FIND("A001",D10)</formula>
    </cfRule>
  </conditionalFormatting>
  <conditionalFormatting sqref="D11:H17">
    <cfRule type="expression" dxfId="1058" priority="63">
      <formula>FIND("A036",D11)</formula>
    </cfRule>
    <cfRule type="expression" dxfId="1057" priority="64">
      <formula>FIND("A035",D11)</formula>
    </cfRule>
    <cfRule type="expression" dxfId="1056" priority="65">
      <formula>FIND("A034",D11)</formula>
    </cfRule>
    <cfRule type="expression" dxfId="1055" priority="66">
      <formula>FIND("A033",D11)</formula>
    </cfRule>
    <cfRule type="expression" dxfId="1054" priority="67">
      <formula>FIND("A032",D11)</formula>
    </cfRule>
    <cfRule type="expression" dxfId="1053" priority="68">
      <formula>FIND("A031",D11)</formula>
    </cfRule>
    <cfRule type="expression" dxfId="1052" priority="69">
      <formula>FIND("A030",D11)</formula>
    </cfRule>
    <cfRule type="expression" dxfId="1051" priority="70">
      <formula>FIND("A029",D11)</formula>
    </cfRule>
    <cfRule type="expression" dxfId="1050" priority="71">
      <formula>FIND("A028",D11)</formula>
    </cfRule>
    <cfRule type="expression" dxfId="1049" priority="72">
      <formula>FIND("A027",D11)</formula>
    </cfRule>
    <cfRule type="expression" dxfId="1048" priority="73">
      <formula>FIND("A026",D11)</formula>
    </cfRule>
    <cfRule type="expression" dxfId="1047" priority="74">
      <formula>FIND("A025",D11)</formula>
    </cfRule>
    <cfRule type="expression" dxfId="1046" priority="75">
      <formula>FIND("A024",D11)</formula>
    </cfRule>
    <cfRule type="expression" dxfId="1045" priority="76">
      <formula>FIND("A023",D11)</formula>
    </cfRule>
    <cfRule type="expression" dxfId="1044" priority="77">
      <formula>FIND("A022",D11)</formula>
    </cfRule>
    <cfRule type="expression" dxfId="1043" priority="78">
      <formula>FIND("A021",D11)</formula>
    </cfRule>
    <cfRule type="expression" dxfId="1042" priority="79">
      <formula>FIND("A020",D11)</formula>
    </cfRule>
    <cfRule type="expression" dxfId="1041" priority="80">
      <formula>FIND("A019",D11)</formula>
    </cfRule>
    <cfRule type="expression" dxfId="1040" priority="81">
      <formula>FIND("A018",D11)</formula>
    </cfRule>
    <cfRule type="expression" dxfId="1039" priority="82">
      <formula>FIND("A017",D11)</formula>
    </cfRule>
    <cfRule type="expression" dxfId="1038" priority="83">
      <formula>FIND("A016",D11)</formula>
    </cfRule>
    <cfRule type="expression" dxfId="1037" priority="84">
      <formula>FIND("A015",D11)</formula>
    </cfRule>
    <cfRule type="expression" dxfId="1036" priority="85">
      <formula>FIND("A014",D11)</formula>
    </cfRule>
    <cfRule type="expression" dxfId="1035" priority="86">
      <formula>FIND("A013",D11)</formula>
    </cfRule>
    <cfRule type="expression" dxfId="1034" priority="87">
      <formula>FIND("A012",D11)</formula>
    </cfRule>
    <cfRule type="expression" dxfId="1033" priority="88">
      <formula>FIND("A011",D11)</formula>
    </cfRule>
    <cfRule type="expression" dxfId="1032" priority="89">
      <formula>FIND("A010",D11)</formula>
    </cfRule>
    <cfRule type="expression" dxfId="1031" priority="90">
      <formula>FIND("A009",D11)</formula>
    </cfRule>
    <cfRule type="expression" dxfId="1030" priority="91">
      <formula>FIND("A008",D11)</formula>
    </cfRule>
    <cfRule type="expression" dxfId="1029" priority="92">
      <formula>FIND("A007",D11)</formula>
    </cfRule>
    <cfRule type="expression" dxfId="1028" priority="93">
      <formula>FIND("A006",D11)</formula>
    </cfRule>
    <cfRule type="expression" dxfId="1027" priority="94">
      <formula>FIND("A005",D11)</formula>
    </cfRule>
    <cfRule type="expression" dxfId="1026" priority="95">
      <formula>FIND("A004",D11)</formula>
    </cfRule>
    <cfRule type="expression" dxfId="1025" priority="96">
      <formula>FIND("A002",D11)</formula>
    </cfRule>
    <cfRule type="expression" dxfId="1024" priority="97">
      <formula>FIND("A003",D11)</formula>
    </cfRule>
    <cfRule type="expression" dxfId="1023" priority="98">
      <formula>FIND("A001",D11)</formula>
    </cfRule>
  </conditionalFormatting>
  <conditionalFormatting sqref="I10:I17">
    <cfRule type="expression" dxfId="1022" priority="27">
      <formula>FIND("A001",I10)</formula>
    </cfRule>
    <cfRule type="expression" dxfId="1021" priority="28">
      <formula>FIND("A002",I10)</formula>
    </cfRule>
    <cfRule type="expression" dxfId="1020" priority="29">
      <formula>FIND("A003",I10)</formula>
    </cfRule>
    <cfRule type="expression" dxfId="1019" priority="30">
      <formula>FIND("A004",I10)</formula>
    </cfRule>
    <cfRule type="expression" dxfId="1018" priority="31">
      <formula>FIND("A005",I10)</formula>
    </cfRule>
    <cfRule type="expression" dxfId="1017" priority="32">
      <formula>FIND("A006",I10)</formula>
    </cfRule>
    <cfRule type="expression" dxfId="1016" priority="33">
      <formula>FIND("A007",I10)</formula>
    </cfRule>
    <cfRule type="expression" dxfId="1015" priority="34">
      <formula>FIND("A008",I10)</formula>
    </cfRule>
    <cfRule type="expression" dxfId="1014" priority="35">
      <formula>FIND("A009",I10)</formula>
    </cfRule>
    <cfRule type="expression" dxfId="1013" priority="36">
      <formula>FIND("A010",I10)</formula>
    </cfRule>
    <cfRule type="expression" dxfId="1012" priority="37">
      <formula>FIND("A011",I10)</formula>
    </cfRule>
    <cfRule type="expression" dxfId="1011" priority="38">
      <formula>FIND("A012",I10)</formula>
    </cfRule>
    <cfRule type="expression" dxfId="1010" priority="39">
      <formula>FIND("A013",I10)</formula>
    </cfRule>
    <cfRule type="expression" dxfId="1009" priority="40">
      <formula>FIND("A014",I10)</formula>
    </cfRule>
    <cfRule type="expression" dxfId="1008" priority="41">
      <formula>FIND("A015",I10)</formula>
    </cfRule>
    <cfRule type="expression" dxfId="1007" priority="42">
      <formula>FIND("A016",I10)</formula>
    </cfRule>
    <cfRule type="expression" dxfId="1006" priority="43">
      <formula>FIND("A017",I10)</formula>
    </cfRule>
    <cfRule type="expression" dxfId="1005" priority="44">
      <formula>FIND("A018",I10)</formula>
    </cfRule>
    <cfRule type="expression" dxfId="1004" priority="45">
      <formula>FIND("A019",I10)</formula>
    </cfRule>
    <cfRule type="expression" dxfId="1003" priority="46">
      <formula>FIND("A020",I10)</formula>
    </cfRule>
    <cfRule type="expression" dxfId="1002" priority="47">
      <formula>FIND("A021",I10)</formula>
    </cfRule>
    <cfRule type="expression" dxfId="1001" priority="48">
      <formula>FIND("A022",I10)</formula>
    </cfRule>
    <cfRule type="expression" dxfId="1000" priority="49">
      <formula>FIND("A023",I10)</formula>
    </cfRule>
    <cfRule type="expression" dxfId="999" priority="50">
      <formula>FIND("A024",I10)</formula>
    </cfRule>
    <cfRule type="expression" dxfId="998" priority="51">
      <formula>FIND("A025",I10)</formula>
    </cfRule>
    <cfRule type="expression" dxfId="997" priority="52">
      <formula>FIND("A026",I10)</formula>
    </cfRule>
    <cfRule type="expression" dxfId="996" priority="53">
      <formula>FIND("A027",I10)</formula>
    </cfRule>
    <cfRule type="expression" dxfId="995" priority="54">
      <formula>FIND("A028",I10)</formula>
    </cfRule>
    <cfRule type="expression" dxfId="994" priority="55">
      <formula>FIND("A029",I10)</formula>
    </cfRule>
    <cfRule type="expression" dxfId="993" priority="56">
      <formula>FIND("A0330",I10)</formula>
    </cfRule>
    <cfRule type="expression" dxfId="992" priority="57">
      <formula>FIND("A0331",I10)</formula>
    </cfRule>
    <cfRule type="expression" dxfId="991" priority="58">
      <formula>FIND("A0332",I10)</formula>
    </cfRule>
    <cfRule type="expression" dxfId="990" priority="59">
      <formula>FIND("A033",I10)</formula>
    </cfRule>
    <cfRule type="expression" dxfId="989" priority="60">
      <formula>FIND("A034",I10)</formula>
    </cfRule>
    <cfRule type="expression" dxfId="988" priority="61">
      <formula>FIND("A035",I10)</formula>
    </cfRule>
    <cfRule type="expression" dxfId="987" priority="62">
      <formula>FIND("A036",I10)</formula>
    </cfRule>
  </conditionalFormatting>
  <conditionalFormatting sqref="J10:J17">
    <cfRule type="expression" dxfId="986" priority="3">
      <formula>FIND("A024",J10)</formula>
    </cfRule>
    <cfRule type="expression" dxfId="985" priority="4">
      <formula>FIND("A023",J10)</formula>
    </cfRule>
    <cfRule type="expression" dxfId="984" priority="5">
      <formula>FIND("A022",J10)</formula>
    </cfRule>
    <cfRule type="expression" dxfId="983" priority="6">
      <formula>FIND("A021",J10)</formula>
    </cfRule>
    <cfRule type="expression" dxfId="982" priority="7">
      <formula>FIND("A020",J10)</formula>
    </cfRule>
    <cfRule type="expression" dxfId="981" priority="8">
      <formula>FIND("A019",J10)</formula>
    </cfRule>
    <cfRule type="expression" dxfId="980" priority="9">
      <formula>FIND("A018",J10)</formula>
    </cfRule>
    <cfRule type="expression" dxfId="979" priority="10">
      <formula>FIND("A017",J10)</formula>
    </cfRule>
    <cfRule type="expression" dxfId="978" priority="11">
      <formula>FIND("A016",J10)</formula>
    </cfRule>
    <cfRule type="expression" dxfId="977" priority="12">
      <formula>FIND("A015",J10)</formula>
    </cfRule>
    <cfRule type="expression" dxfId="976" priority="13">
      <formula>FIND("A014",J10)</formula>
    </cfRule>
    <cfRule type="expression" dxfId="975" priority="14">
      <formula>FIND("A013",J10)</formula>
    </cfRule>
    <cfRule type="expression" dxfId="974" priority="15">
      <formula>FIND("A012",J10)</formula>
    </cfRule>
    <cfRule type="expression" dxfId="973" priority="16">
      <formula>FIND("A011",J10)</formula>
    </cfRule>
    <cfRule type="expression" dxfId="972" priority="17">
      <formula>FIND("A010",J10)</formula>
    </cfRule>
    <cfRule type="expression" dxfId="971" priority="18">
      <formula>FIND("A009",J10)</formula>
    </cfRule>
    <cfRule type="expression" dxfId="970" priority="19">
      <formula>FIND("A008",J10)</formula>
    </cfRule>
    <cfRule type="expression" dxfId="969" priority="20">
      <formula>FIND("A007",J10)</formula>
    </cfRule>
    <cfRule type="expression" dxfId="968" priority="21">
      <formula>FIND("A006",J10)</formula>
    </cfRule>
    <cfRule type="expression" dxfId="967" priority="22">
      <formula>FIND("A005",J10)</formula>
    </cfRule>
    <cfRule type="expression" dxfId="966" priority="23">
      <formula>FIND("A004",J10)</formula>
    </cfRule>
    <cfRule type="expression" dxfId="965" priority="24">
      <formula>FIND("A003",J10)</formula>
    </cfRule>
    <cfRule type="expression" dxfId="964" priority="25">
      <formula>FIND("A002",J10)</formula>
    </cfRule>
    <cfRule type="expression" dxfId="963" priority="26">
      <formula>FIND("A001",J10)</formula>
    </cfRule>
  </conditionalFormatting>
  <conditionalFormatting sqref="H5">
    <cfRule type="cellIs" dxfId="962" priority="1" operator="greaterThan">
      <formula>0</formula>
    </cfRule>
    <cfRule type="cellIs" dxfId="961" priority="2" operator="lessThan">
      <formula>0</formula>
    </cfRule>
  </conditionalFormatting>
  <dataValidations disablePrompts="1" count="2">
    <dataValidation type="list" allowBlank="1" showInputMessage="1" showErrorMessage="1" promptTitle="service" sqref="H16:H17 H12:H14 G11:G17 G10:H10 D10:F17">
      <formula1>roulement_AA1_semaine</formula1>
    </dataValidation>
    <dataValidation type="list" allowBlank="1" showInputMessage="1" showErrorMessage="1" promptTitle="service" sqref="I10:J17 H11 H15">
      <formula1>roulement_A1_samedi</formula1>
    </dataValidation>
  </dataValidations>
  <pageMargins left="0.7" right="0.7" top="0.75" bottom="0.75" header="0.3" footer="0.3"/>
  <pageSetup paperSize="9" scale="99" orientation="landscape" r:id="rId1"/>
  <headerFooter alignWithMargins="0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5050"/>
  </sheetPr>
  <dimension ref="A1"/>
  <sheetViews>
    <sheetView showGridLines="0" zoomScale="96" zoomScaleNormal="96" zoomScalePageLayoutView="200" workbookViewId="0">
      <selection activeCell="F45" sqref="F45"/>
    </sheetView>
  </sheetViews>
  <sheetFormatPr baseColWidth="10" defaultColWidth="11" defaultRowHeight="15" x14ac:dyDescent="0.25"/>
  <cols>
    <col min="1" max="16384" width="11" style="1"/>
  </cols>
  <sheetData/>
  <pageMargins left="0.25" right="0.25" top="0.75" bottom="0.75" header="0.3" footer="0.3"/>
  <pageSetup paperSize="9" orientation="landscape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L278"/>
  <sheetViews>
    <sheetView showGridLines="0" view="pageLayout" topLeftCell="A106" zoomScaleNormal="100" workbookViewId="0">
      <selection activeCell="G4" sqref="G4:G40"/>
    </sheetView>
  </sheetViews>
  <sheetFormatPr baseColWidth="10" defaultColWidth="11" defaultRowHeight="15" x14ac:dyDescent="0.25"/>
  <cols>
    <col min="1" max="1" width="10" style="2" customWidth="1"/>
    <col min="2" max="2" width="16.85546875" style="2" customWidth="1"/>
    <col min="3" max="3" width="10" style="2" customWidth="1"/>
    <col min="4" max="4" width="10" style="1" customWidth="1"/>
    <col min="5" max="5" width="16.85546875" style="1" customWidth="1"/>
    <col min="6" max="7" width="10" style="1" customWidth="1"/>
    <col min="8" max="8" width="16.85546875" style="1" customWidth="1"/>
    <col min="9" max="10" width="10" style="1" customWidth="1"/>
    <col min="11" max="11" width="16.85546875" style="1" customWidth="1"/>
    <col min="12" max="12" width="10" style="1" customWidth="1"/>
    <col min="13" max="16384" width="11" style="1"/>
  </cols>
  <sheetData>
    <row r="1" spans="1:12" ht="26.25" x14ac:dyDescent="0.25">
      <c r="A1" s="77" t="s">
        <v>47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ht="23.25" x14ac:dyDescent="0.25">
      <c r="A2" s="73" t="s">
        <v>46</v>
      </c>
      <c r="B2" s="73"/>
      <c r="C2" s="73"/>
      <c r="D2" s="74" t="s">
        <v>48</v>
      </c>
      <c r="E2" s="74"/>
      <c r="F2" s="74"/>
      <c r="G2" s="75" t="s">
        <v>49</v>
      </c>
      <c r="H2" s="75"/>
      <c r="I2" s="75"/>
      <c r="J2" s="76" t="s">
        <v>50</v>
      </c>
      <c r="K2" s="76"/>
      <c r="L2" s="76"/>
    </row>
    <row r="3" spans="1:12" x14ac:dyDescent="0.25">
      <c r="A3" s="15" t="s">
        <v>40</v>
      </c>
      <c r="B3" s="15" t="s">
        <v>44</v>
      </c>
      <c r="C3" s="15" t="s">
        <v>41</v>
      </c>
      <c r="D3" s="19" t="s">
        <v>40</v>
      </c>
      <c r="E3" s="19" t="s">
        <v>44</v>
      </c>
      <c r="F3" s="19" t="s">
        <v>41</v>
      </c>
      <c r="G3" s="23" t="s">
        <v>40</v>
      </c>
      <c r="H3" s="23" t="s">
        <v>44</v>
      </c>
      <c r="I3" s="23" t="s">
        <v>41</v>
      </c>
      <c r="J3" s="27" t="s">
        <v>40</v>
      </c>
      <c r="K3" s="27" t="s">
        <v>44</v>
      </c>
      <c r="L3" s="27" t="s">
        <v>41</v>
      </c>
    </row>
    <row r="4" spans="1:12" x14ac:dyDescent="0.25">
      <c r="A4" s="47" t="s">
        <v>7</v>
      </c>
      <c r="B4" s="17">
        <f>C4*24</f>
        <v>8.4166666666666661</v>
      </c>
      <c r="C4" s="18">
        <v>0.35069444444444442</v>
      </c>
      <c r="D4" s="47" t="s">
        <v>7</v>
      </c>
      <c r="E4" s="21">
        <f>F4*24</f>
        <v>6.85</v>
      </c>
      <c r="F4" s="22">
        <v>0.28541666666666665</v>
      </c>
      <c r="G4" s="47" t="s">
        <v>7</v>
      </c>
      <c r="H4" s="25">
        <f>I4*24</f>
        <v>5.916666666666667</v>
      </c>
      <c r="I4" s="26">
        <v>0.24652777777777779</v>
      </c>
      <c r="J4" s="28" t="s">
        <v>238</v>
      </c>
      <c r="K4" s="29">
        <f>L4*24</f>
        <v>8.4166666666666661</v>
      </c>
      <c r="L4" s="30">
        <v>0.35069444444444442</v>
      </c>
    </row>
    <row r="5" spans="1:12" x14ac:dyDescent="0.25">
      <c r="A5" s="47" t="s">
        <v>8</v>
      </c>
      <c r="B5" s="17">
        <f t="shared" ref="B5:B39" si="0">C5*24</f>
        <v>8.4499999999999993</v>
      </c>
      <c r="C5" s="18">
        <v>0.3520833333333333</v>
      </c>
      <c r="D5" s="49" t="s">
        <v>8</v>
      </c>
      <c r="E5" s="21">
        <f t="shared" ref="E5:E39" si="1">F5*24</f>
        <v>6.083333333333333</v>
      </c>
      <c r="F5" s="22">
        <v>0.25347222222222221</v>
      </c>
      <c r="G5" s="49" t="s">
        <v>8</v>
      </c>
      <c r="H5" s="25">
        <f t="shared" ref="H5:H27" si="2">I5*24</f>
        <v>4.3499999999999996</v>
      </c>
      <c r="I5" s="26">
        <v>0.18124999999999999</v>
      </c>
      <c r="J5" s="28" t="s">
        <v>8</v>
      </c>
      <c r="K5" s="29">
        <f t="shared" ref="K5:K37" si="3">L5*24</f>
        <v>7.5333333333333332</v>
      </c>
      <c r="L5" s="30">
        <v>0.31388888888888888</v>
      </c>
    </row>
    <row r="6" spans="1:12" x14ac:dyDescent="0.25">
      <c r="A6" s="48" t="s">
        <v>9</v>
      </c>
      <c r="B6" s="17">
        <f t="shared" si="0"/>
        <v>7.5</v>
      </c>
      <c r="C6" s="18">
        <v>0.3125</v>
      </c>
      <c r="D6" s="47" t="s">
        <v>9</v>
      </c>
      <c r="E6" s="21">
        <f t="shared" si="1"/>
        <v>7.55</v>
      </c>
      <c r="F6" s="22">
        <v>0.31458333333333333</v>
      </c>
      <c r="G6" s="49" t="s">
        <v>9</v>
      </c>
      <c r="H6" s="25">
        <f t="shared" si="2"/>
        <v>5.333333333333333</v>
      </c>
      <c r="I6" s="26">
        <v>0.22222222222222221</v>
      </c>
      <c r="J6" s="28" t="s">
        <v>9</v>
      </c>
      <c r="K6" s="29">
        <f t="shared" si="3"/>
        <v>9.2666666666666675</v>
      </c>
      <c r="L6" s="30">
        <v>0.38611111111111113</v>
      </c>
    </row>
    <row r="7" spans="1:12" x14ac:dyDescent="0.25">
      <c r="A7" s="48" t="s">
        <v>10</v>
      </c>
      <c r="B7" s="17">
        <f t="shared" si="0"/>
        <v>6.35</v>
      </c>
      <c r="C7" s="18">
        <v>0.26458333333333334</v>
      </c>
      <c r="D7" s="49" t="s">
        <v>10</v>
      </c>
      <c r="E7" s="21">
        <f t="shared" si="1"/>
        <v>8.15</v>
      </c>
      <c r="F7" s="22">
        <v>0.33958333333333335</v>
      </c>
      <c r="G7" s="47" t="s">
        <v>10</v>
      </c>
      <c r="H7" s="25">
        <f t="shared" si="2"/>
        <v>6.2833333333333332</v>
      </c>
      <c r="I7" s="26">
        <v>0.26180555555555557</v>
      </c>
      <c r="J7" s="28" t="s">
        <v>10</v>
      </c>
      <c r="K7" s="29">
        <f t="shared" si="3"/>
        <v>6.8666666666666671</v>
      </c>
      <c r="L7" s="30">
        <v>0.28611111111111115</v>
      </c>
    </row>
    <row r="8" spans="1:12" x14ac:dyDescent="0.25">
      <c r="A8" s="47" t="s">
        <v>11</v>
      </c>
      <c r="B8" s="17">
        <f t="shared" si="0"/>
        <v>7.9833333333333325</v>
      </c>
      <c r="C8" s="18">
        <v>0.33263888888888887</v>
      </c>
      <c r="D8" s="47" t="s">
        <v>11</v>
      </c>
      <c r="E8" s="21">
        <f t="shared" si="1"/>
        <v>7.0833333333333339</v>
      </c>
      <c r="F8" s="22">
        <v>0.2951388888888889</v>
      </c>
      <c r="G8" s="47" t="s">
        <v>11</v>
      </c>
      <c r="H8" s="25">
        <f t="shared" si="2"/>
        <v>7.0833333333333339</v>
      </c>
      <c r="I8" s="26">
        <v>0.2951388888888889</v>
      </c>
      <c r="J8" s="28" t="s">
        <v>11</v>
      </c>
      <c r="K8" s="29">
        <f t="shared" si="3"/>
        <v>7.5333333333333332</v>
      </c>
      <c r="L8" s="30">
        <v>0.31388888888888888</v>
      </c>
    </row>
    <row r="9" spans="1:12" x14ac:dyDescent="0.25">
      <c r="A9" s="48" t="s">
        <v>12</v>
      </c>
      <c r="B9" s="17">
        <f t="shared" si="0"/>
        <v>7.1666666666666661</v>
      </c>
      <c r="C9" s="18">
        <v>0.2986111111111111</v>
      </c>
      <c r="D9" s="49" t="s">
        <v>12</v>
      </c>
      <c r="E9" s="21">
        <f t="shared" si="1"/>
        <v>5.9333333333333336</v>
      </c>
      <c r="F9" s="22">
        <v>0.24722222222222223</v>
      </c>
      <c r="G9" s="49" t="s">
        <v>12</v>
      </c>
      <c r="H9" s="25">
        <f t="shared" si="2"/>
        <v>5.333333333333333</v>
      </c>
      <c r="I9" s="26">
        <v>0.22222222222222221</v>
      </c>
      <c r="J9" s="28" t="s">
        <v>12</v>
      </c>
      <c r="K9" s="29">
        <f t="shared" si="3"/>
        <v>7.4333333333333336</v>
      </c>
      <c r="L9" s="30">
        <v>0.30972222222222223</v>
      </c>
    </row>
    <row r="10" spans="1:12" x14ac:dyDescent="0.25">
      <c r="A10" s="48" t="s">
        <v>13</v>
      </c>
      <c r="B10" s="17">
        <f t="shared" si="0"/>
        <v>7.4333333333333336</v>
      </c>
      <c r="C10" s="18">
        <v>0.30972222222222223</v>
      </c>
      <c r="D10" s="47" t="s">
        <v>13</v>
      </c>
      <c r="E10" s="21">
        <f t="shared" si="1"/>
        <v>7.65</v>
      </c>
      <c r="F10" s="22">
        <v>0.31875000000000003</v>
      </c>
      <c r="G10" s="49" t="s">
        <v>13</v>
      </c>
      <c r="H10" s="25">
        <f t="shared" si="2"/>
        <v>5.75</v>
      </c>
      <c r="I10" s="26">
        <v>0.23958333333333334</v>
      </c>
      <c r="J10" s="28" t="s">
        <v>13</v>
      </c>
      <c r="K10" s="29">
        <f t="shared" si="3"/>
        <v>8.0166666666666675</v>
      </c>
      <c r="L10" s="30">
        <v>0.33402777777777781</v>
      </c>
    </row>
    <row r="11" spans="1:12" x14ac:dyDescent="0.25">
      <c r="A11" s="47" t="s">
        <v>14</v>
      </c>
      <c r="B11" s="17">
        <f t="shared" si="0"/>
        <v>7.6</v>
      </c>
      <c r="C11" s="18">
        <v>0.31666666666666665</v>
      </c>
      <c r="D11" s="49" t="s">
        <v>14</v>
      </c>
      <c r="E11" s="21">
        <f t="shared" si="1"/>
        <v>7.1</v>
      </c>
      <c r="F11" s="22">
        <v>0.29583333333333334</v>
      </c>
      <c r="G11" s="47" t="s">
        <v>14</v>
      </c>
      <c r="H11" s="25">
        <f t="shared" si="2"/>
        <v>5.916666666666667</v>
      </c>
      <c r="I11" s="26">
        <v>0.24652777777777779</v>
      </c>
      <c r="J11" s="28" t="s">
        <v>14</v>
      </c>
      <c r="K11" s="29">
        <f t="shared" si="3"/>
        <v>7.4</v>
      </c>
      <c r="L11" s="30">
        <v>0.30833333333333335</v>
      </c>
    </row>
    <row r="12" spans="1:12" x14ac:dyDescent="0.25">
      <c r="A12" s="48" t="s">
        <v>15</v>
      </c>
      <c r="B12" s="17">
        <f t="shared" si="0"/>
        <v>8.4333333333333336</v>
      </c>
      <c r="C12" s="18">
        <v>0.35138888888888892</v>
      </c>
      <c r="D12" s="47" t="s">
        <v>15</v>
      </c>
      <c r="E12" s="21">
        <f t="shared" si="1"/>
        <v>6.9833333333333343</v>
      </c>
      <c r="F12" s="22">
        <v>0.29097222222222224</v>
      </c>
      <c r="G12" s="47" t="s">
        <v>15</v>
      </c>
      <c r="H12" s="25">
        <f t="shared" si="2"/>
        <v>5.8666666666666671</v>
      </c>
      <c r="I12" s="26">
        <v>0.24444444444444446</v>
      </c>
      <c r="J12" s="28" t="s">
        <v>15</v>
      </c>
      <c r="K12" s="29">
        <f t="shared" si="3"/>
        <v>0.6</v>
      </c>
      <c r="L12" s="30">
        <v>2.4999999999999998E-2</v>
      </c>
    </row>
    <row r="13" spans="1:12" x14ac:dyDescent="0.25">
      <c r="A13" s="47" t="s">
        <v>16</v>
      </c>
      <c r="B13" s="17">
        <f t="shared" si="0"/>
        <v>7.75</v>
      </c>
      <c r="C13" s="18">
        <v>0.32291666666666669</v>
      </c>
      <c r="D13" s="49" t="s">
        <v>16</v>
      </c>
      <c r="E13" s="21">
        <f t="shared" si="1"/>
        <v>7.2333333333333325</v>
      </c>
      <c r="F13" s="22">
        <v>0.30138888888888887</v>
      </c>
      <c r="G13" s="49" t="s">
        <v>16</v>
      </c>
      <c r="H13" s="25">
        <f t="shared" si="2"/>
        <v>5.4833333333333334</v>
      </c>
      <c r="I13" s="26">
        <v>0.22847222222222222</v>
      </c>
      <c r="J13" s="28" t="s">
        <v>16</v>
      </c>
      <c r="K13" s="29">
        <f t="shared" si="3"/>
        <v>8.4166666666666661</v>
      </c>
      <c r="L13" s="30">
        <v>0.35069444444444442</v>
      </c>
    </row>
    <row r="14" spans="1:12" x14ac:dyDescent="0.25">
      <c r="A14" s="47" t="s">
        <v>17</v>
      </c>
      <c r="B14" s="17">
        <f t="shared" si="0"/>
        <v>8.0833333333333339</v>
      </c>
      <c r="C14" s="18">
        <v>0.33680555555555558</v>
      </c>
      <c r="D14" s="47" t="s">
        <v>17</v>
      </c>
      <c r="E14" s="21">
        <f t="shared" si="1"/>
        <v>6.6833333333333336</v>
      </c>
      <c r="F14" s="22">
        <v>0.27847222222222223</v>
      </c>
      <c r="G14" s="49" t="s">
        <v>17</v>
      </c>
      <c r="H14" s="25">
        <f t="shared" si="2"/>
        <v>5.5</v>
      </c>
      <c r="I14" s="26">
        <v>0.22916666666666666</v>
      </c>
      <c r="J14" s="28" t="s">
        <v>17</v>
      </c>
      <c r="K14" s="29">
        <f t="shared" si="3"/>
        <v>7.5333333333333332</v>
      </c>
      <c r="L14" s="30">
        <v>0.31388888888888888</v>
      </c>
    </row>
    <row r="15" spans="1:12" x14ac:dyDescent="0.25">
      <c r="A15" s="48" t="s">
        <v>18</v>
      </c>
      <c r="B15" s="17">
        <f t="shared" si="0"/>
        <v>8.15</v>
      </c>
      <c r="C15" s="18">
        <v>0.33958333333333335</v>
      </c>
      <c r="D15" s="49" t="s">
        <v>18</v>
      </c>
      <c r="E15" s="21">
        <f t="shared" si="1"/>
        <v>6.833333333333333</v>
      </c>
      <c r="F15" s="22">
        <v>0.28472222222222221</v>
      </c>
      <c r="G15" s="47" t="s">
        <v>18</v>
      </c>
      <c r="H15" s="25">
        <f t="shared" si="2"/>
        <v>6</v>
      </c>
      <c r="I15" s="26">
        <v>0.25</v>
      </c>
      <c r="J15" s="28" t="s">
        <v>18</v>
      </c>
      <c r="K15" s="29">
        <f t="shared" si="3"/>
        <v>9.2666666666666675</v>
      </c>
      <c r="L15" s="30">
        <v>0.38611111111111113</v>
      </c>
    </row>
    <row r="16" spans="1:12" x14ac:dyDescent="0.25">
      <c r="A16" s="47" t="s">
        <v>19</v>
      </c>
      <c r="B16" s="17">
        <f t="shared" si="0"/>
        <v>8.0666666666666664</v>
      </c>
      <c r="C16" s="18">
        <v>0.33611111111111108</v>
      </c>
      <c r="D16" s="47" t="s">
        <v>19</v>
      </c>
      <c r="E16" s="21">
        <f t="shared" si="1"/>
        <v>7.75</v>
      </c>
      <c r="F16" s="22">
        <v>0.32291666666666669</v>
      </c>
      <c r="G16" s="47" t="s">
        <v>19</v>
      </c>
      <c r="H16" s="25">
        <f t="shared" si="2"/>
        <v>6.7166666666666668</v>
      </c>
      <c r="I16" s="26">
        <v>0.27986111111111112</v>
      </c>
      <c r="J16" s="28" t="s">
        <v>19</v>
      </c>
      <c r="K16" s="29">
        <f t="shared" si="3"/>
        <v>6.8666666666666671</v>
      </c>
      <c r="L16" s="30">
        <v>0.28611111111111115</v>
      </c>
    </row>
    <row r="17" spans="1:12" x14ac:dyDescent="0.25">
      <c r="A17" s="47" t="s">
        <v>20</v>
      </c>
      <c r="B17" s="17">
        <f t="shared" si="0"/>
        <v>7.9333333333333336</v>
      </c>
      <c r="C17" s="18">
        <v>0.33055555555555555</v>
      </c>
      <c r="D17" s="49" t="s">
        <v>20</v>
      </c>
      <c r="E17" s="21">
        <f t="shared" si="1"/>
        <v>7.2166666666666668</v>
      </c>
      <c r="F17" s="22">
        <v>0.30069444444444443</v>
      </c>
      <c r="G17" s="49" t="s">
        <v>20</v>
      </c>
      <c r="H17" s="25">
        <f t="shared" si="2"/>
        <v>4.7</v>
      </c>
      <c r="I17" s="26">
        <v>0.19583333333333333</v>
      </c>
      <c r="J17" s="28" t="s">
        <v>20</v>
      </c>
      <c r="K17" s="29">
        <f t="shared" si="3"/>
        <v>7.5333333333333332</v>
      </c>
      <c r="L17" s="30">
        <v>0.31388888888888888</v>
      </c>
    </row>
    <row r="18" spans="1:12" x14ac:dyDescent="0.25">
      <c r="A18" s="48" t="s">
        <v>21</v>
      </c>
      <c r="B18" s="17">
        <f t="shared" si="0"/>
        <v>7.6666666666666679</v>
      </c>
      <c r="C18" s="18">
        <v>0.31944444444444448</v>
      </c>
      <c r="D18" s="47" t="s">
        <v>21</v>
      </c>
      <c r="E18" s="21">
        <f t="shared" si="1"/>
        <v>7.35</v>
      </c>
      <c r="F18" s="22">
        <v>0.30624999999999997</v>
      </c>
      <c r="G18" s="47" t="s">
        <v>21</v>
      </c>
      <c r="H18" s="25">
        <f t="shared" si="2"/>
        <v>6.65</v>
      </c>
      <c r="I18" s="26">
        <v>0.27708333333333335</v>
      </c>
      <c r="J18" s="28" t="s">
        <v>21</v>
      </c>
      <c r="K18" s="29">
        <f t="shared" si="3"/>
        <v>7.4333333333333336</v>
      </c>
      <c r="L18" s="30">
        <v>0.30972222222222223</v>
      </c>
    </row>
    <row r="19" spans="1:12" x14ac:dyDescent="0.25">
      <c r="A19" s="48" t="s">
        <v>22</v>
      </c>
      <c r="B19" s="17">
        <f t="shared" si="0"/>
        <v>8.1666666666666661</v>
      </c>
      <c r="C19" s="18">
        <v>0.34027777777777773</v>
      </c>
      <c r="D19" s="49" t="s">
        <v>22</v>
      </c>
      <c r="E19" s="21">
        <f t="shared" si="1"/>
        <v>6.5333333333333332</v>
      </c>
      <c r="F19" s="22">
        <v>0.2722222222222222</v>
      </c>
      <c r="G19" s="49" t="s">
        <v>22</v>
      </c>
      <c r="H19" s="25">
        <f t="shared" si="2"/>
        <v>6.1333333333333346</v>
      </c>
      <c r="I19" s="26">
        <v>0.25555555555555559</v>
      </c>
      <c r="J19" s="28" t="s">
        <v>22</v>
      </c>
      <c r="K19" s="29">
        <f t="shared" si="3"/>
        <v>8.0166666666666675</v>
      </c>
      <c r="L19" s="30">
        <v>0.33402777777777781</v>
      </c>
    </row>
    <row r="20" spans="1:12" x14ac:dyDescent="0.25">
      <c r="A20" s="48" t="s">
        <v>23</v>
      </c>
      <c r="B20" s="17">
        <f t="shared" si="0"/>
        <v>8.3166666666666664</v>
      </c>
      <c r="C20" s="18">
        <v>0.34652777777777777</v>
      </c>
      <c r="D20" s="47" t="s">
        <v>23</v>
      </c>
      <c r="E20" s="21">
        <f t="shared" si="1"/>
        <v>7.1666666666666661</v>
      </c>
      <c r="F20" s="22">
        <v>0.2986111111111111</v>
      </c>
      <c r="G20" s="47" t="s">
        <v>23</v>
      </c>
      <c r="H20" s="25">
        <f t="shared" si="2"/>
        <v>6.2333333333333343</v>
      </c>
      <c r="I20" s="26">
        <v>0.25972222222222224</v>
      </c>
      <c r="J20" s="28" t="s">
        <v>23</v>
      </c>
      <c r="K20" s="29">
        <f t="shared" si="3"/>
        <v>7.4</v>
      </c>
      <c r="L20" s="30">
        <v>0.30833333333333335</v>
      </c>
    </row>
    <row r="21" spans="1:12" x14ac:dyDescent="0.25">
      <c r="A21" s="47" t="s">
        <v>24</v>
      </c>
      <c r="B21" s="17">
        <f t="shared" si="0"/>
        <v>7.4833333333333334</v>
      </c>
      <c r="C21" s="18">
        <v>0.31180555555555556</v>
      </c>
      <c r="D21" s="49" t="s">
        <v>24</v>
      </c>
      <c r="E21" s="21">
        <f t="shared" si="1"/>
        <v>7.7833333333333332</v>
      </c>
      <c r="F21" s="22">
        <v>0.32430555555555557</v>
      </c>
      <c r="G21" s="49" t="s">
        <v>24</v>
      </c>
      <c r="H21" s="25">
        <f t="shared" si="2"/>
        <v>5.75</v>
      </c>
      <c r="I21" s="26">
        <v>0.23958333333333334</v>
      </c>
      <c r="J21" s="28" t="s">
        <v>24</v>
      </c>
      <c r="K21" s="29">
        <f t="shared" si="3"/>
        <v>0.6</v>
      </c>
      <c r="L21" s="30">
        <v>2.4999999999999998E-2</v>
      </c>
    </row>
    <row r="22" spans="1:12" x14ac:dyDescent="0.25">
      <c r="A22" s="47" t="s">
        <v>25</v>
      </c>
      <c r="B22" s="17">
        <f t="shared" si="0"/>
        <v>8.3166666666666664</v>
      </c>
      <c r="C22" s="18">
        <v>0.34652777777777777</v>
      </c>
      <c r="D22" s="47" t="s">
        <v>25</v>
      </c>
      <c r="E22" s="21">
        <f t="shared" si="1"/>
        <v>6.2000000000000011</v>
      </c>
      <c r="F22" s="22">
        <v>0.25833333333333336</v>
      </c>
      <c r="G22" s="49" t="s">
        <v>25</v>
      </c>
      <c r="H22" s="25">
        <f t="shared" si="2"/>
        <v>6.9166666666666679</v>
      </c>
      <c r="I22" s="26">
        <v>0.28819444444444448</v>
      </c>
      <c r="J22" s="28" t="s">
        <v>25</v>
      </c>
      <c r="K22" s="29">
        <f t="shared" si="3"/>
        <v>8.4166666666666661</v>
      </c>
      <c r="L22" s="30">
        <v>0.35069444444444442</v>
      </c>
    </row>
    <row r="23" spans="1:12" x14ac:dyDescent="0.25">
      <c r="A23" s="48" t="s">
        <v>26</v>
      </c>
      <c r="B23" s="17">
        <f t="shared" si="0"/>
        <v>8.25</v>
      </c>
      <c r="C23" s="18">
        <v>0.34375</v>
      </c>
      <c r="D23" s="49" t="s">
        <v>26</v>
      </c>
      <c r="E23" s="21">
        <f t="shared" si="1"/>
        <v>7.6</v>
      </c>
      <c r="F23" s="22">
        <v>0.31666666666666665</v>
      </c>
      <c r="G23" s="47" t="s">
        <v>26</v>
      </c>
      <c r="H23" s="25">
        <f t="shared" si="2"/>
        <v>6.5833333333333321</v>
      </c>
      <c r="I23" s="26">
        <v>0.27430555555555552</v>
      </c>
      <c r="J23" s="28" t="s">
        <v>26</v>
      </c>
      <c r="K23" s="29">
        <f t="shared" si="3"/>
        <v>7.5333333333333332</v>
      </c>
      <c r="L23" s="30">
        <v>0.31388888888888888</v>
      </c>
    </row>
    <row r="24" spans="1:12" x14ac:dyDescent="0.25">
      <c r="A24" s="47" t="s">
        <v>27</v>
      </c>
      <c r="B24" s="17">
        <f t="shared" si="0"/>
        <v>7.55</v>
      </c>
      <c r="C24" s="18">
        <v>0.31458333333333333</v>
      </c>
      <c r="D24" s="47" t="s">
        <v>27</v>
      </c>
      <c r="E24" s="21">
        <f t="shared" si="1"/>
        <v>7.8666666666666671</v>
      </c>
      <c r="F24" s="22">
        <v>0.32777777777777778</v>
      </c>
      <c r="G24" s="47" t="s">
        <v>27</v>
      </c>
      <c r="H24" s="25">
        <f t="shared" si="2"/>
        <v>6.3833333333333329</v>
      </c>
      <c r="I24" s="26">
        <v>0.26597222222222222</v>
      </c>
      <c r="J24" s="28" t="s">
        <v>27</v>
      </c>
      <c r="K24" s="29">
        <f t="shared" si="3"/>
        <v>9.2666666666666675</v>
      </c>
      <c r="L24" s="30">
        <v>0.38611111111111113</v>
      </c>
    </row>
    <row r="25" spans="1:12" x14ac:dyDescent="0.25">
      <c r="A25" s="48" t="s">
        <v>28</v>
      </c>
      <c r="B25" s="17">
        <f t="shared" si="0"/>
        <v>8.35</v>
      </c>
      <c r="C25" s="18">
        <v>0.34791666666666665</v>
      </c>
      <c r="D25" s="49" t="s">
        <v>28</v>
      </c>
      <c r="E25" s="21">
        <f t="shared" si="1"/>
        <v>7.9499999999999993</v>
      </c>
      <c r="F25" s="22">
        <v>0.33124999999999999</v>
      </c>
      <c r="G25" s="49" t="s">
        <v>28</v>
      </c>
      <c r="H25" s="25">
        <f t="shared" si="2"/>
        <v>6.8666666666666671</v>
      </c>
      <c r="I25" s="26">
        <v>0.28611111111111115</v>
      </c>
      <c r="J25" s="28" t="s">
        <v>28</v>
      </c>
      <c r="K25" s="29">
        <f t="shared" si="3"/>
        <v>6.8666666666666671</v>
      </c>
      <c r="L25" s="30">
        <v>0.28611111111111115</v>
      </c>
    </row>
    <row r="26" spans="1:12" x14ac:dyDescent="0.25">
      <c r="A26" s="48" t="s">
        <v>29</v>
      </c>
      <c r="B26" s="17">
        <f t="shared" si="0"/>
        <v>8.4166666666666661</v>
      </c>
      <c r="C26" s="18">
        <v>0.35069444444444442</v>
      </c>
      <c r="D26" s="47" t="s">
        <v>29</v>
      </c>
      <c r="E26" s="21">
        <f t="shared" si="1"/>
        <v>7.583333333333333</v>
      </c>
      <c r="F26" s="22">
        <v>0.31597222222222221</v>
      </c>
      <c r="G26" s="49" t="s">
        <v>29</v>
      </c>
      <c r="H26" s="25">
        <f t="shared" si="2"/>
        <v>8.4499999999999993</v>
      </c>
      <c r="I26" s="26">
        <v>0.3520833333333333</v>
      </c>
      <c r="J26" s="28" t="s">
        <v>29</v>
      </c>
      <c r="K26" s="29">
        <f t="shared" si="3"/>
        <v>7.5333333333333332</v>
      </c>
      <c r="L26" s="30">
        <v>0.31388888888888888</v>
      </c>
    </row>
    <row r="27" spans="1:12" x14ac:dyDescent="0.25">
      <c r="A27" s="47" t="s">
        <v>30</v>
      </c>
      <c r="B27" s="17">
        <f t="shared" si="0"/>
        <v>7.8333333333333339</v>
      </c>
      <c r="C27" s="18">
        <v>0.3263888888888889</v>
      </c>
      <c r="D27" s="49" t="s">
        <v>30</v>
      </c>
      <c r="E27" s="21">
        <f t="shared" si="1"/>
        <v>7.9333333333333336</v>
      </c>
      <c r="F27" s="22">
        <v>0.33055555555555555</v>
      </c>
      <c r="G27" s="47" t="s">
        <v>30</v>
      </c>
      <c r="H27" s="25">
        <f t="shared" si="2"/>
        <v>5.916666666666667</v>
      </c>
      <c r="I27" s="26">
        <v>0.24652777777777779</v>
      </c>
      <c r="J27" s="28" t="s">
        <v>30</v>
      </c>
      <c r="K27" s="29">
        <f t="shared" si="3"/>
        <v>7.4333333333333336</v>
      </c>
      <c r="L27" s="30">
        <v>0.30972222222222223</v>
      </c>
    </row>
    <row r="28" spans="1:12" x14ac:dyDescent="0.25">
      <c r="A28" s="47" t="s">
        <v>31</v>
      </c>
      <c r="B28" s="17">
        <f t="shared" si="0"/>
        <v>7.6833333333333336</v>
      </c>
      <c r="C28" s="18">
        <v>0.32013888888888892</v>
      </c>
      <c r="D28" s="47" t="s">
        <v>31</v>
      </c>
      <c r="E28" s="21">
        <f t="shared" si="1"/>
        <v>7.0166666666666675</v>
      </c>
      <c r="F28" s="22">
        <v>0.29236111111111113</v>
      </c>
      <c r="G28" s="49" t="s">
        <v>38</v>
      </c>
      <c r="H28" s="25" t="s">
        <v>38</v>
      </c>
      <c r="I28" s="26"/>
      <c r="J28" s="28" t="s">
        <v>31</v>
      </c>
      <c r="K28" s="29">
        <f t="shared" si="3"/>
        <v>8.0166666666666675</v>
      </c>
      <c r="L28" s="30">
        <v>0.33402777777777781</v>
      </c>
    </row>
    <row r="29" spans="1:12" x14ac:dyDescent="0.25">
      <c r="A29" s="48" t="s">
        <v>32</v>
      </c>
      <c r="B29" s="17">
        <f t="shared" si="0"/>
        <v>8.3666666666666671</v>
      </c>
      <c r="C29" s="18">
        <v>0.34861111111111115</v>
      </c>
      <c r="D29" s="49" t="s">
        <v>32</v>
      </c>
      <c r="E29" s="21">
        <f t="shared" si="1"/>
        <v>7.5333333333333332</v>
      </c>
      <c r="F29" s="22">
        <v>0.31388888888888888</v>
      </c>
      <c r="G29" s="47" t="s">
        <v>31</v>
      </c>
      <c r="H29" s="25"/>
      <c r="I29" s="26"/>
      <c r="J29" s="28" t="s">
        <v>32</v>
      </c>
      <c r="K29" s="29">
        <f t="shared" si="3"/>
        <v>7.4</v>
      </c>
      <c r="L29" s="30">
        <v>0.30833333333333335</v>
      </c>
    </row>
    <row r="30" spans="1:12" x14ac:dyDescent="0.25">
      <c r="A30" s="47" t="s">
        <v>33</v>
      </c>
      <c r="B30" s="17">
        <f t="shared" si="0"/>
        <v>7.583333333333333</v>
      </c>
      <c r="C30" s="18">
        <v>0.31597222222222221</v>
      </c>
      <c r="D30" s="47" t="s">
        <v>33</v>
      </c>
      <c r="E30" s="21">
        <f t="shared" si="1"/>
        <v>7.8166666666666664</v>
      </c>
      <c r="F30" s="22">
        <v>0.32569444444444445</v>
      </c>
      <c r="G30" s="49" t="s">
        <v>32</v>
      </c>
      <c r="H30" s="25"/>
      <c r="I30" s="26"/>
      <c r="J30" s="28" t="s">
        <v>33</v>
      </c>
      <c r="K30" s="29">
        <f t="shared" si="3"/>
        <v>0.6</v>
      </c>
      <c r="L30" s="30">
        <v>2.4999999999999998E-2</v>
      </c>
    </row>
    <row r="31" spans="1:12" x14ac:dyDescent="0.25">
      <c r="A31" s="48" t="s">
        <v>34</v>
      </c>
      <c r="B31" s="17">
        <f t="shared" si="0"/>
        <v>8.3333333333333339</v>
      </c>
      <c r="C31" s="18">
        <v>0.34722222222222227</v>
      </c>
      <c r="D31" s="49" t="s">
        <v>34</v>
      </c>
      <c r="E31" s="21">
        <f t="shared" si="1"/>
        <v>6.2000000000000011</v>
      </c>
      <c r="F31" s="22">
        <v>0.25833333333333336</v>
      </c>
      <c r="G31" s="49" t="s">
        <v>33</v>
      </c>
      <c r="H31" s="25"/>
      <c r="I31" s="26"/>
      <c r="J31" s="28" t="s">
        <v>34</v>
      </c>
      <c r="K31" s="29">
        <f t="shared" si="3"/>
        <v>8.4166666666666661</v>
      </c>
      <c r="L31" s="30">
        <v>0.35069444444444442</v>
      </c>
    </row>
    <row r="32" spans="1:12" x14ac:dyDescent="0.25">
      <c r="A32" s="47" t="s">
        <v>35</v>
      </c>
      <c r="B32" s="17">
        <f t="shared" si="0"/>
        <v>7.9833333333333325</v>
      </c>
      <c r="C32" s="18">
        <v>0.33263888888888887</v>
      </c>
      <c r="D32" s="47" t="s">
        <v>35</v>
      </c>
      <c r="E32" s="21">
        <f t="shared" si="1"/>
        <v>6.7</v>
      </c>
      <c r="F32" s="22">
        <v>0.27916666666666667</v>
      </c>
      <c r="G32" s="47" t="s">
        <v>34</v>
      </c>
      <c r="H32" s="25"/>
      <c r="I32" s="26"/>
      <c r="J32" s="28"/>
      <c r="K32" s="29"/>
      <c r="L32" s="30"/>
    </row>
    <row r="33" spans="1:12" x14ac:dyDescent="0.25">
      <c r="A33" s="48" t="s">
        <v>36</v>
      </c>
      <c r="B33" s="17">
        <f t="shared" si="0"/>
        <v>8.4</v>
      </c>
      <c r="C33" s="18">
        <v>0.35000000000000003</v>
      </c>
      <c r="D33" s="49" t="s">
        <v>36</v>
      </c>
      <c r="E33" s="21">
        <f t="shared" si="1"/>
        <v>8.3833333333333329</v>
      </c>
      <c r="F33" s="22">
        <v>0.34930555555555554</v>
      </c>
      <c r="G33" s="47" t="s">
        <v>35</v>
      </c>
      <c r="H33" s="25"/>
      <c r="I33" s="26"/>
      <c r="J33" s="28"/>
      <c r="K33" s="29"/>
      <c r="L33" s="30"/>
    </row>
    <row r="34" spans="1:12" x14ac:dyDescent="0.25">
      <c r="A34" s="47" t="s">
        <v>242</v>
      </c>
      <c r="B34" s="17">
        <f t="shared" si="0"/>
        <v>7.55</v>
      </c>
      <c r="C34" s="18">
        <v>0.31458333333333333</v>
      </c>
      <c r="D34" s="47" t="s">
        <v>242</v>
      </c>
      <c r="E34" s="21">
        <f t="shared" si="1"/>
        <v>8.5</v>
      </c>
      <c r="F34" s="22">
        <v>0.35416666666666669</v>
      </c>
      <c r="G34" s="49" t="s">
        <v>36</v>
      </c>
      <c r="H34" s="25"/>
      <c r="I34" s="26"/>
      <c r="J34" s="28"/>
      <c r="K34" s="29"/>
      <c r="L34" s="30"/>
    </row>
    <row r="35" spans="1:12" x14ac:dyDescent="0.25">
      <c r="A35" s="47" t="s">
        <v>243</v>
      </c>
      <c r="B35" s="17">
        <f t="shared" si="0"/>
        <v>8.1999999999999993</v>
      </c>
      <c r="C35" s="18">
        <v>0.34166666666666662</v>
      </c>
      <c r="D35" s="49" t="s">
        <v>243</v>
      </c>
      <c r="E35" s="21">
        <f t="shared" si="1"/>
        <v>7.55</v>
      </c>
      <c r="F35" s="22">
        <v>0.31458333333333333</v>
      </c>
      <c r="G35" s="49" t="s">
        <v>242</v>
      </c>
      <c r="H35" s="25"/>
      <c r="I35" s="26"/>
      <c r="J35" s="28"/>
      <c r="K35" s="29"/>
      <c r="L35" s="30"/>
    </row>
    <row r="36" spans="1:12" x14ac:dyDescent="0.25">
      <c r="A36" s="48" t="s">
        <v>244</v>
      </c>
      <c r="B36" s="17">
        <f t="shared" si="0"/>
        <v>7.9666666666666668</v>
      </c>
      <c r="C36" s="18">
        <v>0.33194444444444443</v>
      </c>
      <c r="D36" s="47" t="s">
        <v>244</v>
      </c>
      <c r="E36" s="21">
        <f t="shared" si="1"/>
        <v>7.6833333333333336</v>
      </c>
      <c r="F36" s="22">
        <v>0.32013888888888892</v>
      </c>
      <c r="G36" s="47" t="s">
        <v>243</v>
      </c>
      <c r="H36" s="25"/>
      <c r="I36" s="26"/>
      <c r="J36" s="28"/>
      <c r="K36" s="29"/>
      <c r="L36" s="30"/>
    </row>
    <row r="37" spans="1:12" x14ac:dyDescent="0.25">
      <c r="A37" s="48" t="s">
        <v>245</v>
      </c>
      <c r="B37" s="17">
        <f t="shared" si="0"/>
        <v>7.6166666666666671</v>
      </c>
      <c r="C37" s="18">
        <v>0.31736111111111115</v>
      </c>
      <c r="D37" s="49" t="s">
        <v>245</v>
      </c>
      <c r="E37" s="21">
        <f t="shared" si="1"/>
        <v>8.0333333333333332</v>
      </c>
      <c r="F37" s="22">
        <v>0.3347222222222222</v>
      </c>
      <c r="G37" s="47" t="s">
        <v>244</v>
      </c>
      <c r="H37" s="25"/>
      <c r="I37" s="26"/>
      <c r="J37" s="28" t="s">
        <v>35</v>
      </c>
      <c r="K37" s="29">
        <f t="shared" si="3"/>
        <v>7.5333333333333332</v>
      </c>
      <c r="L37" s="30">
        <v>0.31388888888888888</v>
      </c>
    </row>
    <row r="38" spans="1:12" x14ac:dyDescent="0.25">
      <c r="A38" s="48" t="s">
        <v>246</v>
      </c>
      <c r="B38" s="17">
        <f t="shared" si="0"/>
        <v>7.3333333333333321</v>
      </c>
      <c r="C38" s="18">
        <v>0.30555555555555552</v>
      </c>
      <c r="D38" s="47" t="s">
        <v>246</v>
      </c>
      <c r="E38" s="21">
        <f t="shared" si="1"/>
        <v>8.4166666666666661</v>
      </c>
      <c r="F38" s="22">
        <v>0.35069444444444442</v>
      </c>
      <c r="G38" s="49" t="s">
        <v>245</v>
      </c>
      <c r="H38" s="25"/>
      <c r="I38" s="26"/>
      <c r="J38" s="28"/>
      <c r="K38" s="29"/>
      <c r="L38" s="30"/>
    </row>
    <row r="39" spans="1:12" x14ac:dyDescent="0.25">
      <c r="A39" s="47" t="s">
        <v>247</v>
      </c>
      <c r="B39" s="17">
        <f t="shared" si="0"/>
        <v>6.4499999999999993</v>
      </c>
      <c r="C39" s="18">
        <v>0.26874999999999999</v>
      </c>
      <c r="D39" s="49" t="s">
        <v>247</v>
      </c>
      <c r="E39" s="21">
        <f t="shared" si="1"/>
        <v>8.1833333333333336</v>
      </c>
      <c r="F39" s="22">
        <v>0.34097222222222223</v>
      </c>
      <c r="G39" s="49" t="s">
        <v>246</v>
      </c>
      <c r="H39" s="25"/>
      <c r="I39" s="26"/>
      <c r="J39" s="28"/>
      <c r="K39" s="29"/>
      <c r="L39" s="30"/>
    </row>
    <row r="40" spans="1:12" x14ac:dyDescent="0.25">
      <c r="A40" s="16" t="s">
        <v>38</v>
      </c>
      <c r="B40" s="17" t="s">
        <v>38</v>
      </c>
      <c r="C40" s="18"/>
      <c r="D40" s="20" t="s">
        <v>38</v>
      </c>
      <c r="E40" s="21" t="s">
        <v>38</v>
      </c>
      <c r="F40" s="22"/>
      <c r="G40" s="47" t="s">
        <v>247</v>
      </c>
      <c r="H40" s="25"/>
      <c r="I40" s="26"/>
      <c r="J40" s="28" t="s">
        <v>38</v>
      </c>
      <c r="K40" s="29" t="s">
        <v>38</v>
      </c>
      <c r="L40" s="30"/>
    </row>
    <row r="41" spans="1:12" ht="26.25" x14ac:dyDescent="0.25">
      <c r="A41" s="77" t="s">
        <v>248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</row>
    <row r="42" spans="1:12" ht="23.25" x14ac:dyDescent="0.25">
      <c r="A42" s="73" t="s">
        <v>46</v>
      </c>
      <c r="B42" s="73"/>
      <c r="C42" s="73"/>
      <c r="D42" s="74" t="s">
        <v>48</v>
      </c>
      <c r="E42" s="74"/>
      <c r="F42" s="74"/>
      <c r="G42" s="75" t="s">
        <v>49</v>
      </c>
      <c r="H42" s="75"/>
      <c r="I42" s="75"/>
      <c r="J42" s="76" t="s">
        <v>50</v>
      </c>
      <c r="K42" s="76"/>
      <c r="L42" s="76"/>
    </row>
    <row r="43" spans="1:12" x14ac:dyDescent="0.25">
      <c r="A43" s="15" t="s">
        <v>40</v>
      </c>
      <c r="B43" s="15" t="s">
        <v>44</v>
      </c>
      <c r="C43" s="15" t="s">
        <v>41</v>
      </c>
      <c r="D43" s="19" t="s">
        <v>40</v>
      </c>
      <c r="E43" s="19" t="s">
        <v>44</v>
      </c>
      <c r="F43" s="19" t="s">
        <v>41</v>
      </c>
      <c r="G43" s="23" t="s">
        <v>40</v>
      </c>
      <c r="H43" s="23" t="s">
        <v>44</v>
      </c>
      <c r="I43" s="23" t="s">
        <v>41</v>
      </c>
      <c r="J43" s="27" t="s">
        <v>40</v>
      </c>
      <c r="K43" s="27" t="s">
        <v>44</v>
      </c>
      <c r="L43" s="27" t="s">
        <v>41</v>
      </c>
    </row>
    <row r="44" spans="1:12" x14ac:dyDescent="0.25">
      <c r="A44" s="16" t="s">
        <v>7</v>
      </c>
      <c r="B44" s="17">
        <f>C44*24</f>
        <v>8.4166666666666661</v>
      </c>
      <c r="C44" s="18">
        <v>0.35069444444444442</v>
      </c>
      <c r="D44" s="20" t="s">
        <v>7</v>
      </c>
      <c r="E44" s="21">
        <f>F44*24</f>
        <v>8</v>
      </c>
      <c r="F44" s="22">
        <v>0.33333333333333331</v>
      </c>
      <c r="G44" s="24" t="s">
        <v>7</v>
      </c>
      <c r="H44" s="25">
        <f>I44*24</f>
        <v>8.5</v>
      </c>
      <c r="I44" s="26">
        <v>0.35416666666666669</v>
      </c>
      <c r="J44" s="28" t="s">
        <v>7</v>
      </c>
      <c r="K44" s="29">
        <f>L44*24</f>
        <v>8.4166666666666661</v>
      </c>
      <c r="L44" s="30">
        <v>0.35069444444444442</v>
      </c>
    </row>
    <row r="45" spans="1:12" x14ac:dyDescent="0.25">
      <c r="A45" s="16" t="s">
        <v>8</v>
      </c>
      <c r="B45" s="17">
        <f t="shared" ref="B45:B73" si="4">C45*24</f>
        <v>7.5333333333333332</v>
      </c>
      <c r="C45" s="18">
        <v>0.31388888888888888</v>
      </c>
      <c r="D45" s="20" t="s">
        <v>8</v>
      </c>
      <c r="E45" s="21">
        <f t="shared" ref="E45:E69" si="5">F45*24</f>
        <v>7</v>
      </c>
      <c r="F45" s="22">
        <v>0.29166666666666669</v>
      </c>
      <c r="G45" s="24" t="s">
        <v>8</v>
      </c>
      <c r="H45" s="25">
        <f t="shared" ref="H45:H67" si="6">I45*24</f>
        <v>7.75</v>
      </c>
      <c r="I45" s="26">
        <v>0.32291666666666669</v>
      </c>
      <c r="J45" s="28" t="s">
        <v>8</v>
      </c>
      <c r="K45" s="29">
        <f t="shared" ref="K45:K73" si="7">L45*24</f>
        <v>7.5333333333333332</v>
      </c>
      <c r="L45" s="30">
        <v>0.31388888888888888</v>
      </c>
    </row>
    <row r="46" spans="1:12" x14ac:dyDescent="0.25">
      <c r="A46" s="16" t="s">
        <v>9</v>
      </c>
      <c r="B46" s="17">
        <f t="shared" si="4"/>
        <v>9.2666666666666675</v>
      </c>
      <c r="C46" s="18">
        <v>0.38611111111111113</v>
      </c>
      <c r="D46" s="20" t="s">
        <v>9</v>
      </c>
      <c r="E46" s="21">
        <f t="shared" si="5"/>
        <v>9</v>
      </c>
      <c r="F46" s="22">
        <v>0.375</v>
      </c>
      <c r="G46" s="24" t="s">
        <v>9</v>
      </c>
      <c r="H46" s="25">
        <f t="shared" si="6"/>
        <v>9.25</v>
      </c>
      <c r="I46" s="26">
        <v>0.38541666666666669</v>
      </c>
      <c r="J46" s="28" t="s">
        <v>9</v>
      </c>
      <c r="K46" s="29">
        <f t="shared" si="7"/>
        <v>9.2666666666666675</v>
      </c>
      <c r="L46" s="30">
        <v>0.38611111111111113</v>
      </c>
    </row>
    <row r="47" spans="1:12" x14ac:dyDescent="0.25">
      <c r="A47" s="16" t="s">
        <v>10</v>
      </c>
      <c r="B47" s="17">
        <f t="shared" si="4"/>
        <v>6.8666666666666671</v>
      </c>
      <c r="C47" s="18">
        <v>0.28611111111111115</v>
      </c>
      <c r="D47" s="20" t="s">
        <v>10</v>
      </c>
      <c r="E47" s="21">
        <f t="shared" si="5"/>
        <v>6.25</v>
      </c>
      <c r="F47" s="22">
        <v>0.26041666666666669</v>
      </c>
      <c r="G47" s="24" t="s">
        <v>10</v>
      </c>
      <c r="H47" s="25">
        <f t="shared" si="6"/>
        <v>6.833333333333333</v>
      </c>
      <c r="I47" s="26">
        <v>0.28472222222222221</v>
      </c>
      <c r="J47" s="28" t="s">
        <v>10</v>
      </c>
      <c r="K47" s="29">
        <f t="shared" si="7"/>
        <v>6.8666666666666671</v>
      </c>
      <c r="L47" s="30">
        <v>0.28611111111111115</v>
      </c>
    </row>
    <row r="48" spans="1:12" x14ac:dyDescent="0.25">
      <c r="A48" s="16" t="s">
        <v>11</v>
      </c>
      <c r="B48" s="17">
        <f t="shared" si="4"/>
        <v>7.5333333333333332</v>
      </c>
      <c r="C48" s="18">
        <v>0.31388888888888888</v>
      </c>
      <c r="D48" s="20" t="s">
        <v>11</v>
      </c>
      <c r="E48" s="21">
        <f t="shared" si="5"/>
        <v>7.5333333333333332</v>
      </c>
      <c r="F48" s="22">
        <v>0.31388888888888888</v>
      </c>
      <c r="G48" s="24" t="s">
        <v>11</v>
      </c>
      <c r="H48" s="25">
        <f t="shared" si="6"/>
        <v>7.5333333333333332</v>
      </c>
      <c r="I48" s="26">
        <v>0.31388888888888888</v>
      </c>
      <c r="J48" s="28" t="s">
        <v>11</v>
      </c>
      <c r="K48" s="29">
        <f t="shared" si="7"/>
        <v>7.5333333333333332</v>
      </c>
      <c r="L48" s="30">
        <v>0.31388888888888888</v>
      </c>
    </row>
    <row r="49" spans="1:12" x14ac:dyDescent="0.25">
      <c r="A49" s="16" t="s">
        <v>12</v>
      </c>
      <c r="B49" s="17">
        <f t="shared" si="4"/>
        <v>7.4333333333333336</v>
      </c>
      <c r="C49" s="18">
        <v>0.30972222222222223</v>
      </c>
      <c r="D49" s="20" t="s">
        <v>12</v>
      </c>
      <c r="E49" s="21">
        <f t="shared" si="5"/>
        <v>7.4333333333333336</v>
      </c>
      <c r="F49" s="22">
        <v>0.30972222222222223</v>
      </c>
      <c r="G49" s="24" t="s">
        <v>12</v>
      </c>
      <c r="H49" s="25">
        <f t="shared" si="6"/>
        <v>7.4333333333333336</v>
      </c>
      <c r="I49" s="26">
        <v>0.30972222222222223</v>
      </c>
      <c r="J49" s="28" t="s">
        <v>12</v>
      </c>
      <c r="K49" s="29">
        <f t="shared" si="7"/>
        <v>7.4333333333333336</v>
      </c>
      <c r="L49" s="30">
        <v>0.30972222222222223</v>
      </c>
    </row>
    <row r="50" spans="1:12" x14ac:dyDescent="0.25">
      <c r="A50" s="16" t="s">
        <v>13</v>
      </c>
      <c r="B50" s="17">
        <f t="shared" si="4"/>
        <v>8.0166666666666675</v>
      </c>
      <c r="C50" s="18">
        <v>0.33402777777777781</v>
      </c>
      <c r="D50" s="20" t="s">
        <v>13</v>
      </c>
      <c r="E50" s="21">
        <f t="shared" si="5"/>
        <v>8.0166666666666675</v>
      </c>
      <c r="F50" s="22">
        <v>0.33402777777777781</v>
      </c>
      <c r="G50" s="24" t="s">
        <v>13</v>
      </c>
      <c r="H50" s="25">
        <f t="shared" si="6"/>
        <v>8.0166666666666675</v>
      </c>
      <c r="I50" s="26">
        <v>0.33402777777777781</v>
      </c>
      <c r="J50" s="28" t="s">
        <v>13</v>
      </c>
      <c r="K50" s="29">
        <f t="shared" si="7"/>
        <v>8.0166666666666675</v>
      </c>
      <c r="L50" s="30">
        <v>0.33402777777777781</v>
      </c>
    </row>
    <row r="51" spans="1:12" x14ac:dyDescent="0.25">
      <c r="A51" s="16" t="s">
        <v>14</v>
      </c>
      <c r="B51" s="17">
        <f t="shared" si="4"/>
        <v>7.4</v>
      </c>
      <c r="C51" s="18">
        <v>0.30833333333333335</v>
      </c>
      <c r="D51" s="20" t="s">
        <v>14</v>
      </c>
      <c r="E51" s="21">
        <f t="shared" si="5"/>
        <v>7.4</v>
      </c>
      <c r="F51" s="22">
        <v>0.30833333333333335</v>
      </c>
      <c r="G51" s="24" t="s">
        <v>14</v>
      </c>
      <c r="H51" s="25">
        <f t="shared" si="6"/>
        <v>7.4</v>
      </c>
      <c r="I51" s="26">
        <v>0.30833333333333335</v>
      </c>
      <c r="J51" s="28" t="s">
        <v>14</v>
      </c>
      <c r="K51" s="29">
        <f t="shared" si="7"/>
        <v>7.4</v>
      </c>
      <c r="L51" s="30">
        <v>0.30833333333333335</v>
      </c>
    </row>
    <row r="52" spans="1:12" x14ac:dyDescent="0.25">
      <c r="A52" s="16" t="s">
        <v>15</v>
      </c>
      <c r="B52" s="17">
        <f t="shared" si="4"/>
        <v>0.6</v>
      </c>
      <c r="C52" s="18">
        <v>2.4999999999999998E-2</v>
      </c>
      <c r="D52" s="20" t="s">
        <v>15</v>
      </c>
      <c r="E52" s="21">
        <f t="shared" si="5"/>
        <v>0.6</v>
      </c>
      <c r="F52" s="22">
        <v>2.4999999999999998E-2</v>
      </c>
      <c r="G52" s="24" t="s">
        <v>15</v>
      </c>
      <c r="H52" s="25">
        <f t="shared" si="6"/>
        <v>0.6</v>
      </c>
      <c r="I52" s="26">
        <v>2.4999999999999998E-2</v>
      </c>
      <c r="J52" s="28" t="s">
        <v>15</v>
      </c>
      <c r="K52" s="29">
        <f t="shared" si="7"/>
        <v>0.6</v>
      </c>
      <c r="L52" s="30">
        <v>2.4999999999999998E-2</v>
      </c>
    </row>
    <row r="53" spans="1:12" x14ac:dyDescent="0.25">
      <c r="A53" s="16" t="s">
        <v>16</v>
      </c>
      <c r="B53" s="17">
        <f t="shared" si="4"/>
        <v>8.4166666666666661</v>
      </c>
      <c r="C53" s="18">
        <v>0.35069444444444442</v>
      </c>
      <c r="D53" s="20" t="s">
        <v>16</v>
      </c>
      <c r="E53" s="21">
        <f t="shared" si="5"/>
        <v>8.4166666666666661</v>
      </c>
      <c r="F53" s="22">
        <v>0.35069444444444442</v>
      </c>
      <c r="G53" s="24" t="s">
        <v>16</v>
      </c>
      <c r="H53" s="25">
        <f t="shared" si="6"/>
        <v>8.4166666666666661</v>
      </c>
      <c r="I53" s="26">
        <v>0.35069444444444442</v>
      </c>
      <c r="J53" s="28" t="s">
        <v>16</v>
      </c>
      <c r="K53" s="29">
        <f t="shared" si="7"/>
        <v>8.4166666666666661</v>
      </c>
      <c r="L53" s="30">
        <v>0.35069444444444442</v>
      </c>
    </row>
    <row r="54" spans="1:12" x14ac:dyDescent="0.25">
      <c r="A54" s="16" t="s">
        <v>17</v>
      </c>
      <c r="B54" s="17">
        <f t="shared" si="4"/>
        <v>7.5333333333333332</v>
      </c>
      <c r="C54" s="18">
        <v>0.31388888888888888</v>
      </c>
      <c r="D54" s="20" t="s">
        <v>17</v>
      </c>
      <c r="E54" s="21">
        <f t="shared" si="5"/>
        <v>7.5333333333333332</v>
      </c>
      <c r="F54" s="22">
        <v>0.31388888888888888</v>
      </c>
      <c r="G54" s="24" t="s">
        <v>17</v>
      </c>
      <c r="H54" s="25">
        <f t="shared" si="6"/>
        <v>7.5333333333333332</v>
      </c>
      <c r="I54" s="26">
        <v>0.31388888888888888</v>
      </c>
      <c r="J54" s="28" t="s">
        <v>17</v>
      </c>
      <c r="K54" s="29">
        <f t="shared" si="7"/>
        <v>7.5333333333333332</v>
      </c>
      <c r="L54" s="30">
        <v>0.31388888888888888</v>
      </c>
    </row>
    <row r="55" spans="1:12" x14ac:dyDescent="0.25">
      <c r="A55" s="16" t="s">
        <v>18</v>
      </c>
      <c r="B55" s="17">
        <f t="shared" si="4"/>
        <v>9.2666666666666675</v>
      </c>
      <c r="C55" s="18">
        <v>0.38611111111111113</v>
      </c>
      <c r="D55" s="20" t="s">
        <v>18</v>
      </c>
      <c r="E55" s="21">
        <f t="shared" si="5"/>
        <v>9.2666666666666675</v>
      </c>
      <c r="F55" s="22">
        <v>0.38611111111111113</v>
      </c>
      <c r="G55" s="24" t="s">
        <v>18</v>
      </c>
      <c r="H55" s="25">
        <f t="shared" si="6"/>
        <v>9.2666666666666675</v>
      </c>
      <c r="I55" s="26">
        <v>0.38611111111111113</v>
      </c>
      <c r="J55" s="28" t="s">
        <v>18</v>
      </c>
      <c r="K55" s="29">
        <f t="shared" si="7"/>
        <v>9.2666666666666675</v>
      </c>
      <c r="L55" s="30">
        <v>0.38611111111111113</v>
      </c>
    </row>
    <row r="56" spans="1:12" x14ac:dyDescent="0.25">
      <c r="A56" s="16" t="s">
        <v>19</v>
      </c>
      <c r="B56" s="17">
        <f t="shared" si="4"/>
        <v>6.8666666666666671</v>
      </c>
      <c r="C56" s="18">
        <v>0.28611111111111115</v>
      </c>
      <c r="D56" s="20" t="s">
        <v>19</v>
      </c>
      <c r="E56" s="21">
        <f t="shared" si="5"/>
        <v>6.8666666666666671</v>
      </c>
      <c r="F56" s="22">
        <v>0.28611111111111115</v>
      </c>
      <c r="G56" s="24" t="s">
        <v>19</v>
      </c>
      <c r="H56" s="25">
        <f t="shared" si="6"/>
        <v>6.8666666666666671</v>
      </c>
      <c r="I56" s="26">
        <v>0.28611111111111115</v>
      </c>
      <c r="J56" s="28" t="s">
        <v>19</v>
      </c>
      <c r="K56" s="29">
        <f t="shared" si="7"/>
        <v>6.8666666666666671</v>
      </c>
      <c r="L56" s="30">
        <v>0.28611111111111115</v>
      </c>
    </row>
    <row r="57" spans="1:12" x14ac:dyDescent="0.25">
      <c r="A57" s="16" t="s">
        <v>20</v>
      </c>
      <c r="B57" s="17">
        <f t="shared" si="4"/>
        <v>7.5333333333333332</v>
      </c>
      <c r="C57" s="18">
        <v>0.31388888888888888</v>
      </c>
      <c r="D57" s="20" t="s">
        <v>20</v>
      </c>
      <c r="E57" s="21">
        <f t="shared" si="5"/>
        <v>7.5333333333333332</v>
      </c>
      <c r="F57" s="22">
        <v>0.31388888888888888</v>
      </c>
      <c r="G57" s="24" t="s">
        <v>20</v>
      </c>
      <c r="H57" s="25">
        <f t="shared" si="6"/>
        <v>7.5333333333333332</v>
      </c>
      <c r="I57" s="26">
        <v>0.31388888888888888</v>
      </c>
      <c r="J57" s="28" t="s">
        <v>20</v>
      </c>
      <c r="K57" s="29">
        <f t="shared" si="7"/>
        <v>7.5333333333333332</v>
      </c>
      <c r="L57" s="30">
        <v>0.31388888888888888</v>
      </c>
    </row>
    <row r="58" spans="1:12" x14ac:dyDescent="0.25">
      <c r="A58" s="16" t="s">
        <v>21</v>
      </c>
      <c r="B58" s="17">
        <f t="shared" si="4"/>
        <v>7.4333333333333336</v>
      </c>
      <c r="C58" s="18">
        <v>0.30972222222222223</v>
      </c>
      <c r="D58" s="20" t="s">
        <v>21</v>
      </c>
      <c r="E58" s="21">
        <f t="shared" si="5"/>
        <v>7.4333333333333336</v>
      </c>
      <c r="F58" s="22">
        <v>0.30972222222222223</v>
      </c>
      <c r="G58" s="24" t="s">
        <v>21</v>
      </c>
      <c r="H58" s="25">
        <f t="shared" si="6"/>
        <v>7.4333333333333336</v>
      </c>
      <c r="I58" s="26">
        <v>0.30972222222222223</v>
      </c>
      <c r="J58" s="28" t="s">
        <v>21</v>
      </c>
      <c r="K58" s="29">
        <f t="shared" si="7"/>
        <v>7.4333333333333336</v>
      </c>
      <c r="L58" s="30">
        <v>0.30972222222222223</v>
      </c>
    </row>
    <row r="59" spans="1:12" x14ac:dyDescent="0.25">
      <c r="A59" s="16" t="s">
        <v>22</v>
      </c>
      <c r="B59" s="17">
        <f t="shared" si="4"/>
        <v>8.0166666666666675</v>
      </c>
      <c r="C59" s="18">
        <v>0.33402777777777781</v>
      </c>
      <c r="D59" s="20" t="s">
        <v>22</v>
      </c>
      <c r="E59" s="21">
        <f t="shared" si="5"/>
        <v>8.0166666666666675</v>
      </c>
      <c r="F59" s="22">
        <v>0.33402777777777781</v>
      </c>
      <c r="G59" s="24" t="s">
        <v>22</v>
      </c>
      <c r="H59" s="25">
        <f t="shared" si="6"/>
        <v>8.0166666666666675</v>
      </c>
      <c r="I59" s="26">
        <v>0.33402777777777781</v>
      </c>
      <c r="J59" s="28" t="s">
        <v>22</v>
      </c>
      <c r="K59" s="29">
        <f t="shared" si="7"/>
        <v>8.0166666666666675</v>
      </c>
      <c r="L59" s="30">
        <v>0.33402777777777781</v>
      </c>
    </row>
    <row r="60" spans="1:12" x14ac:dyDescent="0.25">
      <c r="A60" s="16" t="s">
        <v>23</v>
      </c>
      <c r="B60" s="17">
        <f t="shared" si="4"/>
        <v>7.4</v>
      </c>
      <c r="C60" s="18">
        <v>0.30833333333333335</v>
      </c>
      <c r="D60" s="20" t="s">
        <v>23</v>
      </c>
      <c r="E60" s="21">
        <f t="shared" si="5"/>
        <v>7.4</v>
      </c>
      <c r="F60" s="22">
        <v>0.30833333333333335</v>
      </c>
      <c r="G60" s="24" t="s">
        <v>23</v>
      </c>
      <c r="H60" s="25">
        <f t="shared" si="6"/>
        <v>7.4</v>
      </c>
      <c r="I60" s="26">
        <v>0.30833333333333335</v>
      </c>
      <c r="J60" s="28" t="s">
        <v>23</v>
      </c>
      <c r="K60" s="29">
        <f t="shared" si="7"/>
        <v>7.4</v>
      </c>
      <c r="L60" s="30">
        <v>0.30833333333333335</v>
      </c>
    </row>
    <row r="61" spans="1:12" x14ac:dyDescent="0.25">
      <c r="A61" s="16" t="s">
        <v>24</v>
      </c>
      <c r="B61" s="17">
        <f t="shared" si="4"/>
        <v>0.6</v>
      </c>
      <c r="C61" s="18">
        <v>2.4999999999999998E-2</v>
      </c>
      <c r="D61" s="20" t="s">
        <v>24</v>
      </c>
      <c r="E61" s="21">
        <f t="shared" si="5"/>
        <v>0.6</v>
      </c>
      <c r="F61" s="22">
        <v>2.4999999999999998E-2</v>
      </c>
      <c r="G61" s="24" t="s">
        <v>24</v>
      </c>
      <c r="H61" s="25">
        <f t="shared" si="6"/>
        <v>0.6</v>
      </c>
      <c r="I61" s="26">
        <v>2.4999999999999998E-2</v>
      </c>
      <c r="J61" s="28" t="s">
        <v>24</v>
      </c>
      <c r="K61" s="29">
        <f t="shared" si="7"/>
        <v>0.6</v>
      </c>
      <c r="L61" s="30">
        <v>2.4999999999999998E-2</v>
      </c>
    </row>
    <row r="62" spans="1:12" x14ac:dyDescent="0.25">
      <c r="A62" s="16" t="s">
        <v>25</v>
      </c>
      <c r="B62" s="17">
        <f t="shared" si="4"/>
        <v>8.4166666666666661</v>
      </c>
      <c r="C62" s="18">
        <v>0.35069444444444442</v>
      </c>
      <c r="D62" s="20" t="s">
        <v>25</v>
      </c>
      <c r="E62" s="21">
        <f t="shared" si="5"/>
        <v>8.4166666666666661</v>
      </c>
      <c r="F62" s="22">
        <v>0.35069444444444442</v>
      </c>
      <c r="G62" s="24" t="s">
        <v>25</v>
      </c>
      <c r="H62" s="25">
        <f t="shared" si="6"/>
        <v>8.4166666666666661</v>
      </c>
      <c r="I62" s="26">
        <v>0.35069444444444442</v>
      </c>
      <c r="J62" s="28" t="s">
        <v>25</v>
      </c>
      <c r="K62" s="29">
        <f t="shared" si="7"/>
        <v>8.4166666666666661</v>
      </c>
      <c r="L62" s="30">
        <v>0.35069444444444442</v>
      </c>
    </row>
    <row r="63" spans="1:12" x14ac:dyDescent="0.25">
      <c r="A63" s="16" t="s">
        <v>26</v>
      </c>
      <c r="B63" s="17">
        <f t="shared" si="4"/>
        <v>7.5333333333333332</v>
      </c>
      <c r="C63" s="18">
        <v>0.31388888888888888</v>
      </c>
      <c r="D63" s="20" t="s">
        <v>26</v>
      </c>
      <c r="E63" s="21">
        <f t="shared" si="5"/>
        <v>7.5333333333333332</v>
      </c>
      <c r="F63" s="22">
        <v>0.31388888888888888</v>
      </c>
      <c r="G63" s="24" t="s">
        <v>26</v>
      </c>
      <c r="H63" s="25">
        <f t="shared" si="6"/>
        <v>7.5333333333333332</v>
      </c>
      <c r="I63" s="26">
        <v>0.31388888888888888</v>
      </c>
      <c r="J63" s="28" t="s">
        <v>26</v>
      </c>
      <c r="K63" s="29">
        <f t="shared" si="7"/>
        <v>7.5333333333333332</v>
      </c>
      <c r="L63" s="30">
        <v>0.31388888888888888</v>
      </c>
    </row>
    <row r="64" spans="1:12" x14ac:dyDescent="0.25">
      <c r="A64" s="16" t="s">
        <v>27</v>
      </c>
      <c r="B64" s="17">
        <f t="shared" si="4"/>
        <v>9.2666666666666675</v>
      </c>
      <c r="C64" s="18">
        <v>0.38611111111111113</v>
      </c>
      <c r="D64" s="20" t="s">
        <v>27</v>
      </c>
      <c r="E64" s="21">
        <f t="shared" si="5"/>
        <v>9.2666666666666675</v>
      </c>
      <c r="F64" s="22">
        <v>0.38611111111111113</v>
      </c>
      <c r="G64" s="24" t="s">
        <v>27</v>
      </c>
      <c r="H64" s="25">
        <f t="shared" si="6"/>
        <v>9.2666666666666675</v>
      </c>
      <c r="I64" s="26">
        <v>0.38611111111111113</v>
      </c>
      <c r="J64" s="28" t="s">
        <v>27</v>
      </c>
      <c r="K64" s="29">
        <f t="shared" si="7"/>
        <v>9.2666666666666675</v>
      </c>
      <c r="L64" s="30">
        <v>0.38611111111111113</v>
      </c>
    </row>
    <row r="65" spans="1:12" x14ac:dyDescent="0.25">
      <c r="A65" s="16" t="s">
        <v>28</v>
      </c>
      <c r="B65" s="17">
        <f t="shared" si="4"/>
        <v>6.8666666666666671</v>
      </c>
      <c r="C65" s="18">
        <v>0.28611111111111115</v>
      </c>
      <c r="D65" s="20" t="s">
        <v>28</v>
      </c>
      <c r="E65" s="21">
        <f t="shared" si="5"/>
        <v>6.8666666666666671</v>
      </c>
      <c r="F65" s="22">
        <v>0.28611111111111115</v>
      </c>
      <c r="G65" s="24" t="s">
        <v>28</v>
      </c>
      <c r="H65" s="25">
        <f t="shared" si="6"/>
        <v>6.8666666666666671</v>
      </c>
      <c r="I65" s="26">
        <v>0.28611111111111115</v>
      </c>
      <c r="J65" s="28" t="s">
        <v>28</v>
      </c>
      <c r="K65" s="29">
        <f t="shared" si="7"/>
        <v>6.8666666666666671</v>
      </c>
      <c r="L65" s="30">
        <v>0.28611111111111115</v>
      </c>
    </row>
    <row r="66" spans="1:12" x14ac:dyDescent="0.25">
      <c r="A66" s="16" t="s">
        <v>29</v>
      </c>
      <c r="B66" s="17">
        <f t="shared" si="4"/>
        <v>7.5333333333333332</v>
      </c>
      <c r="C66" s="18">
        <v>0.31388888888888888</v>
      </c>
      <c r="D66" s="20" t="s">
        <v>29</v>
      </c>
      <c r="E66" s="21">
        <f t="shared" si="5"/>
        <v>7.5333333333333332</v>
      </c>
      <c r="F66" s="22">
        <v>0.31388888888888888</v>
      </c>
      <c r="G66" s="24" t="s">
        <v>29</v>
      </c>
      <c r="H66" s="25">
        <f t="shared" si="6"/>
        <v>7.5333333333333332</v>
      </c>
      <c r="I66" s="26">
        <v>0.31388888888888888</v>
      </c>
      <c r="J66" s="28" t="s">
        <v>29</v>
      </c>
      <c r="K66" s="29">
        <f t="shared" si="7"/>
        <v>7.5333333333333332</v>
      </c>
      <c r="L66" s="30">
        <v>0.31388888888888888</v>
      </c>
    </row>
    <row r="67" spans="1:12" x14ac:dyDescent="0.25">
      <c r="A67" s="16" t="s">
        <v>30</v>
      </c>
      <c r="B67" s="17">
        <f t="shared" si="4"/>
        <v>7.4333333333333336</v>
      </c>
      <c r="C67" s="18">
        <v>0.30972222222222223</v>
      </c>
      <c r="D67" s="20" t="s">
        <v>30</v>
      </c>
      <c r="E67" s="21">
        <f t="shared" si="5"/>
        <v>7.4333333333333336</v>
      </c>
      <c r="F67" s="22">
        <v>0.30972222222222223</v>
      </c>
      <c r="G67" s="24" t="s">
        <v>30</v>
      </c>
      <c r="H67" s="25">
        <f t="shared" si="6"/>
        <v>7.4333333333333336</v>
      </c>
      <c r="I67" s="26">
        <v>0.30972222222222223</v>
      </c>
      <c r="J67" s="28" t="s">
        <v>30</v>
      </c>
      <c r="K67" s="29">
        <f t="shared" si="7"/>
        <v>7.4333333333333336</v>
      </c>
      <c r="L67" s="30">
        <v>0.30972222222222223</v>
      </c>
    </row>
    <row r="68" spans="1:12" x14ac:dyDescent="0.25">
      <c r="A68" s="16" t="s">
        <v>31</v>
      </c>
      <c r="B68" s="17">
        <f t="shared" si="4"/>
        <v>8.0166666666666675</v>
      </c>
      <c r="C68" s="18">
        <v>0.33402777777777781</v>
      </c>
      <c r="D68" s="20" t="s">
        <v>31</v>
      </c>
      <c r="E68" s="21">
        <f t="shared" si="5"/>
        <v>8.0166666666666675</v>
      </c>
      <c r="F68" s="22">
        <v>0.33402777777777781</v>
      </c>
      <c r="G68" s="24" t="s">
        <v>38</v>
      </c>
      <c r="H68" s="25" t="s">
        <v>38</v>
      </c>
      <c r="I68" s="26"/>
      <c r="J68" s="28" t="s">
        <v>31</v>
      </c>
      <c r="K68" s="29">
        <f t="shared" si="7"/>
        <v>8.0166666666666675</v>
      </c>
      <c r="L68" s="30">
        <v>0.33402777777777781</v>
      </c>
    </row>
    <row r="69" spans="1:12" x14ac:dyDescent="0.25">
      <c r="A69" s="16" t="s">
        <v>32</v>
      </c>
      <c r="B69" s="17">
        <f t="shared" si="4"/>
        <v>7.4</v>
      </c>
      <c r="C69" s="18">
        <v>0.30833333333333335</v>
      </c>
      <c r="D69" s="20" t="s">
        <v>32</v>
      </c>
      <c r="E69" s="21">
        <f t="shared" si="5"/>
        <v>7.4</v>
      </c>
      <c r="F69" s="22">
        <v>0.30833333333333335</v>
      </c>
      <c r="G69" s="24"/>
      <c r="H69" s="25"/>
      <c r="I69" s="26"/>
      <c r="J69" s="28" t="s">
        <v>32</v>
      </c>
      <c r="K69" s="29">
        <f t="shared" si="7"/>
        <v>7.4</v>
      </c>
      <c r="L69" s="30">
        <v>0.30833333333333335</v>
      </c>
    </row>
    <row r="70" spans="1:12" x14ac:dyDescent="0.25">
      <c r="A70" s="16" t="s">
        <v>33</v>
      </c>
      <c r="B70" s="17">
        <f t="shared" si="4"/>
        <v>0.6</v>
      </c>
      <c r="C70" s="18">
        <v>2.4999999999999998E-2</v>
      </c>
      <c r="D70" s="20"/>
      <c r="E70" s="21"/>
      <c r="F70" s="22"/>
      <c r="G70" s="24"/>
      <c r="H70" s="25"/>
      <c r="I70" s="26"/>
      <c r="J70" s="28" t="s">
        <v>33</v>
      </c>
      <c r="K70" s="29">
        <f t="shared" si="7"/>
        <v>0.6</v>
      </c>
      <c r="L70" s="30">
        <v>2.4999999999999998E-2</v>
      </c>
    </row>
    <row r="71" spans="1:12" x14ac:dyDescent="0.25">
      <c r="A71" s="16" t="s">
        <v>34</v>
      </c>
      <c r="B71" s="17">
        <f t="shared" si="4"/>
        <v>8.4166666666666661</v>
      </c>
      <c r="C71" s="18">
        <v>0.35069444444444442</v>
      </c>
      <c r="D71" s="20"/>
      <c r="E71" s="21"/>
      <c r="F71" s="22"/>
      <c r="G71" s="24"/>
      <c r="H71" s="25"/>
      <c r="I71" s="26"/>
      <c r="J71" s="28" t="s">
        <v>34</v>
      </c>
      <c r="K71" s="29">
        <f t="shared" si="7"/>
        <v>8.4166666666666661</v>
      </c>
      <c r="L71" s="30">
        <v>0.35069444444444442</v>
      </c>
    </row>
    <row r="72" spans="1:12" x14ac:dyDescent="0.25">
      <c r="A72" s="16" t="s">
        <v>35</v>
      </c>
      <c r="B72" s="17">
        <f t="shared" si="4"/>
        <v>7.5333333333333332</v>
      </c>
      <c r="C72" s="18">
        <v>0.31388888888888888</v>
      </c>
      <c r="D72" s="20"/>
      <c r="E72" s="21"/>
      <c r="F72" s="22"/>
      <c r="G72" s="24"/>
      <c r="H72" s="25"/>
      <c r="I72" s="26"/>
      <c r="J72" s="28" t="s">
        <v>35</v>
      </c>
      <c r="K72" s="29">
        <f t="shared" si="7"/>
        <v>7.5333333333333332</v>
      </c>
      <c r="L72" s="30">
        <v>0.31388888888888888</v>
      </c>
    </row>
    <row r="73" spans="1:12" x14ac:dyDescent="0.25">
      <c r="A73" s="16" t="s">
        <v>36</v>
      </c>
      <c r="B73" s="17">
        <f t="shared" si="4"/>
        <v>9.2666666666666675</v>
      </c>
      <c r="C73" s="18">
        <v>0.38611111111111113</v>
      </c>
      <c r="D73" s="20"/>
      <c r="E73" s="21"/>
      <c r="F73" s="22"/>
      <c r="G73" s="24"/>
      <c r="H73" s="25"/>
      <c r="I73" s="26"/>
      <c r="J73" s="28" t="s">
        <v>36</v>
      </c>
      <c r="K73" s="29">
        <f t="shared" si="7"/>
        <v>9.2666666666666675</v>
      </c>
      <c r="L73" s="30">
        <v>0.38611111111111113</v>
      </c>
    </row>
    <row r="74" spans="1:12" x14ac:dyDescent="0.25">
      <c r="A74" s="16" t="s">
        <v>38</v>
      </c>
      <c r="B74" s="17" t="s">
        <v>38</v>
      </c>
      <c r="C74" s="18"/>
      <c r="D74" s="20" t="s">
        <v>38</v>
      </c>
      <c r="E74" s="21" t="s">
        <v>38</v>
      </c>
      <c r="F74" s="22"/>
      <c r="G74" s="24"/>
      <c r="H74" s="25"/>
      <c r="I74" s="26"/>
      <c r="J74" s="28" t="s">
        <v>38</v>
      </c>
      <c r="K74" s="29" t="s">
        <v>38</v>
      </c>
      <c r="L74" s="30"/>
    </row>
    <row r="75" spans="1:12" ht="26.25" x14ac:dyDescent="0.25">
      <c r="A75" s="77" t="s">
        <v>51</v>
      </c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</row>
    <row r="76" spans="1:12" ht="23.25" x14ac:dyDescent="0.25">
      <c r="A76" s="73" t="s">
        <v>46</v>
      </c>
      <c r="B76" s="73"/>
      <c r="C76" s="73"/>
      <c r="D76" s="74" t="s">
        <v>48</v>
      </c>
      <c r="E76" s="74"/>
      <c r="F76" s="74"/>
      <c r="G76" s="75" t="s">
        <v>49</v>
      </c>
      <c r="H76" s="75"/>
      <c r="I76" s="75"/>
      <c r="J76" s="76" t="s">
        <v>50</v>
      </c>
      <c r="K76" s="76"/>
      <c r="L76" s="76"/>
    </row>
    <row r="77" spans="1:12" x14ac:dyDescent="0.25">
      <c r="A77" s="15" t="s">
        <v>40</v>
      </c>
      <c r="B77" s="15" t="s">
        <v>44</v>
      </c>
      <c r="C77" s="15" t="s">
        <v>41</v>
      </c>
      <c r="D77" s="19" t="s">
        <v>40</v>
      </c>
      <c r="E77" s="19" t="s">
        <v>44</v>
      </c>
      <c r="F77" s="19" t="s">
        <v>41</v>
      </c>
      <c r="G77" s="23" t="s">
        <v>40</v>
      </c>
      <c r="H77" s="23" t="s">
        <v>44</v>
      </c>
      <c r="I77" s="23" t="s">
        <v>41</v>
      </c>
      <c r="J77" s="27" t="s">
        <v>40</v>
      </c>
      <c r="K77" s="27" t="s">
        <v>44</v>
      </c>
      <c r="L77" s="27" t="s">
        <v>41</v>
      </c>
    </row>
    <row r="78" spans="1:12" x14ac:dyDescent="0.25">
      <c r="A78" s="16" t="s">
        <v>52</v>
      </c>
      <c r="B78" s="17">
        <f>C78*24</f>
        <v>8.4166666666666661</v>
      </c>
      <c r="C78" s="18">
        <v>0.35069444444444442</v>
      </c>
      <c r="D78" s="21" t="s">
        <v>52</v>
      </c>
      <c r="E78" s="21">
        <f>F78*24</f>
        <v>8.4166666666666661</v>
      </c>
      <c r="F78" s="22">
        <v>0.35069444444444442</v>
      </c>
      <c r="G78" s="25" t="s">
        <v>52</v>
      </c>
      <c r="H78" s="25">
        <f>I78*24</f>
        <v>8.4166666666666661</v>
      </c>
      <c r="I78" s="26">
        <v>0.35069444444444442</v>
      </c>
      <c r="J78" s="29" t="s">
        <v>52</v>
      </c>
      <c r="K78" s="29">
        <f>L78*24</f>
        <v>8.4166666666666661</v>
      </c>
      <c r="L78" s="30">
        <v>0.35069444444444442</v>
      </c>
    </row>
    <row r="79" spans="1:12" x14ac:dyDescent="0.25">
      <c r="A79" s="16" t="s">
        <v>53</v>
      </c>
      <c r="B79" s="17">
        <f t="shared" ref="B79:B107" si="8">C79*24</f>
        <v>7.5333333333333332</v>
      </c>
      <c r="C79" s="18">
        <v>0.31388888888888888</v>
      </c>
      <c r="D79" s="21" t="s">
        <v>53</v>
      </c>
      <c r="E79" s="21">
        <f t="shared" ref="E79:E104" si="9">F79*24</f>
        <v>7.5333333333333332</v>
      </c>
      <c r="F79" s="22">
        <v>0.31388888888888888</v>
      </c>
      <c r="G79" s="25" t="s">
        <v>53</v>
      </c>
      <c r="H79" s="25">
        <f t="shared" ref="H79:H101" si="10">I79*24</f>
        <v>7.5333333333333332</v>
      </c>
      <c r="I79" s="26">
        <v>0.31388888888888888</v>
      </c>
      <c r="J79" s="29" t="s">
        <v>53</v>
      </c>
      <c r="K79" s="29">
        <f t="shared" ref="K79:K107" si="11">L79*24</f>
        <v>7.5333333333333332</v>
      </c>
      <c r="L79" s="30">
        <v>0.31388888888888888</v>
      </c>
    </row>
    <row r="80" spans="1:12" x14ac:dyDescent="0.25">
      <c r="A80" s="16" t="s">
        <v>54</v>
      </c>
      <c r="B80" s="17">
        <f t="shared" si="8"/>
        <v>9.2666666666666675</v>
      </c>
      <c r="C80" s="18">
        <v>0.38611111111111113</v>
      </c>
      <c r="D80" s="21" t="s">
        <v>54</v>
      </c>
      <c r="E80" s="21">
        <f t="shared" si="9"/>
        <v>9.2666666666666675</v>
      </c>
      <c r="F80" s="22">
        <v>0.38611111111111113</v>
      </c>
      <c r="G80" s="25" t="s">
        <v>54</v>
      </c>
      <c r="H80" s="25">
        <f t="shared" si="10"/>
        <v>9.2666666666666675</v>
      </c>
      <c r="I80" s="26">
        <v>0.38611111111111113</v>
      </c>
      <c r="J80" s="29" t="s">
        <v>54</v>
      </c>
      <c r="K80" s="29">
        <f t="shared" si="11"/>
        <v>9.2666666666666675</v>
      </c>
      <c r="L80" s="30">
        <v>0.38611111111111113</v>
      </c>
    </row>
    <row r="81" spans="1:12" x14ac:dyDescent="0.25">
      <c r="A81" s="16" t="s">
        <v>55</v>
      </c>
      <c r="B81" s="17">
        <f t="shared" si="8"/>
        <v>6.8666666666666671</v>
      </c>
      <c r="C81" s="18">
        <v>0.28611111111111115</v>
      </c>
      <c r="D81" s="21" t="s">
        <v>55</v>
      </c>
      <c r="E81" s="21">
        <f t="shared" si="9"/>
        <v>6.8666666666666671</v>
      </c>
      <c r="F81" s="22">
        <v>0.28611111111111115</v>
      </c>
      <c r="G81" s="25" t="s">
        <v>55</v>
      </c>
      <c r="H81" s="25">
        <f t="shared" si="10"/>
        <v>6.8666666666666671</v>
      </c>
      <c r="I81" s="26">
        <v>0.28611111111111115</v>
      </c>
      <c r="J81" s="29" t="s">
        <v>55</v>
      </c>
      <c r="K81" s="29">
        <f t="shared" si="11"/>
        <v>6.8666666666666671</v>
      </c>
      <c r="L81" s="30">
        <v>0.28611111111111115</v>
      </c>
    </row>
    <row r="82" spans="1:12" x14ac:dyDescent="0.25">
      <c r="A82" s="16" t="s">
        <v>56</v>
      </c>
      <c r="B82" s="17">
        <f t="shared" si="8"/>
        <v>7.5333333333333332</v>
      </c>
      <c r="C82" s="18">
        <v>0.31388888888888888</v>
      </c>
      <c r="D82" s="21" t="s">
        <v>56</v>
      </c>
      <c r="E82" s="21">
        <f t="shared" si="9"/>
        <v>7.5333333333333332</v>
      </c>
      <c r="F82" s="22">
        <v>0.31388888888888888</v>
      </c>
      <c r="G82" s="25" t="s">
        <v>56</v>
      </c>
      <c r="H82" s="25">
        <f t="shared" si="10"/>
        <v>7.5333333333333332</v>
      </c>
      <c r="I82" s="26">
        <v>0.31388888888888888</v>
      </c>
      <c r="J82" s="29" t="s">
        <v>56</v>
      </c>
      <c r="K82" s="29">
        <f t="shared" si="11"/>
        <v>7.5333333333333332</v>
      </c>
      <c r="L82" s="30">
        <v>0.31388888888888888</v>
      </c>
    </row>
    <row r="83" spans="1:12" x14ac:dyDescent="0.25">
      <c r="A83" s="16" t="s">
        <v>57</v>
      </c>
      <c r="B83" s="17">
        <f t="shared" si="8"/>
        <v>7.4333333333333336</v>
      </c>
      <c r="C83" s="18">
        <v>0.30972222222222223</v>
      </c>
      <c r="D83" s="21" t="s">
        <v>57</v>
      </c>
      <c r="E83" s="21">
        <f t="shared" si="9"/>
        <v>7.4333333333333336</v>
      </c>
      <c r="F83" s="22">
        <v>0.30972222222222223</v>
      </c>
      <c r="G83" s="25" t="s">
        <v>57</v>
      </c>
      <c r="H83" s="25">
        <f t="shared" si="10"/>
        <v>7.4333333333333336</v>
      </c>
      <c r="I83" s="26">
        <v>0.30972222222222223</v>
      </c>
      <c r="J83" s="29" t="s">
        <v>57</v>
      </c>
      <c r="K83" s="29">
        <f t="shared" si="11"/>
        <v>7.4333333333333336</v>
      </c>
      <c r="L83" s="30">
        <v>0.30972222222222223</v>
      </c>
    </row>
    <row r="84" spans="1:12" x14ac:dyDescent="0.25">
      <c r="A84" s="16" t="s">
        <v>58</v>
      </c>
      <c r="B84" s="17">
        <f t="shared" si="8"/>
        <v>8.0166666666666675</v>
      </c>
      <c r="C84" s="18">
        <v>0.33402777777777781</v>
      </c>
      <c r="D84" s="21" t="s">
        <v>58</v>
      </c>
      <c r="E84" s="21">
        <f t="shared" si="9"/>
        <v>8.0166666666666675</v>
      </c>
      <c r="F84" s="22">
        <v>0.33402777777777781</v>
      </c>
      <c r="G84" s="25" t="s">
        <v>58</v>
      </c>
      <c r="H84" s="25">
        <f t="shared" si="10"/>
        <v>8.0166666666666675</v>
      </c>
      <c r="I84" s="26">
        <v>0.33402777777777781</v>
      </c>
      <c r="J84" s="29" t="s">
        <v>58</v>
      </c>
      <c r="K84" s="29">
        <f t="shared" si="11"/>
        <v>8.0166666666666675</v>
      </c>
      <c r="L84" s="30">
        <v>0.33402777777777781</v>
      </c>
    </row>
    <row r="85" spans="1:12" x14ac:dyDescent="0.25">
      <c r="A85" s="16" t="s">
        <v>59</v>
      </c>
      <c r="B85" s="17">
        <f t="shared" si="8"/>
        <v>7.4</v>
      </c>
      <c r="C85" s="18">
        <v>0.30833333333333335</v>
      </c>
      <c r="D85" s="21" t="s">
        <v>59</v>
      </c>
      <c r="E85" s="21">
        <f t="shared" si="9"/>
        <v>7.4</v>
      </c>
      <c r="F85" s="22">
        <v>0.30833333333333335</v>
      </c>
      <c r="G85" s="25" t="s">
        <v>59</v>
      </c>
      <c r="H85" s="25">
        <f t="shared" si="10"/>
        <v>7.4</v>
      </c>
      <c r="I85" s="26">
        <v>0.30833333333333335</v>
      </c>
      <c r="J85" s="29" t="s">
        <v>59</v>
      </c>
      <c r="K85" s="29">
        <f t="shared" si="11"/>
        <v>7.4</v>
      </c>
      <c r="L85" s="30">
        <v>0.30833333333333335</v>
      </c>
    </row>
    <row r="86" spans="1:12" x14ac:dyDescent="0.25">
      <c r="A86" s="16" t="s">
        <v>60</v>
      </c>
      <c r="B86" s="17">
        <f t="shared" si="8"/>
        <v>0.6</v>
      </c>
      <c r="C86" s="18">
        <v>2.4999999999999998E-2</v>
      </c>
      <c r="D86" s="21" t="s">
        <v>60</v>
      </c>
      <c r="E86" s="21">
        <f t="shared" si="9"/>
        <v>0.6</v>
      </c>
      <c r="F86" s="22">
        <v>2.4999999999999998E-2</v>
      </c>
      <c r="G86" s="25" t="s">
        <v>60</v>
      </c>
      <c r="H86" s="25">
        <f t="shared" si="10"/>
        <v>0.6</v>
      </c>
      <c r="I86" s="26">
        <v>2.4999999999999998E-2</v>
      </c>
      <c r="J86" s="29" t="s">
        <v>60</v>
      </c>
      <c r="K86" s="29">
        <f t="shared" si="11"/>
        <v>0.6</v>
      </c>
      <c r="L86" s="30">
        <v>2.4999999999999998E-2</v>
      </c>
    </row>
    <row r="87" spans="1:12" x14ac:dyDescent="0.25">
      <c r="A87" s="16" t="s">
        <v>61</v>
      </c>
      <c r="B87" s="17">
        <f t="shared" si="8"/>
        <v>8.4166666666666661</v>
      </c>
      <c r="C87" s="18">
        <v>0.35069444444444442</v>
      </c>
      <c r="D87" s="21" t="s">
        <v>61</v>
      </c>
      <c r="E87" s="21">
        <f t="shared" si="9"/>
        <v>8.4166666666666661</v>
      </c>
      <c r="F87" s="22">
        <v>0.35069444444444442</v>
      </c>
      <c r="G87" s="25" t="s">
        <v>61</v>
      </c>
      <c r="H87" s="25">
        <f t="shared" si="10"/>
        <v>8.4166666666666661</v>
      </c>
      <c r="I87" s="26">
        <v>0.35069444444444442</v>
      </c>
      <c r="J87" s="29" t="s">
        <v>61</v>
      </c>
      <c r="K87" s="29">
        <f t="shared" si="11"/>
        <v>8.4166666666666661</v>
      </c>
      <c r="L87" s="30">
        <v>0.35069444444444442</v>
      </c>
    </row>
    <row r="88" spans="1:12" x14ac:dyDescent="0.25">
      <c r="A88" s="16" t="s">
        <v>62</v>
      </c>
      <c r="B88" s="17">
        <f t="shared" si="8"/>
        <v>7.5333333333333332</v>
      </c>
      <c r="C88" s="18">
        <v>0.31388888888888888</v>
      </c>
      <c r="D88" s="21" t="s">
        <v>62</v>
      </c>
      <c r="E88" s="21">
        <f t="shared" si="9"/>
        <v>7.5333333333333332</v>
      </c>
      <c r="F88" s="22">
        <v>0.31388888888888888</v>
      </c>
      <c r="G88" s="25" t="s">
        <v>62</v>
      </c>
      <c r="H88" s="25">
        <f t="shared" si="10"/>
        <v>7.5333333333333332</v>
      </c>
      <c r="I88" s="26">
        <v>0.31388888888888888</v>
      </c>
      <c r="J88" s="29" t="s">
        <v>62</v>
      </c>
      <c r="K88" s="29">
        <f t="shared" si="11"/>
        <v>7.5333333333333332</v>
      </c>
      <c r="L88" s="30">
        <v>0.31388888888888888</v>
      </c>
    </row>
    <row r="89" spans="1:12" x14ac:dyDescent="0.25">
      <c r="A89" s="16" t="s">
        <v>63</v>
      </c>
      <c r="B89" s="17">
        <f t="shared" si="8"/>
        <v>9.2666666666666675</v>
      </c>
      <c r="C89" s="18">
        <v>0.38611111111111113</v>
      </c>
      <c r="D89" s="21" t="s">
        <v>63</v>
      </c>
      <c r="E89" s="21">
        <f t="shared" si="9"/>
        <v>9.2666666666666675</v>
      </c>
      <c r="F89" s="22">
        <v>0.38611111111111113</v>
      </c>
      <c r="G89" s="25" t="s">
        <v>63</v>
      </c>
      <c r="H89" s="25">
        <f t="shared" si="10"/>
        <v>9.2666666666666675</v>
      </c>
      <c r="I89" s="26">
        <v>0.38611111111111113</v>
      </c>
      <c r="J89" s="29" t="s">
        <v>63</v>
      </c>
      <c r="K89" s="29">
        <f t="shared" si="11"/>
        <v>9.2666666666666675</v>
      </c>
      <c r="L89" s="30">
        <v>0.38611111111111113</v>
      </c>
    </row>
    <row r="90" spans="1:12" x14ac:dyDescent="0.25">
      <c r="A90" s="16" t="s">
        <v>64</v>
      </c>
      <c r="B90" s="17">
        <f t="shared" si="8"/>
        <v>6.8666666666666671</v>
      </c>
      <c r="C90" s="18">
        <v>0.28611111111111115</v>
      </c>
      <c r="D90" s="21" t="s">
        <v>64</v>
      </c>
      <c r="E90" s="21">
        <f t="shared" si="9"/>
        <v>6.8666666666666671</v>
      </c>
      <c r="F90" s="22">
        <v>0.28611111111111115</v>
      </c>
      <c r="G90" s="25" t="s">
        <v>64</v>
      </c>
      <c r="H90" s="25">
        <f t="shared" si="10"/>
        <v>6.8666666666666671</v>
      </c>
      <c r="I90" s="26">
        <v>0.28611111111111115</v>
      </c>
      <c r="J90" s="29" t="s">
        <v>64</v>
      </c>
      <c r="K90" s="29">
        <f t="shared" si="11"/>
        <v>6.8666666666666671</v>
      </c>
      <c r="L90" s="30">
        <v>0.28611111111111115</v>
      </c>
    </row>
    <row r="91" spans="1:12" x14ac:dyDescent="0.25">
      <c r="A91" s="16" t="s">
        <v>65</v>
      </c>
      <c r="B91" s="17">
        <f t="shared" si="8"/>
        <v>7.5333333333333332</v>
      </c>
      <c r="C91" s="18">
        <v>0.31388888888888888</v>
      </c>
      <c r="D91" s="21" t="s">
        <v>65</v>
      </c>
      <c r="E91" s="21">
        <f t="shared" si="9"/>
        <v>7.5333333333333332</v>
      </c>
      <c r="F91" s="22">
        <v>0.31388888888888888</v>
      </c>
      <c r="G91" s="25" t="s">
        <v>65</v>
      </c>
      <c r="H91" s="25">
        <f t="shared" si="10"/>
        <v>7.5333333333333332</v>
      </c>
      <c r="I91" s="26">
        <v>0.31388888888888888</v>
      </c>
      <c r="J91" s="29" t="s">
        <v>65</v>
      </c>
      <c r="K91" s="29">
        <f t="shared" si="11"/>
        <v>7.5333333333333332</v>
      </c>
      <c r="L91" s="30">
        <v>0.31388888888888888</v>
      </c>
    </row>
    <row r="92" spans="1:12" x14ac:dyDescent="0.25">
      <c r="A92" s="16" t="s">
        <v>66</v>
      </c>
      <c r="B92" s="17">
        <f t="shared" si="8"/>
        <v>7.4333333333333336</v>
      </c>
      <c r="C92" s="18">
        <v>0.30972222222222223</v>
      </c>
      <c r="D92" s="21" t="s">
        <v>66</v>
      </c>
      <c r="E92" s="21">
        <f t="shared" si="9"/>
        <v>7.4333333333333336</v>
      </c>
      <c r="F92" s="22">
        <v>0.30972222222222223</v>
      </c>
      <c r="G92" s="25" t="s">
        <v>66</v>
      </c>
      <c r="H92" s="25">
        <f t="shared" si="10"/>
        <v>7.4333333333333336</v>
      </c>
      <c r="I92" s="26">
        <v>0.30972222222222223</v>
      </c>
      <c r="J92" s="29" t="s">
        <v>66</v>
      </c>
      <c r="K92" s="29">
        <f t="shared" si="11"/>
        <v>7.4333333333333336</v>
      </c>
      <c r="L92" s="30">
        <v>0.30972222222222223</v>
      </c>
    </row>
    <row r="93" spans="1:12" x14ac:dyDescent="0.25">
      <c r="A93" s="16" t="s">
        <v>67</v>
      </c>
      <c r="B93" s="17">
        <f t="shared" si="8"/>
        <v>8.0166666666666675</v>
      </c>
      <c r="C93" s="18">
        <v>0.33402777777777781</v>
      </c>
      <c r="D93" s="21" t="s">
        <v>67</v>
      </c>
      <c r="E93" s="21">
        <f t="shared" si="9"/>
        <v>8.0166666666666675</v>
      </c>
      <c r="F93" s="22">
        <v>0.33402777777777781</v>
      </c>
      <c r="G93" s="25" t="s">
        <v>67</v>
      </c>
      <c r="H93" s="25">
        <f t="shared" si="10"/>
        <v>8.0166666666666675</v>
      </c>
      <c r="I93" s="26">
        <v>0.33402777777777781</v>
      </c>
      <c r="J93" s="29" t="s">
        <v>67</v>
      </c>
      <c r="K93" s="29">
        <f t="shared" si="11"/>
        <v>8.0166666666666675</v>
      </c>
      <c r="L93" s="30">
        <v>0.33402777777777781</v>
      </c>
    </row>
    <row r="94" spans="1:12" x14ac:dyDescent="0.25">
      <c r="A94" s="16" t="s">
        <v>68</v>
      </c>
      <c r="B94" s="17">
        <f t="shared" si="8"/>
        <v>7.4</v>
      </c>
      <c r="C94" s="18">
        <v>0.30833333333333335</v>
      </c>
      <c r="D94" s="21" t="s">
        <v>68</v>
      </c>
      <c r="E94" s="21">
        <f t="shared" si="9"/>
        <v>7.4</v>
      </c>
      <c r="F94" s="22">
        <v>0.30833333333333335</v>
      </c>
      <c r="G94" s="25" t="s">
        <v>68</v>
      </c>
      <c r="H94" s="25">
        <f t="shared" si="10"/>
        <v>7.4</v>
      </c>
      <c r="I94" s="26">
        <v>0.30833333333333335</v>
      </c>
      <c r="J94" s="29" t="s">
        <v>68</v>
      </c>
      <c r="K94" s="29">
        <f t="shared" si="11"/>
        <v>7.4</v>
      </c>
      <c r="L94" s="30">
        <v>0.30833333333333335</v>
      </c>
    </row>
    <row r="95" spans="1:12" x14ac:dyDescent="0.25">
      <c r="A95" s="16" t="s">
        <v>69</v>
      </c>
      <c r="B95" s="17">
        <f t="shared" si="8"/>
        <v>0.6</v>
      </c>
      <c r="C95" s="18">
        <v>2.4999999999999998E-2</v>
      </c>
      <c r="D95" s="21" t="s">
        <v>69</v>
      </c>
      <c r="E95" s="21">
        <f t="shared" si="9"/>
        <v>0.6</v>
      </c>
      <c r="F95" s="22">
        <v>2.4999999999999998E-2</v>
      </c>
      <c r="G95" s="25" t="s">
        <v>69</v>
      </c>
      <c r="H95" s="25">
        <f t="shared" si="10"/>
        <v>0.6</v>
      </c>
      <c r="I95" s="26">
        <v>2.4999999999999998E-2</v>
      </c>
      <c r="J95" s="29" t="s">
        <v>69</v>
      </c>
      <c r="K95" s="29">
        <f t="shared" si="11"/>
        <v>0.6</v>
      </c>
      <c r="L95" s="30">
        <v>2.4999999999999998E-2</v>
      </c>
    </row>
    <row r="96" spans="1:12" x14ac:dyDescent="0.25">
      <c r="A96" s="16" t="s">
        <v>70</v>
      </c>
      <c r="B96" s="17">
        <f t="shared" si="8"/>
        <v>8.4166666666666661</v>
      </c>
      <c r="C96" s="18">
        <v>0.35069444444444442</v>
      </c>
      <c r="D96" s="21" t="s">
        <v>70</v>
      </c>
      <c r="E96" s="21">
        <f t="shared" si="9"/>
        <v>8.4166666666666661</v>
      </c>
      <c r="F96" s="22">
        <v>0.35069444444444442</v>
      </c>
      <c r="G96" s="25" t="s">
        <v>70</v>
      </c>
      <c r="H96" s="25">
        <f t="shared" si="10"/>
        <v>8.4166666666666661</v>
      </c>
      <c r="I96" s="26">
        <v>0.35069444444444442</v>
      </c>
      <c r="J96" s="29" t="s">
        <v>70</v>
      </c>
      <c r="K96" s="29">
        <f t="shared" si="11"/>
        <v>8.4166666666666661</v>
      </c>
      <c r="L96" s="30">
        <v>0.35069444444444442</v>
      </c>
    </row>
    <row r="97" spans="1:12" x14ac:dyDescent="0.25">
      <c r="A97" s="16" t="s">
        <v>71</v>
      </c>
      <c r="B97" s="17">
        <f t="shared" si="8"/>
        <v>7.5333333333333332</v>
      </c>
      <c r="C97" s="18">
        <v>0.31388888888888888</v>
      </c>
      <c r="D97" s="21" t="s">
        <v>71</v>
      </c>
      <c r="E97" s="21">
        <f t="shared" si="9"/>
        <v>7.5333333333333332</v>
      </c>
      <c r="F97" s="22">
        <v>0.31388888888888888</v>
      </c>
      <c r="G97" s="25" t="s">
        <v>71</v>
      </c>
      <c r="H97" s="25">
        <f t="shared" si="10"/>
        <v>7.5333333333333332</v>
      </c>
      <c r="I97" s="26">
        <v>0.31388888888888888</v>
      </c>
      <c r="J97" s="29" t="s">
        <v>71</v>
      </c>
      <c r="K97" s="29">
        <f t="shared" si="11"/>
        <v>7.5333333333333332</v>
      </c>
      <c r="L97" s="30">
        <v>0.31388888888888888</v>
      </c>
    </row>
    <row r="98" spans="1:12" x14ac:dyDescent="0.25">
      <c r="A98" s="16" t="s">
        <v>72</v>
      </c>
      <c r="B98" s="17">
        <f t="shared" si="8"/>
        <v>9.2666666666666675</v>
      </c>
      <c r="C98" s="18">
        <v>0.38611111111111113</v>
      </c>
      <c r="D98" s="21" t="s">
        <v>72</v>
      </c>
      <c r="E98" s="21">
        <f t="shared" si="9"/>
        <v>9.2666666666666675</v>
      </c>
      <c r="F98" s="22">
        <v>0.38611111111111113</v>
      </c>
      <c r="G98" s="25" t="s">
        <v>72</v>
      </c>
      <c r="H98" s="25">
        <f t="shared" si="10"/>
        <v>9.2666666666666675</v>
      </c>
      <c r="I98" s="26">
        <v>0.38611111111111113</v>
      </c>
      <c r="J98" s="29" t="s">
        <v>72</v>
      </c>
      <c r="K98" s="29">
        <f t="shared" si="11"/>
        <v>9.2666666666666675</v>
      </c>
      <c r="L98" s="30">
        <v>0.38611111111111113</v>
      </c>
    </row>
    <row r="99" spans="1:12" x14ac:dyDescent="0.25">
      <c r="A99" s="16" t="s">
        <v>73</v>
      </c>
      <c r="B99" s="17">
        <f t="shared" si="8"/>
        <v>6.8666666666666671</v>
      </c>
      <c r="C99" s="18">
        <v>0.28611111111111115</v>
      </c>
      <c r="D99" s="21" t="s">
        <v>73</v>
      </c>
      <c r="E99" s="21">
        <f t="shared" si="9"/>
        <v>6.8666666666666671</v>
      </c>
      <c r="F99" s="22">
        <v>0.28611111111111115</v>
      </c>
      <c r="G99" s="25" t="s">
        <v>73</v>
      </c>
      <c r="H99" s="25">
        <f t="shared" si="10"/>
        <v>6.8666666666666671</v>
      </c>
      <c r="I99" s="26">
        <v>0.28611111111111115</v>
      </c>
      <c r="J99" s="29" t="s">
        <v>73</v>
      </c>
      <c r="K99" s="29">
        <f t="shared" si="11"/>
        <v>6.8666666666666671</v>
      </c>
      <c r="L99" s="30">
        <v>0.28611111111111115</v>
      </c>
    </row>
    <row r="100" spans="1:12" x14ac:dyDescent="0.25">
      <c r="A100" s="16" t="s">
        <v>74</v>
      </c>
      <c r="B100" s="17">
        <f t="shared" si="8"/>
        <v>7.5333333333333332</v>
      </c>
      <c r="C100" s="18">
        <v>0.31388888888888888</v>
      </c>
      <c r="D100" s="21" t="s">
        <v>74</v>
      </c>
      <c r="E100" s="21">
        <f t="shared" si="9"/>
        <v>7.5333333333333332</v>
      </c>
      <c r="F100" s="22">
        <v>0.31388888888888888</v>
      </c>
      <c r="G100" s="25" t="s">
        <v>74</v>
      </c>
      <c r="H100" s="25">
        <f t="shared" si="10"/>
        <v>7.5333333333333332</v>
      </c>
      <c r="I100" s="26">
        <v>0.31388888888888888</v>
      </c>
      <c r="J100" s="29" t="s">
        <v>74</v>
      </c>
      <c r="K100" s="29">
        <f t="shared" si="11"/>
        <v>7.5333333333333332</v>
      </c>
      <c r="L100" s="30">
        <v>0.31388888888888888</v>
      </c>
    </row>
    <row r="101" spans="1:12" x14ac:dyDescent="0.25">
      <c r="A101" s="16" t="s">
        <v>75</v>
      </c>
      <c r="B101" s="17">
        <f t="shared" si="8"/>
        <v>7.4333333333333336</v>
      </c>
      <c r="C101" s="18">
        <v>0.30972222222222223</v>
      </c>
      <c r="D101" s="21" t="s">
        <v>75</v>
      </c>
      <c r="E101" s="21">
        <f t="shared" si="9"/>
        <v>7.4333333333333336</v>
      </c>
      <c r="F101" s="22">
        <v>0.30972222222222223</v>
      </c>
      <c r="G101" s="25" t="s">
        <v>75</v>
      </c>
      <c r="H101" s="25">
        <f t="shared" si="10"/>
        <v>7.4333333333333336</v>
      </c>
      <c r="I101" s="26">
        <v>0.30972222222222223</v>
      </c>
      <c r="J101" s="29" t="s">
        <v>75</v>
      </c>
      <c r="K101" s="29">
        <f t="shared" si="11"/>
        <v>7.4333333333333336</v>
      </c>
      <c r="L101" s="30">
        <v>0.30972222222222223</v>
      </c>
    </row>
    <row r="102" spans="1:12" x14ac:dyDescent="0.25">
      <c r="A102" s="16" t="s">
        <v>76</v>
      </c>
      <c r="B102" s="17">
        <f t="shared" si="8"/>
        <v>8.0166666666666675</v>
      </c>
      <c r="C102" s="18">
        <v>0.33402777777777781</v>
      </c>
      <c r="D102" s="21" t="s">
        <v>76</v>
      </c>
      <c r="E102" s="21">
        <f t="shared" si="9"/>
        <v>8.0166666666666675</v>
      </c>
      <c r="F102" s="22">
        <v>0.33402777777777781</v>
      </c>
      <c r="G102" s="25"/>
      <c r="H102" s="25"/>
      <c r="I102" s="26"/>
      <c r="J102" s="29" t="s">
        <v>76</v>
      </c>
      <c r="K102" s="29">
        <f t="shared" si="11"/>
        <v>8.0166666666666675</v>
      </c>
      <c r="L102" s="30">
        <v>0.33402777777777781</v>
      </c>
    </row>
    <row r="103" spans="1:12" x14ac:dyDescent="0.25">
      <c r="A103" s="16" t="s">
        <v>77</v>
      </c>
      <c r="B103" s="17">
        <f t="shared" si="8"/>
        <v>7.4</v>
      </c>
      <c r="C103" s="18">
        <v>0.30833333333333335</v>
      </c>
      <c r="D103" s="21" t="s">
        <v>77</v>
      </c>
      <c r="E103" s="21">
        <f t="shared" si="9"/>
        <v>7.4</v>
      </c>
      <c r="F103" s="22">
        <v>0.30833333333333335</v>
      </c>
      <c r="G103" s="25"/>
      <c r="H103" s="25"/>
      <c r="I103" s="26"/>
      <c r="J103" s="29" t="s">
        <v>77</v>
      </c>
      <c r="K103" s="29">
        <f t="shared" si="11"/>
        <v>7.4</v>
      </c>
      <c r="L103" s="30">
        <v>0.30833333333333335</v>
      </c>
    </row>
    <row r="104" spans="1:12" x14ac:dyDescent="0.25">
      <c r="A104" s="16" t="s">
        <v>78</v>
      </c>
      <c r="B104" s="17">
        <f t="shared" si="8"/>
        <v>0.6</v>
      </c>
      <c r="C104" s="18">
        <v>2.4999999999999998E-2</v>
      </c>
      <c r="D104" s="21" t="s">
        <v>78</v>
      </c>
      <c r="E104" s="21">
        <f t="shared" si="9"/>
        <v>0.6</v>
      </c>
      <c r="F104" s="22">
        <v>2.4999999999999998E-2</v>
      </c>
      <c r="G104" s="25"/>
      <c r="H104" s="25"/>
      <c r="I104" s="26"/>
      <c r="J104" s="29" t="s">
        <v>78</v>
      </c>
      <c r="K104" s="29">
        <f t="shared" si="11"/>
        <v>0.6</v>
      </c>
      <c r="L104" s="30">
        <v>2.4999999999999998E-2</v>
      </c>
    </row>
    <row r="105" spans="1:12" x14ac:dyDescent="0.25">
      <c r="A105" s="16" t="s">
        <v>79</v>
      </c>
      <c r="B105" s="17">
        <f t="shared" si="8"/>
        <v>8.4166666666666661</v>
      </c>
      <c r="C105" s="18">
        <v>0.35069444444444442</v>
      </c>
      <c r="D105" s="21"/>
      <c r="E105" s="21"/>
      <c r="F105" s="22"/>
      <c r="G105" s="25"/>
      <c r="H105" s="25"/>
      <c r="I105" s="26"/>
      <c r="J105" s="29" t="s">
        <v>79</v>
      </c>
      <c r="K105" s="29">
        <f t="shared" si="11"/>
        <v>8.4166666666666661</v>
      </c>
      <c r="L105" s="30">
        <v>0.35069444444444442</v>
      </c>
    </row>
    <row r="106" spans="1:12" x14ac:dyDescent="0.25">
      <c r="A106" s="16" t="s">
        <v>80</v>
      </c>
      <c r="B106" s="17">
        <f t="shared" si="8"/>
        <v>7.5333333333333332</v>
      </c>
      <c r="C106" s="18">
        <v>0.31388888888888888</v>
      </c>
      <c r="D106" s="21"/>
      <c r="E106" s="21"/>
      <c r="F106" s="22"/>
      <c r="G106" s="25"/>
      <c r="H106" s="25"/>
      <c r="I106" s="26"/>
      <c r="J106" s="29" t="s">
        <v>80</v>
      </c>
      <c r="K106" s="29">
        <f t="shared" si="11"/>
        <v>7.5333333333333332</v>
      </c>
      <c r="L106" s="30">
        <v>0.31388888888888888</v>
      </c>
    </row>
    <row r="107" spans="1:12" x14ac:dyDescent="0.25">
      <c r="A107" s="16" t="s">
        <v>81</v>
      </c>
      <c r="B107" s="17">
        <f t="shared" si="8"/>
        <v>9.2666666666666675</v>
      </c>
      <c r="C107" s="18">
        <v>0.38611111111111113</v>
      </c>
      <c r="D107" s="21"/>
      <c r="E107" s="21"/>
      <c r="F107" s="22"/>
      <c r="G107" s="25"/>
      <c r="H107" s="25"/>
      <c r="I107" s="26"/>
      <c r="J107" s="29" t="s">
        <v>81</v>
      </c>
      <c r="K107" s="29">
        <f t="shared" si="11"/>
        <v>9.2666666666666675</v>
      </c>
      <c r="L107" s="30">
        <v>0.38611111111111113</v>
      </c>
    </row>
    <row r="108" spans="1:12" x14ac:dyDescent="0.25">
      <c r="A108" s="16" t="s">
        <v>38</v>
      </c>
      <c r="B108" s="17" t="s">
        <v>38</v>
      </c>
      <c r="C108" s="18"/>
      <c r="D108" s="21" t="s">
        <v>38</v>
      </c>
      <c r="E108" s="21" t="s">
        <v>38</v>
      </c>
      <c r="F108" s="22"/>
      <c r="G108" s="24" t="s">
        <v>38</v>
      </c>
      <c r="H108" s="25" t="s">
        <v>38</v>
      </c>
      <c r="I108" s="26"/>
      <c r="J108" s="28" t="s">
        <v>38</v>
      </c>
      <c r="K108" s="29" t="s">
        <v>38</v>
      </c>
      <c r="L108" s="30"/>
    </row>
    <row r="109" spans="1:12" ht="26.25" x14ac:dyDescent="0.25">
      <c r="A109" s="77" t="s">
        <v>82</v>
      </c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</row>
    <row r="110" spans="1:12" ht="23.25" x14ac:dyDescent="0.25">
      <c r="A110" s="73" t="s">
        <v>46</v>
      </c>
      <c r="B110" s="73"/>
      <c r="C110" s="73"/>
      <c r="D110" s="74" t="s">
        <v>48</v>
      </c>
      <c r="E110" s="74"/>
      <c r="F110" s="74"/>
      <c r="G110" s="75" t="s">
        <v>49</v>
      </c>
      <c r="H110" s="75"/>
      <c r="I110" s="75"/>
      <c r="J110" s="76" t="s">
        <v>50</v>
      </c>
      <c r="K110" s="76"/>
      <c r="L110" s="76"/>
    </row>
    <row r="111" spans="1:12" x14ac:dyDescent="0.25">
      <c r="A111" s="15" t="s">
        <v>40</v>
      </c>
      <c r="B111" s="15" t="s">
        <v>44</v>
      </c>
      <c r="C111" s="15" t="s">
        <v>41</v>
      </c>
      <c r="D111" s="19" t="s">
        <v>40</v>
      </c>
      <c r="E111" s="19" t="s">
        <v>44</v>
      </c>
      <c r="F111" s="19" t="s">
        <v>41</v>
      </c>
      <c r="G111" s="23" t="s">
        <v>40</v>
      </c>
      <c r="H111" s="23" t="s">
        <v>44</v>
      </c>
      <c r="I111" s="23" t="s">
        <v>41</v>
      </c>
      <c r="J111" s="27" t="s">
        <v>40</v>
      </c>
      <c r="K111" s="27" t="s">
        <v>44</v>
      </c>
      <c r="L111" s="27" t="s">
        <v>41</v>
      </c>
    </row>
    <row r="112" spans="1:12" x14ac:dyDescent="0.25">
      <c r="A112" s="16" t="s">
        <v>85</v>
      </c>
      <c r="B112" s="17">
        <f>C112*24</f>
        <v>8.4166666666666661</v>
      </c>
      <c r="C112" s="18">
        <v>0.35069444444444442</v>
      </c>
      <c r="D112" s="21" t="s">
        <v>85</v>
      </c>
      <c r="E112" s="21">
        <f>F112*24</f>
        <v>8.4166666666666661</v>
      </c>
      <c r="F112" s="22">
        <v>0.35069444444444442</v>
      </c>
      <c r="G112" s="25" t="s">
        <v>85</v>
      </c>
      <c r="H112" s="25">
        <f>I112*24</f>
        <v>8.4166666666666661</v>
      </c>
      <c r="I112" s="26">
        <v>0.35069444444444442</v>
      </c>
      <c r="J112" s="29" t="s">
        <v>85</v>
      </c>
      <c r="K112" s="29">
        <f>L112*24</f>
        <v>8.4166666666666661</v>
      </c>
      <c r="L112" s="30">
        <v>0.35069444444444442</v>
      </c>
    </row>
    <row r="113" spans="1:12" x14ac:dyDescent="0.25">
      <c r="A113" s="16" t="s">
        <v>86</v>
      </c>
      <c r="B113" s="17">
        <f t="shared" ref="B113:B141" si="12">C113*24</f>
        <v>7.5333333333333332</v>
      </c>
      <c r="C113" s="18">
        <v>0.31388888888888888</v>
      </c>
      <c r="D113" s="21" t="s">
        <v>86</v>
      </c>
      <c r="E113" s="21">
        <f t="shared" ref="E113:E141" si="13">F113*24</f>
        <v>7.5333333333333332</v>
      </c>
      <c r="F113" s="22">
        <v>0.31388888888888888</v>
      </c>
      <c r="G113" s="25" t="s">
        <v>86</v>
      </c>
      <c r="H113" s="25">
        <f t="shared" ref="H113:H135" si="14">I113*24</f>
        <v>7.5333333333333332</v>
      </c>
      <c r="I113" s="26">
        <v>0.31388888888888888</v>
      </c>
      <c r="J113" s="29" t="s">
        <v>86</v>
      </c>
      <c r="K113" s="29">
        <f t="shared" ref="K113:K141" si="15">L113*24</f>
        <v>7.5333333333333332</v>
      </c>
      <c r="L113" s="30">
        <v>0.31388888888888888</v>
      </c>
    </row>
    <row r="114" spans="1:12" x14ac:dyDescent="0.25">
      <c r="A114" s="16" t="s">
        <v>87</v>
      </c>
      <c r="B114" s="17">
        <f t="shared" si="12"/>
        <v>9.2666666666666675</v>
      </c>
      <c r="C114" s="18">
        <v>0.38611111111111113</v>
      </c>
      <c r="D114" s="21" t="s">
        <v>87</v>
      </c>
      <c r="E114" s="21">
        <f t="shared" si="13"/>
        <v>9.2666666666666675</v>
      </c>
      <c r="F114" s="22">
        <v>0.38611111111111113</v>
      </c>
      <c r="G114" s="25" t="s">
        <v>87</v>
      </c>
      <c r="H114" s="25">
        <f t="shared" si="14"/>
        <v>9.2666666666666675</v>
      </c>
      <c r="I114" s="26">
        <v>0.38611111111111113</v>
      </c>
      <c r="J114" s="29" t="s">
        <v>87</v>
      </c>
      <c r="K114" s="29">
        <f t="shared" si="15"/>
        <v>9.2666666666666675</v>
      </c>
      <c r="L114" s="30">
        <v>0.38611111111111113</v>
      </c>
    </row>
    <row r="115" spans="1:12" x14ac:dyDescent="0.25">
      <c r="A115" s="16" t="s">
        <v>88</v>
      </c>
      <c r="B115" s="17">
        <f t="shared" si="12"/>
        <v>6.8666666666666671</v>
      </c>
      <c r="C115" s="18">
        <v>0.28611111111111115</v>
      </c>
      <c r="D115" s="21" t="s">
        <v>88</v>
      </c>
      <c r="E115" s="21">
        <f t="shared" si="13"/>
        <v>6.8666666666666671</v>
      </c>
      <c r="F115" s="22">
        <v>0.28611111111111115</v>
      </c>
      <c r="G115" s="25" t="s">
        <v>88</v>
      </c>
      <c r="H115" s="25">
        <f t="shared" si="14"/>
        <v>6.8666666666666671</v>
      </c>
      <c r="I115" s="26">
        <v>0.28611111111111115</v>
      </c>
      <c r="J115" s="29" t="s">
        <v>88</v>
      </c>
      <c r="K115" s="29">
        <f t="shared" si="15"/>
        <v>6.8666666666666671</v>
      </c>
      <c r="L115" s="30">
        <v>0.28611111111111115</v>
      </c>
    </row>
    <row r="116" spans="1:12" x14ac:dyDescent="0.25">
      <c r="A116" s="16" t="s">
        <v>89</v>
      </c>
      <c r="B116" s="17">
        <f t="shared" si="12"/>
        <v>7.5333333333333332</v>
      </c>
      <c r="C116" s="18">
        <v>0.31388888888888888</v>
      </c>
      <c r="D116" s="21" t="s">
        <v>89</v>
      </c>
      <c r="E116" s="21">
        <f t="shared" si="13"/>
        <v>7.5333333333333332</v>
      </c>
      <c r="F116" s="22">
        <v>0.31388888888888888</v>
      </c>
      <c r="G116" s="25" t="s">
        <v>89</v>
      </c>
      <c r="H116" s="25">
        <f t="shared" si="14"/>
        <v>7.5333333333333332</v>
      </c>
      <c r="I116" s="26">
        <v>0.31388888888888888</v>
      </c>
      <c r="J116" s="29" t="s">
        <v>89</v>
      </c>
      <c r="K116" s="29">
        <f t="shared" si="15"/>
        <v>7.5333333333333332</v>
      </c>
      <c r="L116" s="30">
        <v>0.31388888888888888</v>
      </c>
    </row>
    <row r="117" spans="1:12" x14ac:dyDescent="0.25">
      <c r="A117" s="16" t="s">
        <v>90</v>
      </c>
      <c r="B117" s="17">
        <f t="shared" si="12"/>
        <v>7.4333333333333336</v>
      </c>
      <c r="C117" s="18">
        <v>0.30972222222222223</v>
      </c>
      <c r="D117" s="21" t="s">
        <v>90</v>
      </c>
      <c r="E117" s="21">
        <f t="shared" si="13"/>
        <v>7.4333333333333336</v>
      </c>
      <c r="F117" s="22">
        <v>0.30972222222222223</v>
      </c>
      <c r="G117" s="25" t="s">
        <v>90</v>
      </c>
      <c r="H117" s="25">
        <f t="shared" si="14"/>
        <v>7.4333333333333336</v>
      </c>
      <c r="I117" s="26">
        <v>0.30972222222222223</v>
      </c>
      <c r="J117" s="29" t="s">
        <v>90</v>
      </c>
      <c r="K117" s="29">
        <f t="shared" si="15"/>
        <v>7.4333333333333336</v>
      </c>
      <c r="L117" s="30">
        <v>0.30972222222222223</v>
      </c>
    </row>
    <row r="118" spans="1:12" x14ac:dyDescent="0.25">
      <c r="A118" s="16" t="s">
        <v>91</v>
      </c>
      <c r="B118" s="17">
        <f t="shared" si="12"/>
        <v>8.0166666666666675</v>
      </c>
      <c r="C118" s="18">
        <v>0.33402777777777781</v>
      </c>
      <c r="D118" s="21" t="s">
        <v>91</v>
      </c>
      <c r="E118" s="21">
        <f t="shared" si="13"/>
        <v>8.0166666666666675</v>
      </c>
      <c r="F118" s="22">
        <v>0.33402777777777781</v>
      </c>
      <c r="G118" s="25" t="s">
        <v>91</v>
      </c>
      <c r="H118" s="25">
        <f t="shared" si="14"/>
        <v>8.0166666666666675</v>
      </c>
      <c r="I118" s="26">
        <v>0.33402777777777781</v>
      </c>
      <c r="J118" s="29" t="s">
        <v>91</v>
      </c>
      <c r="K118" s="29">
        <f t="shared" si="15"/>
        <v>8.0166666666666675</v>
      </c>
      <c r="L118" s="30">
        <v>0.33402777777777781</v>
      </c>
    </row>
    <row r="119" spans="1:12" x14ac:dyDescent="0.25">
      <c r="A119" s="16" t="s">
        <v>92</v>
      </c>
      <c r="B119" s="17">
        <f t="shared" si="12"/>
        <v>7.4</v>
      </c>
      <c r="C119" s="18">
        <v>0.30833333333333335</v>
      </c>
      <c r="D119" s="21" t="s">
        <v>92</v>
      </c>
      <c r="E119" s="21">
        <f t="shared" si="13"/>
        <v>7.4</v>
      </c>
      <c r="F119" s="22">
        <v>0.30833333333333335</v>
      </c>
      <c r="G119" s="25" t="s">
        <v>92</v>
      </c>
      <c r="H119" s="25">
        <f t="shared" si="14"/>
        <v>7.4</v>
      </c>
      <c r="I119" s="26">
        <v>0.30833333333333335</v>
      </c>
      <c r="J119" s="29" t="s">
        <v>92</v>
      </c>
      <c r="K119" s="29">
        <f t="shared" si="15"/>
        <v>7.4</v>
      </c>
      <c r="L119" s="30">
        <v>0.30833333333333335</v>
      </c>
    </row>
    <row r="120" spans="1:12" x14ac:dyDescent="0.25">
      <c r="A120" s="16" t="s">
        <v>93</v>
      </c>
      <c r="B120" s="17">
        <f t="shared" si="12"/>
        <v>0.6</v>
      </c>
      <c r="C120" s="18">
        <v>2.4999999999999998E-2</v>
      </c>
      <c r="D120" s="21" t="s">
        <v>93</v>
      </c>
      <c r="E120" s="21">
        <f t="shared" si="13"/>
        <v>0.6</v>
      </c>
      <c r="F120" s="22">
        <v>2.4999999999999998E-2</v>
      </c>
      <c r="G120" s="25" t="s">
        <v>93</v>
      </c>
      <c r="H120" s="25">
        <f t="shared" si="14"/>
        <v>0.6</v>
      </c>
      <c r="I120" s="26">
        <v>2.4999999999999998E-2</v>
      </c>
      <c r="J120" s="29" t="s">
        <v>93</v>
      </c>
      <c r="K120" s="29">
        <f t="shared" si="15"/>
        <v>0.6</v>
      </c>
      <c r="L120" s="30">
        <v>2.4999999999999998E-2</v>
      </c>
    </row>
    <row r="121" spans="1:12" x14ac:dyDescent="0.25">
      <c r="A121" s="16" t="s">
        <v>94</v>
      </c>
      <c r="B121" s="17">
        <f t="shared" si="12"/>
        <v>8.4166666666666661</v>
      </c>
      <c r="C121" s="18">
        <v>0.35069444444444442</v>
      </c>
      <c r="D121" s="21" t="s">
        <v>94</v>
      </c>
      <c r="E121" s="21">
        <f t="shared" si="13"/>
        <v>8.4166666666666661</v>
      </c>
      <c r="F121" s="22">
        <v>0.35069444444444442</v>
      </c>
      <c r="G121" s="25" t="s">
        <v>94</v>
      </c>
      <c r="H121" s="25">
        <f t="shared" si="14"/>
        <v>8.4166666666666661</v>
      </c>
      <c r="I121" s="26">
        <v>0.35069444444444442</v>
      </c>
      <c r="J121" s="29" t="s">
        <v>94</v>
      </c>
      <c r="K121" s="29">
        <f t="shared" si="15"/>
        <v>8.4166666666666661</v>
      </c>
      <c r="L121" s="30">
        <v>0.35069444444444442</v>
      </c>
    </row>
    <row r="122" spans="1:12" x14ac:dyDescent="0.25">
      <c r="A122" s="16" t="s">
        <v>95</v>
      </c>
      <c r="B122" s="17">
        <f t="shared" si="12"/>
        <v>7.5333333333333332</v>
      </c>
      <c r="C122" s="18">
        <v>0.31388888888888888</v>
      </c>
      <c r="D122" s="21" t="s">
        <v>95</v>
      </c>
      <c r="E122" s="21">
        <f t="shared" si="13"/>
        <v>7.5333333333333332</v>
      </c>
      <c r="F122" s="22">
        <v>0.31388888888888888</v>
      </c>
      <c r="G122" s="25" t="s">
        <v>95</v>
      </c>
      <c r="H122" s="25">
        <f t="shared" si="14"/>
        <v>7.5333333333333332</v>
      </c>
      <c r="I122" s="26">
        <v>0.31388888888888888</v>
      </c>
      <c r="J122" s="29" t="s">
        <v>95</v>
      </c>
      <c r="K122" s="29">
        <f t="shared" si="15"/>
        <v>7.5333333333333332</v>
      </c>
      <c r="L122" s="30">
        <v>0.31388888888888888</v>
      </c>
    </row>
    <row r="123" spans="1:12" x14ac:dyDescent="0.25">
      <c r="A123" s="16" t="s">
        <v>96</v>
      </c>
      <c r="B123" s="17">
        <f t="shared" si="12"/>
        <v>9.2666666666666675</v>
      </c>
      <c r="C123" s="18">
        <v>0.38611111111111113</v>
      </c>
      <c r="D123" s="21" t="s">
        <v>96</v>
      </c>
      <c r="E123" s="21">
        <f t="shared" si="13"/>
        <v>9.2666666666666675</v>
      </c>
      <c r="F123" s="22">
        <v>0.38611111111111113</v>
      </c>
      <c r="G123" s="25" t="s">
        <v>96</v>
      </c>
      <c r="H123" s="25">
        <f t="shared" si="14"/>
        <v>9.2666666666666675</v>
      </c>
      <c r="I123" s="26">
        <v>0.38611111111111113</v>
      </c>
      <c r="J123" s="29" t="s">
        <v>96</v>
      </c>
      <c r="K123" s="29">
        <f t="shared" si="15"/>
        <v>9.2666666666666675</v>
      </c>
      <c r="L123" s="30">
        <v>0.38611111111111113</v>
      </c>
    </row>
    <row r="124" spans="1:12" x14ac:dyDescent="0.25">
      <c r="A124" s="16" t="s">
        <v>97</v>
      </c>
      <c r="B124" s="17">
        <f t="shared" si="12"/>
        <v>6.8666666666666671</v>
      </c>
      <c r="C124" s="18">
        <v>0.28611111111111115</v>
      </c>
      <c r="D124" s="21" t="s">
        <v>97</v>
      </c>
      <c r="E124" s="21">
        <f t="shared" si="13"/>
        <v>6.8666666666666671</v>
      </c>
      <c r="F124" s="22">
        <v>0.28611111111111115</v>
      </c>
      <c r="G124" s="25" t="s">
        <v>97</v>
      </c>
      <c r="H124" s="25">
        <f t="shared" si="14"/>
        <v>6.8666666666666671</v>
      </c>
      <c r="I124" s="26">
        <v>0.28611111111111115</v>
      </c>
      <c r="J124" s="29" t="s">
        <v>97</v>
      </c>
      <c r="K124" s="29">
        <f t="shared" si="15"/>
        <v>6.8666666666666671</v>
      </c>
      <c r="L124" s="30">
        <v>0.28611111111111115</v>
      </c>
    </row>
    <row r="125" spans="1:12" x14ac:dyDescent="0.25">
      <c r="A125" s="16" t="s">
        <v>98</v>
      </c>
      <c r="B125" s="17">
        <f t="shared" si="12"/>
        <v>7.5333333333333332</v>
      </c>
      <c r="C125" s="18">
        <v>0.31388888888888888</v>
      </c>
      <c r="D125" s="21" t="s">
        <v>98</v>
      </c>
      <c r="E125" s="21">
        <f t="shared" si="13"/>
        <v>7.5333333333333332</v>
      </c>
      <c r="F125" s="22">
        <v>0.31388888888888888</v>
      </c>
      <c r="G125" s="25" t="s">
        <v>98</v>
      </c>
      <c r="H125" s="25">
        <f t="shared" si="14"/>
        <v>7.5333333333333332</v>
      </c>
      <c r="I125" s="26">
        <v>0.31388888888888888</v>
      </c>
      <c r="J125" s="29" t="s">
        <v>98</v>
      </c>
      <c r="K125" s="29">
        <f t="shared" si="15"/>
        <v>7.5333333333333332</v>
      </c>
      <c r="L125" s="30">
        <v>0.31388888888888888</v>
      </c>
    </row>
    <row r="126" spans="1:12" x14ac:dyDescent="0.25">
      <c r="A126" s="16" t="s">
        <v>99</v>
      </c>
      <c r="B126" s="17">
        <f t="shared" si="12"/>
        <v>7.4333333333333336</v>
      </c>
      <c r="C126" s="18">
        <v>0.30972222222222223</v>
      </c>
      <c r="D126" s="21" t="s">
        <v>99</v>
      </c>
      <c r="E126" s="21">
        <f t="shared" si="13"/>
        <v>7.4333333333333336</v>
      </c>
      <c r="F126" s="22">
        <v>0.30972222222222223</v>
      </c>
      <c r="G126" s="25" t="s">
        <v>99</v>
      </c>
      <c r="H126" s="25">
        <f t="shared" si="14"/>
        <v>7.4333333333333336</v>
      </c>
      <c r="I126" s="26">
        <v>0.30972222222222223</v>
      </c>
      <c r="J126" s="29" t="s">
        <v>99</v>
      </c>
      <c r="K126" s="29">
        <f t="shared" si="15"/>
        <v>7.4333333333333336</v>
      </c>
      <c r="L126" s="30">
        <v>0.30972222222222223</v>
      </c>
    </row>
    <row r="127" spans="1:12" x14ac:dyDescent="0.25">
      <c r="A127" s="16" t="s">
        <v>100</v>
      </c>
      <c r="B127" s="17">
        <f t="shared" si="12"/>
        <v>8.0166666666666675</v>
      </c>
      <c r="C127" s="18">
        <v>0.33402777777777781</v>
      </c>
      <c r="D127" s="21" t="s">
        <v>100</v>
      </c>
      <c r="E127" s="21">
        <f t="shared" si="13"/>
        <v>8.0166666666666675</v>
      </c>
      <c r="F127" s="22">
        <v>0.33402777777777781</v>
      </c>
      <c r="G127" s="25" t="s">
        <v>100</v>
      </c>
      <c r="H127" s="25">
        <f t="shared" si="14"/>
        <v>8.0166666666666675</v>
      </c>
      <c r="I127" s="26">
        <v>0.33402777777777781</v>
      </c>
      <c r="J127" s="29" t="s">
        <v>100</v>
      </c>
      <c r="K127" s="29">
        <f t="shared" si="15"/>
        <v>8.0166666666666675</v>
      </c>
      <c r="L127" s="30">
        <v>0.33402777777777781</v>
      </c>
    </row>
    <row r="128" spans="1:12" x14ac:dyDescent="0.25">
      <c r="A128" s="16" t="s">
        <v>101</v>
      </c>
      <c r="B128" s="17">
        <f t="shared" si="12"/>
        <v>7.4</v>
      </c>
      <c r="C128" s="18">
        <v>0.30833333333333335</v>
      </c>
      <c r="D128" s="21" t="s">
        <v>101</v>
      </c>
      <c r="E128" s="21">
        <f t="shared" si="13"/>
        <v>7.4</v>
      </c>
      <c r="F128" s="22">
        <v>0.30833333333333335</v>
      </c>
      <c r="G128" s="25" t="s">
        <v>101</v>
      </c>
      <c r="H128" s="25">
        <f t="shared" si="14"/>
        <v>7.4</v>
      </c>
      <c r="I128" s="26">
        <v>0.30833333333333335</v>
      </c>
      <c r="J128" s="29" t="s">
        <v>101</v>
      </c>
      <c r="K128" s="29">
        <f t="shared" si="15"/>
        <v>7.4</v>
      </c>
      <c r="L128" s="30">
        <v>0.30833333333333335</v>
      </c>
    </row>
    <row r="129" spans="1:12" x14ac:dyDescent="0.25">
      <c r="A129" s="16" t="s">
        <v>102</v>
      </c>
      <c r="B129" s="17">
        <f t="shared" si="12"/>
        <v>0.6</v>
      </c>
      <c r="C129" s="18">
        <v>2.4999999999999998E-2</v>
      </c>
      <c r="D129" s="21" t="s">
        <v>102</v>
      </c>
      <c r="E129" s="21">
        <f t="shared" si="13"/>
        <v>0.6</v>
      </c>
      <c r="F129" s="22">
        <v>2.4999999999999998E-2</v>
      </c>
      <c r="G129" s="25" t="s">
        <v>102</v>
      </c>
      <c r="H129" s="25">
        <f t="shared" si="14"/>
        <v>0.6</v>
      </c>
      <c r="I129" s="26">
        <v>2.4999999999999998E-2</v>
      </c>
      <c r="J129" s="29" t="s">
        <v>102</v>
      </c>
      <c r="K129" s="29">
        <f t="shared" si="15"/>
        <v>0.6</v>
      </c>
      <c r="L129" s="30">
        <v>2.4999999999999998E-2</v>
      </c>
    </row>
    <row r="130" spans="1:12" x14ac:dyDescent="0.25">
      <c r="A130" s="16" t="s">
        <v>103</v>
      </c>
      <c r="B130" s="17">
        <f t="shared" si="12"/>
        <v>8.4166666666666661</v>
      </c>
      <c r="C130" s="18">
        <v>0.35069444444444442</v>
      </c>
      <c r="D130" s="21" t="s">
        <v>103</v>
      </c>
      <c r="E130" s="21">
        <f t="shared" si="13"/>
        <v>8.4166666666666661</v>
      </c>
      <c r="F130" s="22">
        <v>0.35069444444444442</v>
      </c>
      <c r="G130" s="25" t="s">
        <v>103</v>
      </c>
      <c r="H130" s="25">
        <f t="shared" si="14"/>
        <v>8.4166666666666661</v>
      </c>
      <c r="I130" s="26">
        <v>0.35069444444444442</v>
      </c>
      <c r="J130" s="29" t="s">
        <v>103</v>
      </c>
      <c r="K130" s="29">
        <f t="shared" si="15"/>
        <v>8.4166666666666661</v>
      </c>
      <c r="L130" s="30">
        <v>0.35069444444444442</v>
      </c>
    </row>
    <row r="131" spans="1:12" x14ac:dyDescent="0.25">
      <c r="A131" s="16" t="s">
        <v>104</v>
      </c>
      <c r="B131" s="17">
        <f t="shared" si="12"/>
        <v>7.5333333333333332</v>
      </c>
      <c r="C131" s="18">
        <v>0.31388888888888888</v>
      </c>
      <c r="D131" s="21" t="s">
        <v>104</v>
      </c>
      <c r="E131" s="21">
        <f t="shared" si="13"/>
        <v>7.5333333333333332</v>
      </c>
      <c r="F131" s="22">
        <v>0.31388888888888888</v>
      </c>
      <c r="G131" s="25" t="s">
        <v>104</v>
      </c>
      <c r="H131" s="25">
        <f t="shared" si="14"/>
        <v>7.5333333333333332</v>
      </c>
      <c r="I131" s="26">
        <v>0.31388888888888888</v>
      </c>
      <c r="J131" s="29" t="s">
        <v>104</v>
      </c>
      <c r="K131" s="29">
        <f t="shared" si="15"/>
        <v>7.5333333333333332</v>
      </c>
      <c r="L131" s="30">
        <v>0.31388888888888888</v>
      </c>
    </row>
    <row r="132" spans="1:12" x14ac:dyDescent="0.25">
      <c r="A132" s="16" t="s">
        <v>105</v>
      </c>
      <c r="B132" s="17">
        <f t="shared" si="12"/>
        <v>9.2666666666666675</v>
      </c>
      <c r="C132" s="18">
        <v>0.38611111111111113</v>
      </c>
      <c r="D132" s="21" t="s">
        <v>105</v>
      </c>
      <c r="E132" s="21">
        <f t="shared" si="13"/>
        <v>9.2666666666666675</v>
      </c>
      <c r="F132" s="22">
        <v>0.38611111111111113</v>
      </c>
      <c r="G132" s="25" t="s">
        <v>105</v>
      </c>
      <c r="H132" s="25">
        <f t="shared" si="14"/>
        <v>9.2666666666666675</v>
      </c>
      <c r="I132" s="26">
        <v>0.38611111111111113</v>
      </c>
      <c r="J132" s="29" t="s">
        <v>105</v>
      </c>
      <c r="K132" s="29">
        <f t="shared" si="15"/>
        <v>9.2666666666666675</v>
      </c>
      <c r="L132" s="30">
        <v>0.38611111111111113</v>
      </c>
    </row>
    <row r="133" spans="1:12" x14ac:dyDescent="0.25">
      <c r="A133" s="16" t="s">
        <v>106</v>
      </c>
      <c r="B133" s="17">
        <f t="shared" si="12"/>
        <v>6.8666666666666671</v>
      </c>
      <c r="C133" s="18">
        <v>0.28611111111111115</v>
      </c>
      <c r="D133" s="21" t="s">
        <v>106</v>
      </c>
      <c r="E133" s="21">
        <f t="shared" si="13"/>
        <v>6.8666666666666671</v>
      </c>
      <c r="F133" s="22">
        <v>0.28611111111111115</v>
      </c>
      <c r="G133" s="25" t="s">
        <v>106</v>
      </c>
      <c r="H133" s="25">
        <f t="shared" si="14"/>
        <v>6.8666666666666671</v>
      </c>
      <c r="I133" s="26">
        <v>0.28611111111111115</v>
      </c>
      <c r="J133" s="29" t="s">
        <v>106</v>
      </c>
      <c r="K133" s="29">
        <f t="shared" si="15"/>
        <v>6.8666666666666671</v>
      </c>
      <c r="L133" s="30">
        <v>0.28611111111111115</v>
      </c>
    </row>
    <row r="134" spans="1:12" x14ac:dyDescent="0.25">
      <c r="A134" s="16" t="s">
        <v>107</v>
      </c>
      <c r="B134" s="17">
        <f t="shared" si="12"/>
        <v>7.5333333333333332</v>
      </c>
      <c r="C134" s="18">
        <v>0.31388888888888888</v>
      </c>
      <c r="D134" s="21" t="s">
        <v>107</v>
      </c>
      <c r="E134" s="21">
        <f t="shared" si="13"/>
        <v>7.5333333333333332</v>
      </c>
      <c r="F134" s="22">
        <v>0.31388888888888888</v>
      </c>
      <c r="G134" s="25" t="s">
        <v>107</v>
      </c>
      <c r="H134" s="25">
        <f t="shared" si="14"/>
        <v>7.5333333333333332</v>
      </c>
      <c r="I134" s="26">
        <v>0.31388888888888888</v>
      </c>
      <c r="J134" s="29" t="s">
        <v>107</v>
      </c>
      <c r="K134" s="29">
        <f t="shared" si="15"/>
        <v>7.5333333333333332</v>
      </c>
      <c r="L134" s="30">
        <v>0.31388888888888888</v>
      </c>
    </row>
    <row r="135" spans="1:12" x14ac:dyDescent="0.25">
      <c r="A135" s="16" t="s">
        <v>108</v>
      </c>
      <c r="B135" s="17">
        <f t="shared" si="12"/>
        <v>7.4333333333333336</v>
      </c>
      <c r="C135" s="18">
        <v>0.30972222222222223</v>
      </c>
      <c r="D135" s="21" t="s">
        <v>108</v>
      </c>
      <c r="E135" s="21">
        <f t="shared" si="13"/>
        <v>7.4333333333333336</v>
      </c>
      <c r="F135" s="22">
        <v>0.30972222222222223</v>
      </c>
      <c r="G135" s="25" t="s">
        <v>108</v>
      </c>
      <c r="H135" s="25">
        <f t="shared" si="14"/>
        <v>7.4333333333333336</v>
      </c>
      <c r="I135" s="26">
        <v>0.30972222222222223</v>
      </c>
      <c r="J135" s="29" t="s">
        <v>108</v>
      </c>
      <c r="K135" s="29">
        <f t="shared" si="15"/>
        <v>7.4333333333333336</v>
      </c>
      <c r="L135" s="30">
        <v>0.30972222222222223</v>
      </c>
    </row>
    <row r="136" spans="1:12" x14ac:dyDescent="0.25">
      <c r="A136" s="16" t="s">
        <v>109</v>
      </c>
      <c r="B136" s="17">
        <f t="shared" si="12"/>
        <v>8.0166666666666675</v>
      </c>
      <c r="C136" s="18">
        <v>0.33402777777777781</v>
      </c>
      <c r="D136" s="21" t="s">
        <v>109</v>
      </c>
      <c r="E136" s="21">
        <f t="shared" si="13"/>
        <v>8.0166666666666675</v>
      </c>
      <c r="F136" s="22">
        <v>0.33402777777777781</v>
      </c>
      <c r="G136" s="25" t="s">
        <v>109</v>
      </c>
      <c r="H136" s="25"/>
      <c r="I136" s="26"/>
      <c r="J136" s="29" t="s">
        <v>109</v>
      </c>
      <c r="K136" s="29">
        <f t="shared" si="15"/>
        <v>8.0166666666666675</v>
      </c>
      <c r="L136" s="30">
        <v>0.33402777777777781</v>
      </c>
    </row>
    <row r="137" spans="1:12" x14ac:dyDescent="0.25">
      <c r="A137" s="16" t="s">
        <v>110</v>
      </c>
      <c r="B137" s="17">
        <f t="shared" si="12"/>
        <v>7.4</v>
      </c>
      <c r="C137" s="18">
        <v>0.30833333333333335</v>
      </c>
      <c r="D137" s="21" t="s">
        <v>110</v>
      </c>
      <c r="E137" s="21">
        <f t="shared" si="13"/>
        <v>7.4</v>
      </c>
      <c r="F137" s="22">
        <v>0.30833333333333335</v>
      </c>
      <c r="G137" s="25" t="s">
        <v>110</v>
      </c>
      <c r="H137" s="25"/>
      <c r="I137" s="26"/>
      <c r="J137" s="29" t="s">
        <v>110</v>
      </c>
      <c r="K137" s="29">
        <f t="shared" si="15"/>
        <v>7.4</v>
      </c>
      <c r="L137" s="30">
        <v>0.30833333333333335</v>
      </c>
    </row>
    <row r="138" spans="1:12" x14ac:dyDescent="0.25">
      <c r="A138" s="16" t="s">
        <v>111</v>
      </c>
      <c r="B138" s="17">
        <f t="shared" si="12"/>
        <v>0.6</v>
      </c>
      <c r="C138" s="18">
        <v>2.4999999999999998E-2</v>
      </c>
      <c r="D138" s="21" t="s">
        <v>111</v>
      </c>
      <c r="E138" s="21">
        <f t="shared" si="13"/>
        <v>0.6</v>
      </c>
      <c r="F138" s="22">
        <v>2.4999999999999998E-2</v>
      </c>
      <c r="G138" s="25" t="s">
        <v>111</v>
      </c>
      <c r="H138" s="25"/>
      <c r="I138" s="26"/>
      <c r="J138" s="29" t="s">
        <v>111</v>
      </c>
      <c r="K138" s="29">
        <f t="shared" si="15"/>
        <v>0.6</v>
      </c>
      <c r="L138" s="30">
        <v>2.4999999999999998E-2</v>
      </c>
    </row>
    <row r="139" spans="1:12" x14ac:dyDescent="0.25">
      <c r="A139" s="16" t="s">
        <v>112</v>
      </c>
      <c r="B139" s="17">
        <f t="shared" si="12"/>
        <v>8.4166666666666661</v>
      </c>
      <c r="C139" s="18">
        <v>0.35069444444444442</v>
      </c>
      <c r="D139" s="21" t="s">
        <v>112</v>
      </c>
      <c r="E139" s="21">
        <f t="shared" si="13"/>
        <v>8.4166666666666661</v>
      </c>
      <c r="F139" s="22">
        <v>0.35069444444444442</v>
      </c>
      <c r="G139" s="25" t="s">
        <v>112</v>
      </c>
      <c r="H139" s="25"/>
      <c r="I139" s="26"/>
      <c r="J139" s="29" t="s">
        <v>112</v>
      </c>
      <c r="K139" s="29">
        <f t="shared" si="15"/>
        <v>8.4166666666666661</v>
      </c>
      <c r="L139" s="30">
        <v>0.35069444444444442</v>
      </c>
    </row>
    <row r="140" spans="1:12" x14ac:dyDescent="0.25">
      <c r="A140" s="16" t="s">
        <v>113</v>
      </c>
      <c r="B140" s="17">
        <f t="shared" si="12"/>
        <v>7.5333333333333332</v>
      </c>
      <c r="C140" s="18">
        <v>0.31388888888888888</v>
      </c>
      <c r="D140" s="21" t="s">
        <v>113</v>
      </c>
      <c r="E140" s="21">
        <f t="shared" si="13"/>
        <v>7.5333333333333332</v>
      </c>
      <c r="F140" s="22">
        <v>0.31388888888888888</v>
      </c>
      <c r="G140" s="25" t="s">
        <v>113</v>
      </c>
      <c r="H140" s="25"/>
      <c r="I140" s="26"/>
      <c r="J140" s="29" t="s">
        <v>113</v>
      </c>
      <c r="K140" s="29">
        <f t="shared" si="15"/>
        <v>7.5333333333333332</v>
      </c>
      <c r="L140" s="30">
        <v>0.31388888888888888</v>
      </c>
    </row>
    <row r="141" spans="1:12" x14ac:dyDescent="0.25">
      <c r="A141" s="16" t="s">
        <v>114</v>
      </c>
      <c r="B141" s="17">
        <f t="shared" si="12"/>
        <v>9.2666666666666675</v>
      </c>
      <c r="C141" s="18">
        <v>0.38611111111111113</v>
      </c>
      <c r="D141" s="21" t="s">
        <v>114</v>
      </c>
      <c r="E141" s="21">
        <f t="shared" si="13"/>
        <v>9.2666666666666675</v>
      </c>
      <c r="F141" s="22">
        <v>0.38611111111111113</v>
      </c>
      <c r="G141" s="25" t="s">
        <v>114</v>
      </c>
      <c r="H141" s="25"/>
      <c r="I141" s="26"/>
      <c r="J141" s="29" t="s">
        <v>114</v>
      </c>
      <c r="K141" s="29">
        <f t="shared" si="15"/>
        <v>9.2666666666666675</v>
      </c>
      <c r="L141" s="30">
        <v>0.38611111111111113</v>
      </c>
    </row>
    <row r="142" spans="1:12" x14ac:dyDescent="0.25">
      <c r="A142" s="16" t="s">
        <v>38</v>
      </c>
      <c r="B142" s="17" t="s">
        <v>38</v>
      </c>
      <c r="C142" s="18"/>
      <c r="D142" s="21" t="s">
        <v>38</v>
      </c>
      <c r="E142" s="21" t="s">
        <v>38</v>
      </c>
      <c r="F142" s="22"/>
      <c r="G142" s="24" t="s">
        <v>38</v>
      </c>
      <c r="H142" s="25" t="s">
        <v>38</v>
      </c>
      <c r="I142" s="26"/>
      <c r="J142" s="28" t="s">
        <v>38</v>
      </c>
      <c r="K142" s="29" t="s">
        <v>38</v>
      </c>
      <c r="L142" s="30"/>
    </row>
    <row r="143" spans="1:12" ht="26.25" x14ac:dyDescent="0.25">
      <c r="A143" s="77" t="s">
        <v>83</v>
      </c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</row>
    <row r="144" spans="1:12" ht="23.25" x14ac:dyDescent="0.25">
      <c r="A144" s="73" t="s">
        <v>46</v>
      </c>
      <c r="B144" s="73"/>
      <c r="C144" s="73"/>
      <c r="D144" s="74" t="s">
        <v>48</v>
      </c>
      <c r="E144" s="74"/>
      <c r="F144" s="74"/>
      <c r="G144" s="75" t="s">
        <v>49</v>
      </c>
      <c r="H144" s="75"/>
      <c r="I144" s="75"/>
      <c r="J144" s="76" t="s">
        <v>50</v>
      </c>
      <c r="K144" s="76"/>
      <c r="L144" s="76"/>
    </row>
    <row r="145" spans="1:12" x14ac:dyDescent="0.25">
      <c r="A145" s="15" t="s">
        <v>40</v>
      </c>
      <c r="B145" s="15" t="s">
        <v>44</v>
      </c>
      <c r="C145" s="15" t="s">
        <v>41</v>
      </c>
      <c r="D145" s="19" t="s">
        <v>40</v>
      </c>
      <c r="E145" s="19" t="s">
        <v>44</v>
      </c>
      <c r="F145" s="19" t="s">
        <v>41</v>
      </c>
      <c r="G145" s="23" t="s">
        <v>40</v>
      </c>
      <c r="H145" s="23" t="s">
        <v>44</v>
      </c>
      <c r="I145" s="23" t="s">
        <v>41</v>
      </c>
      <c r="J145" s="27" t="s">
        <v>40</v>
      </c>
      <c r="K145" s="27" t="s">
        <v>44</v>
      </c>
      <c r="L145" s="27" t="s">
        <v>41</v>
      </c>
    </row>
    <row r="146" spans="1:12" x14ac:dyDescent="0.25">
      <c r="A146" s="16" t="s">
        <v>115</v>
      </c>
      <c r="B146" s="17">
        <f>C146*24</f>
        <v>8.4166666666666661</v>
      </c>
      <c r="C146" s="18">
        <v>0.35069444444444442</v>
      </c>
      <c r="D146" s="21" t="s">
        <v>115</v>
      </c>
      <c r="E146" s="21">
        <f>F146*24</f>
        <v>8.4166666666666661</v>
      </c>
      <c r="F146" s="22">
        <v>0.35069444444444442</v>
      </c>
      <c r="G146" s="25" t="s">
        <v>115</v>
      </c>
      <c r="H146" s="25">
        <f>I146*24</f>
        <v>8.4166666666666661</v>
      </c>
      <c r="I146" s="26">
        <v>0.35069444444444442</v>
      </c>
      <c r="J146" s="29" t="s">
        <v>115</v>
      </c>
      <c r="K146" s="29">
        <f>L146*24</f>
        <v>8.4166666666666661</v>
      </c>
      <c r="L146" s="30">
        <v>0.35069444444444442</v>
      </c>
    </row>
    <row r="147" spans="1:12" x14ac:dyDescent="0.25">
      <c r="A147" s="16" t="s">
        <v>116</v>
      </c>
      <c r="B147" s="17">
        <f t="shared" ref="B147:B175" si="16">C147*24</f>
        <v>7.5333333333333332</v>
      </c>
      <c r="C147" s="18">
        <v>0.31388888888888888</v>
      </c>
      <c r="D147" s="21" t="s">
        <v>116</v>
      </c>
      <c r="E147" s="21">
        <f t="shared" ref="E147:E175" si="17">F147*24</f>
        <v>7.5333333333333332</v>
      </c>
      <c r="F147" s="22">
        <v>0.31388888888888888</v>
      </c>
      <c r="G147" s="25" t="s">
        <v>116</v>
      </c>
      <c r="H147" s="25">
        <f t="shared" ref="H147:H169" si="18">I147*24</f>
        <v>7.5333333333333332</v>
      </c>
      <c r="I147" s="26">
        <v>0.31388888888888888</v>
      </c>
      <c r="J147" s="29" t="s">
        <v>116</v>
      </c>
      <c r="K147" s="29">
        <f t="shared" ref="K147:K175" si="19">L147*24</f>
        <v>7.5333333333333332</v>
      </c>
      <c r="L147" s="30">
        <v>0.31388888888888888</v>
      </c>
    </row>
    <row r="148" spans="1:12" x14ac:dyDescent="0.25">
      <c r="A148" s="16" t="s">
        <v>117</v>
      </c>
      <c r="B148" s="17">
        <f t="shared" si="16"/>
        <v>9.2666666666666675</v>
      </c>
      <c r="C148" s="18">
        <v>0.38611111111111113</v>
      </c>
      <c r="D148" s="21" t="s">
        <v>117</v>
      </c>
      <c r="E148" s="21">
        <f t="shared" si="17"/>
        <v>9.2666666666666675</v>
      </c>
      <c r="F148" s="22">
        <v>0.38611111111111113</v>
      </c>
      <c r="G148" s="25" t="s">
        <v>117</v>
      </c>
      <c r="H148" s="25">
        <f t="shared" si="18"/>
        <v>9.2666666666666675</v>
      </c>
      <c r="I148" s="26">
        <v>0.38611111111111113</v>
      </c>
      <c r="J148" s="29" t="s">
        <v>117</v>
      </c>
      <c r="K148" s="29">
        <f t="shared" si="19"/>
        <v>9.2666666666666675</v>
      </c>
      <c r="L148" s="30">
        <v>0.38611111111111113</v>
      </c>
    </row>
    <row r="149" spans="1:12" x14ac:dyDescent="0.25">
      <c r="A149" s="16" t="s">
        <v>118</v>
      </c>
      <c r="B149" s="17">
        <f t="shared" si="16"/>
        <v>6.8666666666666671</v>
      </c>
      <c r="C149" s="18">
        <v>0.28611111111111115</v>
      </c>
      <c r="D149" s="21" t="s">
        <v>118</v>
      </c>
      <c r="E149" s="21">
        <f t="shared" si="17"/>
        <v>6.8666666666666671</v>
      </c>
      <c r="F149" s="22">
        <v>0.28611111111111115</v>
      </c>
      <c r="G149" s="25" t="s">
        <v>118</v>
      </c>
      <c r="H149" s="25">
        <f t="shared" si="18"/>
        <v>6.8666666666666671</v>
      </c>
      <c r="I149" s="26">
        <v>0.28611111111111115</v>
      </c>
      <c r="J149" s="29" t="s">
        <v>118</v>
      </c>
      <c r="K149" s="29">
        <f t="shared" si="19"/>
        <v>6.8666666666666671</v>
      </c>
      <c r="L149" s="30">
        <v>0.28611111111111115</v>
      </c>
    </row>
    <row r="150" spans="1:12" x14ac:dyDescent="0.25">
      <c r="A150" s="16" t="s">
        <v>119</v>
      </c>
      <c r="B150" s="17">
        <f t="shared" si="16"/>
        <v>7.5333333333333332</v>
      </c>
      <c r="C150" s="18">
        <v>0.31388888888888888</v>
      </c>
      <c r="D150" s="21" t="s">
        <v>119</v>
      </c>
      <c r="E150" s="21">
        <f t="shared" si="17"/>
        <v>7.5333333333333332</v>
      </c>
      <c r="F150" s="22">
        <v>0.31388888888888888</v>
      </c>
      <c r="G150" s="25" t="s">
        <v>119</v>
      </c>
      <c r="H150" s="25">
        <f t="shared" si="18"/>
        <v>7.5333333333333332</v>
      </c>
      <c r="I150" s="26">
        <v>0.31388888888888888</v>
      </c>
      <c r="J150" s="29" t="s">
        <v>119</v>
      </c>
      <c r="K150" s="29">
        <f t="shared" si="19"/>
        <v>7.5333333333333332</v>
      </c>
      <c r="L150" s="30">
        <v>0.31388888888888888</v>
      </c>
    </row>
    <row r="151" spans="1:12" x14ac:dyDescent="0.25">
      <c r="A151" s="16" t="s">
        <v>120</v>
      </c>
      <c r="B151" s="17">
        <f t="shared" si="16"/>
        <v>7.4333333333333336</v>
      </c>
      <c r="C151" s="18">
        <v>0.30972222222222223</v>
      </c>
      <c r="D151" s="21" t="s">
        <v>120</v>
      </c>
      <c r="E151" s="21">
        <f t="shared" si="17"/>
        <v>7.4333333333333336</v>
      </c>
      <c r="F151" s="22">
        <v>0.30972222222222223</v>
      </c>
      <c r="G151" s="25" t="s">
        <v>120</v>
      </c>
      <c r="H151" s="25">
        <f t="shared" si="18"/>
        <v>7.4333333333333336</v>
      </c>
      <c r="I151" s="26">
        <v>0.30972222222222223</v>
      </c>
      <c r="J151" s="29" t="s">
        <v>120</v>
      </c>
      <c r="K151" s="29">
        <f t="shared" si="19"/>
        <v>7.4333333333333336</v>
      </c>
      <c r="L151" s="30">
        <v>0.30972222222222223</v>
      </c>
    </row>
    <row r="152" spans="1:12" x14ac:dyDescent="0.25">
      <c r="A152" s="16" t="s">
        <v>121</v>
      </c>
      <c r="B152" s="17">
        <f t="shared" si="16"/>
        <v>8.0166666666666675</v>
      </c>
      <c r="C152" s="18">
        <v>0.33402777777777781</v>
      </c>
      <c r="D152" s="21" t="s">
        <v>121</v>
      </c>
      <c r="E152" s="21">
        <f t="shared" si="17"/>
        <v>8.0166666666666675</v>
      </c>
      <c r="F152" s="22">
        <v>0.33402777777777781</v>
      </c>
      <c r="G152" s="25" t="s">
        <v>121</v>
      </c>
      <c r="H152" s="25">
        <f t="shared" si="18"/>
        <v>8.0166666666666675</v>
      </c>
      <c r="I152" s="26">
        <v>0.33402777777777781</v>
      </c>
      <c r="J152" s="29" t="s">
        <v>121</v>
      </c>
      <c r="K152" s="29">
        <f t="shared" si="19"/>
        <v>8.0166666666666675</v>
      </c>
      <c r="L152" s="30">
        <v>0.33402777777777781</v>
      </c>
    </row>
    <row r="153" spans="1:12" x14ac:dyDescent="0.25">
      <c r="A153" s="16" t="s">
        <v>122</v>
      </c>
      <c r="B153" s="17">
        <f t="shared" si="16"/>
        <v>7.4</v>
      </c>
      <c r="C153" s="18">
        <v>0.30833333333333335</v>
      </c>
      <c r="D153" s="21" t="s">
        <v>122</v>
      </c>
      <c r="E153" s="21">
        <f t="shared" si="17"/>
        <v>7.4</v>
      </c>
      <c r="F153" s="22">
        <v>0.30833333333333335</v>
      </c>
      <c r="G153" s="25" t="s">
        <v>122</v>
      </c>
      <c r="H153" s="25">
        <f t="shared" si="18"/>
        <v>7.4</v>
      </c>
      <c r="I153" s="26">
        <v>0.30833333333333335</v>
      </c>
      <c r="J153" s="29" t="s">
        <v>122</v>
      </c>
      <c r="K153" s="29">
        <f t="shared" si="19"/>
        <v>7.4</v>
      </c>
      <c r="L153" s="30">
        <v>0.30833333333333335</v>
      </c>
    </row>
    <row r="154" spans="1:12" x14ac:dyDescent="0.25">
      <c r="A154" s="16" t="s">
        <v>123</v>
      </c>
      <c r="B154" s="17">
        <f t="shared" si="16"/>
        <v>0.6</v>
      </c>
      <c r="C154" s="18">
        <v>2.4999999999999998E-2</v>
      </c>
      <c r="D154" s="21" t="s">
        <v>123</v>
      </c>
      <c r="E154" s="21">
        <f t="shared" si="17"/>
        <v>0.6</v>
      </c>
      <c r="F154" s="22">
        <v>2.4999999999999998E-2</v>
      </c>
      <c r="G154" s="25" t="s">
        <v>123</v>
      </c>
      <c r="H154" s="25">
        <f t="shared" si="18"/>
        <v>0.6</v>
      </c>
      <c r="I154" s="26">
        <v>2.4999999999999998E-2</v>
      </c>
      <c r="J154" s="29" t="s">
        <v>123</v>
      </c>
      <c r="K154" s="29">
        <f t="shared" si="19"/>
        <v>0.6</v>
      </c>
      <c r="L154" s="30">
        <v>2.4999999999999998E-2</v>
      </c>
    </row>
    <row r="155" spans="1:12" x14ac:dyDescent="0.25">
      <c r="A155" s="16" t="s">
        <v>124</v>
      </c>
      <c r="B155" s="17">
        <f t="shared" si="16"/>
        <v>8.4166666666666661</v>
      </c>
      <c r="C155" s="18">
        <v>0.35069444444444442</v>
      </c>
      <c r="D155" s="21" t="s">
        <v>124</v>
      </c>
      <c r="E155" s="21">
        <f t="shared" si="17"/>
        <v>8.4166666666666661</v>
      </c>
      <c r="F155" s="22">
        <v>0.35069444444444442</v>
      </c>
      <c r="G155" s="25" t="s">
        <v>124</v>
      </c>
      <c r="H155" s="25">
        <f t="shared" si="18"/>
        <v>8.4166666666666661</v>
      </c>
      <c r="I155" s="26">
        <v>0.35069444444444442</v>
      </c>
      <c r="J155" s="29" t="s">
        <v>124</v>
      </c>
      <c r="K155" s="29">
        <f t="shared" si="19"/>
        <v>8.4166666666666661</v>
      </c>
      <c r="L155" s="30">
        <v>0.35069444444444442</v>
      </c>
    </row>
    <row r="156" spans="1:12" x14ac:dyDescent="0.25">
      <c r="A156" s="16" t="s">
        <v>125</v>
      </c>
      <c r="B156" s="17">
        <f t="shared" si="16"/>
        <v>7.5333333333333332</v>
      </c>
      <c r="C156" s="18">
        <v>0.31388888888888888</v>
      </c>
      <c r="D156" s="21" t="s">
        <v>125</v>
      </c>
      <c r="E156" s="21">
        <f t="shared" si="17"/>
        <v>7.5333333333333332</v>
      </c>
      <c r="F156" s="22">
        <v>0.31388888888888888</v>
      </c>
      <c r="G156" s="25" t="s">
        <v>125</v>
      </c>
      <c r="H156" s="25">
        <f t="shared" si="18"/>
        <v>7.5333333333333332</v>
      </c>
      <c r="I156" s="26">
        <v>0.31388888888888888</v>
      </c>
      <c r="J156" s="29" t="s">
        <v>125</v>
      </c>
      <c r="K156" s="29">
        <f t="shared" si="19"/>
        <v>7.5333333333333332</v>
      </c>
      <c r="L156" s="30">
        <v>0.31388888888888888</v>
      </c>
    </row>
    <row r="157" spans="1:12" x14ac:dyDescent="0.25">
      <c r="A157" s="16" t="s">
        <v>126</v>
      </c>
      <c r="B157" s="17">
        <f t="shared" si="16"/>
        <v>9.2666666666666675</v>
      </c>
      <c r="C157" s="18">
        <v>0.38611111111111113</v>
      </c>
      <c r="D157" s="21" t="s">
        <v>126</v>
      </c>
      <c r="E157" s="21">
        <f t="shared" si="17"/>
        <v>9.2666666666666675</v>
      </c>
      <c r="F157" s="22">
        <v>0.38611111111111113</v>
      </c>
      <c r="G157" s="25" t="s">
        <v>126</v>
      </c>
      <c r="H157" s="25">
        <f t="shared" si="18"/>
        <v>9.2666666666666675</v>
      </c>
      <c r="I157" s="26">
        <v>0.38611111111111113</v>
      </c>
      <c r="J157" s="29" t="s">
        <v>126</v>
      </c>
      <c r="K157" s="29">
        <f t="shared" si="19"/>
        <v>9.2666666666666675</v>
      </c>
      <c r="L157" s="30">
        <v>0.38611111111111113</v>
      </c>
    </row>
    <row r="158" spans="1:12" x14ac:dyDescent="0.25">
      <c r="A158" s="16" t="s">
        <v>127</v>
      </c>
      <c r="B158" s="17">
        <f t="shared" si="16"/>
        <v>6.8666666666666671</v>
      </c>
      <c r="C158" s="18">
        <v>0.28611111111111115</v>
      </c>
      <c r="D158" s="21" t="s">
        <v>127</v>
      </c>
      <c r="E158" s="21">
        <f t="shared" si="17"/>
        <v>6.8666666666666671</v>
      </c>
      <c r="F158" s="22">
        <v>0.28611111111111115</v>
      </c>
      <c r="G158" s="25" t="s">
        <v>127</v>
      </c>
      <c r="H158" s="25">
        <f t="shared" si="18"/>
        <v>6.8666666666666671</v>
      </c>
      <c r="I158" s="26">
        <v>0.28611111111111115</v>
      </c>
      <c r="J158" s="29" t="s">
        <v>127</v>
      </c>
      <c r="K158" s="29">
        <f t="shared" si="19"/>
        <v>6.8666666666666671</v>
      </c>
      <c r="L158" s="30">
        <v>0.28611111111111115</v>
      </c>
    </row>
    <row r="159" spans="1:12" x14ac:dyDescent="0.25">
      <c r="A159" s="16" t="s">
        <v>128</v>
      </c>
      <c r="B159" s="17">
        <f t="shared" si="16"/>
        <v>7.5333333333333332</v>
      </c>
      <c r="C159" s="18">
        <v>0.31388888888888888</v>
      </c>
      <c r="D159" s="21" t="s">
        <v>128</v>
      </c>
      <c r="E159" s="21">
        <f t="shared" si="17"/>
        <v>7.5333333333333332</v>
      </c>
      <c r="F159" s="22">
        <v>0.31388888888888888</v>
      </c>
      <c r="G159" s="25" t="s">
        <v>128</v>
      </c>
      <c r="H159" s="25">
        <f t="shared" si="18"/>
        <v>7.5333333333333332</v>
      </c>
      <c r="I159" s="26">
        <v>0.31388888888888888</v>
      </c>
      <c r="J159" s="29" t="s">
        <v>128</v>
      </c>
      <c r="K159" s="29">
        <f t="shared" si="19"/>
        <v>7.5333333333333332</v>
      </c>
      <c r="L159" s="30">
        <v>0.31388888888888888</v>
      </c>
    </row>
    <row r="160" spans="1:12" x14ac:dyDescent="0.25">
      <c r="A160" s="16" t="s">
        <v>129</v>
      </c>
      <c r="B160" s="17">
        <f t="shared" si="16"/>
        <v>7.4333333333333336</v>
      </c>
      <c r="C160" s="18">
        <v>0.30972222222222223</v>
      </c>
      <c r="D160" s="21" t="s">
        <v>129</v>
      </c>
      <c r="E160" s="21">
        <f t="shared" si="17"/>
        <v>7.4333333333333336</v>
      </c>
      <c r="F160" s="22">
        <v>0.30972222222222223</v>
      </c>
      <c r="G160" s="25" t="s">
        <v>129</v>
      </c>
      <c r="H160" s="25">
        <f t="shared" si="18"/>
        <v>7.4333333333333336</v>
      </c>
      <c r="I160" s="26">
        <v>0.30972222222222223</v>
      </c>
      <c r="J160" s="29" t="s">
        <v>129</v>
      </c>
      <c r="K160" s="29">
        <f t="shared" si="19"/>
        <v>7.4333333333333336</v>
      </c>
      <c r="L160" s="30">
        <v>0.30972222222222223</v>
      </c>
    </row>
    <row r="161" spans="1:12" x14ac:dyDescent="0.25">
      <c r="A161" s="16" t="s">
        <v>130</v>
      </c>
      <c r="B161" s="17">
        <f t="shared" si="16"/>
        <v>8.0166666666666675</v>
      </c>
      <c r="C161" s="18">
        <v>0.33402777777777781</v>
      </c>
      <c r="D161" s="21" t="s">
        <v>130</v>
      </c>
      <c r="E161" s="21">
        <f t="shared" si="17"/>
        <v>8.0166666666666675</v>
      </c>
      <c r="F161" s="22">
        <v>0.33402777777777781</v>
      </c>
      <c r="G161" s="25" t="s">
        <v>130</v>
      </c>
      <c r="H161" s="25">
        <f t="shared" si="18"/>
        <v>8.0166666666666675</v>
      </c>
      <c r="I161" s="26">
        <v>0.33402777777777781</v>
      </c>
      <c r="J161" s="29" t="s">
        <v>130</v>
      </c>
      <c r="K161" s="29">
        <f t="shared" si="19"/>
        <v>8.0166666666666675</v>
      </c>
      <c r="L161" s="30">
        <v>0.33402777777777781</v>
      </c>
    </row>
    <row r="162" spans="1:12" x14ac:dyDescent="0.25">
      <c r="A162" s="16" t="s">
        <v>131</v>
      </c>
      <c r="B162" s="17">
        <f t="shared" si="16"/>
        <v>7.4</v>
      </c>
      <c r="C162" s="18">
        <v>0.30833333333333335</v>
      </c>
      <c r="D162" s="21" t="s">
        <v>131</v>
      </c>
      <c r="E162" s="21">
        <f t="shared" si="17"/>
        <v>7.4</v>
      </c>
      <c r="F162" s="22">
        <v>0.30833333333333335</v>
      </c>
      <c r="G162" s="25" t="s">
        <v>131</v>
      </c>
      <c r="H162" s="25">
        <f t="shared" si="18"/>
        <v>7.4</v>
      </c>
      <c r="I162" s="26">
        <v>0.30833333333333335</v>
      </c>
      <c r="J162" s="29" t="s">
        <v>131</v>
      </c>
      <c r="K162" s="29">
        <f t="shared" si="19"/>
        <v>7.4</v>
      </c>
      <c r="L162" s="30">
        <v>0.30833333333333335</v>
      </c>
    </row>
    <row r="163" spans="1:12" x14ac:dyDescent="0.25">
      <c r="A163" s="16" t="s">
        <v>132</v>
      </c>
      <c r="B163" s="17">
        <f t="shared" si="16"/>
        <v>0.6</v>
      </c>
      <c r="C163" s="18">
        <v>2.4999999999999998E-2</v>
      </c>
      <c r="D163" s="21" t="s">
        <v>132</v>
      </c>
      <c r="E163" s="21">
        <f t="shared" si="17"/>
        <v>0.6</v>
      </c>
      <c r="F163" s="22">
        <v>2.4999999999999998E-2</v>
      </c>
      <c r="G163" s="25" t="s">
        <v>132</v>
      </c>
      <c r="H163" s="25">
        <f t="shared" si="18"/>
        <v>0.6</v>
      </c>
      <c r="I163" s="26">
        <v>2.4999999999999998E-2</v>
      </c>
      <c r="J163" s="29" t="s">
        <v>132</v>
      </c>
      <c r="K163" s="29">
        <f t="shared" si="19"/>
        <v>0.6</v>
      </c>
      <c r="L163" s="30">
        <v>2.4999999999999998E-2</v>
      </c>
    </row>
    <row r="164" spans="1:12" x14ac:dyDescent="0.25">
      <c r="A164" s="16" t="s">
        <v>133</v>
      </c>
      <c r="B164" s="17">
        <f t="shared" si="16"/>
        <v>8.4166666666666661</v>
      </c>
      <c r="C164" s="18">
        <v>0.35069444444444442</v>
      </c>
      <c r="D164" s="21" t="s">
        <v>133</v>
      </c>
      <c r="E164" s="21">
        <f t="shared" si="17"/>
        <v>8.4166666666666661</v>
      </c>
      <c r="F164" s="22">
        <v>0.35069444444444442</v>
      </c>
      <c r="G164" s="25" t="s">
        <v>133</v>
      </c>
      <c r="H164" s="25">
        <f t="shared" si="18"/>
        <v>8.4166666666666661</v>
      </c>
      <c r="I164" s="26">
        <v>0.35069444444444442</v>
      </c>
      <c r="J164" s="29" t="s">
        <v>133</v>
      </c>
      <c r="K164" s="29">
        <f t="shared" si="19"/>
        <v>8.4166666666666661</v>
      </c>
      <c r="L164" s="30">
        <v>0.35069444444444442</v>
      </c>
    </row>
    <row r="165" spans="1:12" x14ac:dyDescent="0.25">
      <c r="A165" s="16" t="s">
        <v>134</v>
      </c>
      <c r="B165" s="17">
        <f t="shared" si="16"/>
        <v>7.5333333333333332</v>
      </c>
      <c r="C165" s="18">
        <v>0.31388888888888888</v>
      </c>
      <c r="D165" s="21" t="s">
        <v>134</v>
      </c>
      <c r="E165" s="21">
        <f t="shared" si="17"/>
        <v>7.5333333333333332</v>
      </c>
      <c r="F165" s="22">
        <v>0.31388888888888888</v>
      </c>
      <c r="G165" s="25" t="s">
        <v>134</v>
      </c>
      <c r="H165" s="25">
        <f t="shared" si="18"/>
        <v>7.5333333333333332</v>
      </c>
      <c r="I165" s="26">
        <v>0.31388888888888888</v>
      </c>
      <c r="J165" s="29" t="s">
        <v>134</v>
      </c>
      <c r="K165" s="29">
        <f t="shared" si="19"/>
        <v>7.5333333333333332</v>
      </c>
      <c r="L165" s="30">
        <v>0.31388888888888888</v>
      </c>
    </row>
    <row r="166" spans="1:12" x14ac:dyDescent="0.25">
      <c r="A166" s="16" t="s">
        <v>135</v>
      </c>
      <c r="B166" s="17">
        <f t="shared" si="16"/>
        <v>9.2666666666666675</v>
      </c>
      <c r="C166" s="18">
        <v>0.38611111111111113</v>
      </c>
      <c r="D166" s="21" t="s">
        <v>135</v>
      </c>
      <c r="E166" s="21">
        <f t="shared" si="17"/>
        <v>9.2666666666666675</v>
      </c>
      <c r="F166" s="22">
        <v>0.38611111111111113</v>
      </c>
      <c r="G166" s="25" t="s">
        <v>135</v>
      </c>
      <c r="H166" s="25">
        <f t="shared" si="18"/>
        <v>9.2666666666666675</v>
      </c>
      <c r="I166" s="26">
        <v>0.38611111111111113</v>
      </c>
      <c r="J166" s="29" t="s">
        <v>135</v>
      </c>
      <c r="K166" s="29">
        <f t="shared" si="19"/>
        <v>9.2666666666666675</v>
      </c>
      <c r="L166" s="30">
        <v>0.38611111111111113</v>
      </c>
    </row>
    <row r="167" spans="1:12" x14ac:dyDescent="0.25">
      <c r="A167" s="16" t="s">
        <v>136</v>
      </c>
      <c r="B167" s="17">
        <f t="shared" si="16"/>
        <v>6.8666666666666671</v>
      </c>
      <c r="C167" s="18">
        <v>0.28611111111111115</v>
      </c>
      <c r="D167" s="21" t="s">
        <v>136</v>
      </c>
      <c r="E167" s="21">
        <f t="shared" si="17"/>
        <v>6.8666666666666671</v>
      </c>
      <c r="F167" s="22">
        <v>0.28611111111111115</v>
      </c>
      <c r="G167" s="25" t="s">
        <v>136</v>
      </c>
      <c r="H167" s="25">
        <f t="shared" si="18"/>
        <v>6.8666666666666671</v>
      </c>
      <c r="I167" s="26">
        <v>0.28611111111111115</v>
      </c>
      <c r="J167" s="29" t="s">
        <v>136</v>
      </c>
      <c r="K167" s="29">
        <f t="shared" si="19"/>
        <v>6.8666666666666671</v>
      </c>
      <c r="L167" s="30">
        <v>0.28611111111111115</v>
      </c>
    </row>
    <row r="168" spans="1:12" x14ac:dyDescent="0.25">
      <c r="A168" s="16" t="s">
        <v>137</v>
      </c>
      <c r="B168" s="17">
        <f t="shared" si="16"/>
        <v>7.5333333333333332</v>
      </c>
      <c r="C168" s="18">
        <v>0.31388888888888888</v>
      </c>
      <c r="D168" s="21" t="s">
        <v>137</v>
      </c>
      <c r="E168" s="21">
        <f t="shared" si="17"/>
        <v>7.5333333333333332</v>
      </c>
      <c r="F168" s="22">
        <v>0.31388888888888888</v>
      </c>
      <c r="G168" s="25" t="s">
        <v>137</v>
      </c>
      <c r="H168" s="25">
        <f t="shared" si="18"/>
        <v>7.5333333333333332</v>
      </c>
      <c r="I168" s="26">
        <v>0.31388888888888888</v>
      </c>
      <c r="J168" s="29" t="s">
        <v>137</v>
      </c>
      <c r="K168" s="29">
        <f t="shared" si="19"/>
        <v>7.5333333333333332</v>
      </c>
      <c r="L168" s="30">
        <v>0.31388888888888888</v>
      </c>
    </row>
    <row r="169" spans="1:12" x14ac:dyDescent="0.25">
      <c r="A169" s="16" t="s">
        <v>138</v>
      </c>
      <c r="B169" s="17">
        <f t="shared" si="16"/>
        <v>7.4333333333333336</v>
      </c>
      <c r="C169" s="18">
        <v>0.30972222222222223</v>
      </c>
      <c r="D169" s="21" t="s">
        <v>138</v>
      </c>
      <c r="E169" s="21">
        <f t="shared" si="17"/>
        <v>7.4333333333333336</v>
      </c>
      <c r="F169" s="22">
        <v>0.30972222222222223</v>
      </c>
      <c r="G169" s="25" t="s">
        <v>138</v>
      </c>
      <c r="H169" s="25">
        <f t="shared" si="18"/>
        <v>7.4333333333333336</v>
      </c>
      <c r="I169" s="26">
        <v>0.30972222222222223</v>
      </c>
      <c r="J169" s="29" t="s">
        <v>138</v>
      </c>
      <c r="K169" s="29">
        <f t="shared" si="19"/>
        <v>7.4333333333333336</v>
      </c>
      <c r="L169" s="30">
        <v>0.30972222222222223</v>
      </c>
    </row>
    <row r="170" spans="1:12" x14ac:dyDescent="0.25">
      <c r="A170" s="16" t="s">
        <v>139</v>
      </c>
      <c r="B170" s="17">
        <f t="shared" si="16"/>
        <v>8.0166666666666675</v>
      </c>
      <c r="C170" s="18">
        <v>0.33402777777777781</v>
      </c>
      <c r="D170" s="21" t="s">
        <v>139</v>
      </c>
      <c r="E170" s="21">
        <f t="shared" si="17"/>
        <v>8.0166666666666675</v>
      </c>
      <c r="F170" s="22">
        <v>0.33402777777777781</v>
      </c>
      <c r="G170" s="25" t="s">
        <v>139</v>
      </c>
      <c r="H170" s="25"/>
      <c r="I170" s="26"/>
      <c r="J170" s="29" t="s">
        <v>139</v>
      </c>
      <c r="K170" s="29">
        <f t="shared" si="19"/>
        <v>8.0166666666666675</v>
      </c>
      <c r="L170" s="30">
        <v>0.33402777777777781</v>
      </c>
    </row>
    <row r="171" spans="1:12" x14ac:dyDescent="0.25">
      <c r="A171" s="16" t="s">
        <v>140</v>
      </c>
      <c r="B171" s="17">
        <f t="shared" si="16"/>
        <v>7.4</v>
      </c>
      <c r="C171" s="18">
        <v>0.30833333333333335</v>
      </c>
      <c r="D171" s="21" t="s">
        <v>140</v>
      </c>
      <c r="E171" s="21">
        <f t="shared" si="17"/>
        <v>7.4</v>
      </c>
      <c r="F171" s="22">
        <v>0.30833333333333335</v>
      </c>
      <c r="G171" s="25" t="s">
        <v>140</v>
      </c>
      <c r="H171" s="25"/>
      <c r="I171" s="26"/>
      <c r="J171" s="29" t="s">
        <v>140</v>
      </c>
      <c r="K171" s="29">
        <f t="shared" si="19"/>
        <v>7.4</v>
      </c>
      <c r="L171" s="30">
        <v>0.30833333333333335</v>
      </c>
    </row>
    <row r="172" spans="1:12" x14ac:dyDescent="0.25">
      <c r="A172" s="16" t="s">
        <v>141</v>
      </c>
      <c r="B172" s="17">
        <f t="shared" si="16"/>
        <v>0.6</v>
      </c>
      <c r="C172" s="18">
        <v>2.4999999999999998E-2</v>
      </c>
      <c r="D172" s="21" t="s">
        <v>141</v>
      </c>
      <c r="E172" s="21">
        <f t="shared" si="17"/>
        <v>0.6</v>
      </c>
      <c r="F172" s="22">
        <v>2.4999999999999998E-2</v>
      </c>
      <c r="G172" s="25" t="s">
        <v>141</v>
      </c>
      <c r="H172" s="25"/>
      <c r="I172" s="26"/>
      <c r="J172" s="29" t="s">
        <v>141</v>
      </c>
      <c r="K172" s="29">
        <f t="shared" si="19"/>
        <v>0.6</v>
      </c>
      <c r="L172" s="30">
        <v>2.4999999999999998E-2</v>
      </c>
    </row>
    <row r="173" spans="1:12" x14ac:dyDescent="0.25">
      <c r="A173" s="16" t="s">
        <v>142</v>
      </c>
      <c r="B173" s="17">
        <f t="shared" si="16"/>
        <v>8.4166666666666661</v>
      </c>
      <c r="C173" s="18">
        <v>0.35069444444444442</v>
      </c>
      <c r="D173" s="21" t="s">
        <v>142</v>
      </c>
      <c r="E173" s="21">
        <f t="shared" si="17"/>
        <v>8.4166666666666661</v>
      </c>
      <c r="F173" s="22">
        <v>0.35069444444444442</v>
      </c>
      <c r="G173" s="25" t="s">
        <v>142</v>
      </c>
      <c r="H173" s="25"/>
      <c r="I173" s="26"/>
      <c r="J173" s="29" t="s">
        <v>142</v>
      </c>
      <c r="K173" s="29">
        <f t="shared" si="19"/>
        <v>8.4166666666666661</v>
      </c>
      <c r="L173" s="30">
        <v>0.35069444444444442</v>
      </c>
    </row>
    <row r="174" spans="1:12" x14ac:dyDescent="0.25">
      <c r="A174" s="16" t="s">
        <v>143</v>
      </c>
      <c r="B174" s="17">
        <f t="shared" si="16"/>
        <v>7.5333333333333332</v>
      </c>
      <c r="C174" s="18">
        <v>0.31388888888888888</v>
      </c>
      <c r="D174" s="21" t="s">
        <v>143</v>
      </c>
      <c r="E174" s="21">
        <f t="shared" si="17"/>
        <v>7.5333333333333332</v>
      </c>
      <c r="F174" s="22">
        <v>0.31388888888888888</v>
      </c>
      <c r="G174" s="25" t="s">
        <v>143</v>
      </c>
      <c r="H174" s="25"/>
      <c r="I174" s="26"/>
      <c r="J174" s="29" t="s">
        <v>143</v>
      </c>
      <c r="K174" s="29">
        <f t="shared" si="19"/>
        <v>7.5333333333333332</v>
      </c>
      <c r="L174" s="30">
        <v>0.31388888888888888</v>
      </c>
    </row>
    <row r="175" spans="1:12" x14ac:dyDescent="0.25">
      <c r="A175" s="16" t="s">
        <v>144</v>
      </c>
      <c r="B175" s="17">
        <f t="shared" si="16"/>
        <v>9.2666666666666675</v>
      </c>
      <c r="C175" s="18">
        <v>0.38611111111111113</v>
      </c>
      <c r="D175" s="21" t="s">
        <v>144</v>
      </c>
      <c r="E175" s="21">
        <f t="shared" si="17"/>
        <v>9.2666666666666675</v>
      </c>
      <c r="F175" s="22">
        <v>0.38611111111111113</v>
      </c>
      <c r="G175" s="25" t="s">
        <v>144</v>
      </c>
      <c r="H175" s="25"/>
      <c r="I175" s="26"/>
      <c r="J175" s="29" t="s">
        <v>144</v>
      </c>
      <c r="K175" s="29">
        <f t="shared" si="19"/>
        <v>9.2666666666666675</v>
      </c>
      <c r="L175" s="30">
        <v>0.38611111111111113</v>
      </c>
    </row>
    <row r="176" spans="1:12" x14ac:dyDescent="0.25">
      <c r="A176" s="16" t="s">
        <v>38</v>
      </c>
      <c r="B176" s="17" t="s">
        <v>38</v>
      </c>
      <c r="C176" s="18"/>
      <c r="D176" s="21" t="s">
        <v>38</v>
      </c>
      <c r="E176" s="21" t="s">
        <v>38</v>
      </c>
      <c r="F176" s="22"/>
      <c r="G176" s="24" t="s">
        <v>38</v>
      </c>
      <c r="H176" s="25" t="s">
        <v>38</v>
      </c>
      <c r="I176" s="26"/>
      <c r="J176" s="28" t="s">
        <v>38</v>
      </c>
      <c r="K176" s="29" t="s">
        <v>38</v>
      </c>
      <c r="L176" s="30"/>
    </row>
    <row r="177" spans="1:12" ht="26.25" x14ac:dyDescent="0.25">
      <c r="A177" s="77" t="s">
        <v>84</v>
      </c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</row>
    <row r="178" spans="1:12" ht="23.25" x14ac:dyDescent="0.25">
      <c r="A178" s="73" t="s">
        <v>46</v>
      </c>
      <c r="B178" s="73"/>
      <c r="C178" s="73"/>
      <c r="D178" s="74" t="s">
        <v>48</v>
      </c>
      <c r="E178" s="74"/>
      <c r="F178" s="74"/>
      <c r="G178" s="75" t="s">
        <v>49</v>
      </c>
      <c r="H178" s="75"/>
      <c r="I178" s="75"/>
      <c r="J178" s="76" t="s">
        <v>50</v>
      </c>
      <c r="K178" s="76"/>
      <c r="L178" s="76"/>
    </row>
    <row r="179" spans="1:12" x14ac:dyDescent="0.25">
      <c r="A179" s="15" t="s">
        <v>40</v>
      </c>
      <c r="B179" s="15" t="s">
        <v>44</v>
      </c>
      <c r="C179" s="15" t="s">
        <v>41</v>
      </c>
      <c r="D179" s="19" t="s">
        <v>40</v>
      </c>
      <c r="E179" s="19" t="s">
        <v>44</v>
      </c>
      <c r="F179" s="19" t="s">
        <v>41</v>
      </c>
      <c r="G179" s="23" t="s">
        <v>40</v>
      </c>
      <c r="H179" s="23" t="s">
        <v>44</v>
      </c>
      <c r="I179" s="23" t="s">
        <v>41</v>
      </c>
      <c r="J179" s="27" t="s">
        <v>40</v>
      </c>
      <c r="K179" s="27" t="s">
        <v>44</v>
      </c>
      <c r="L179" s="27" t="s">
        <v>41</v>
      </c>
    </row>
    <row r="180" spans="1:12" x14ac:dyDescent="0.25">
      <c r="A180" s="16" t="s">
        <v>145</v>
      </c>
      <c r="B180" s="17">
        <f>C180*24</f>
        <v>8.4166666666666661</v>
      </c>
      <c r="C180" s="18">
        <v>0.35069444444444442</v>
      </c>
      <c r="D180" s="21" t="s">
        <v>145</v>
      </c>
      <c r="E180" s="21">
        <f>F180*24</f>
        <v>8.4166666666666661</v>
      </c>
      <c r="F180" s="22">
        <v>0.35069444444444442</v>
      </c>
      <c r="G180" s="25" t="s">
        <v>145</v>
      </c>
      <c r="H180" s="25">
        <f>I180*24</f>
        <v>8.4166666666666661</v>
      </c>
      <c r="I180" s="26">
        <v>0.35069444444444442</v>
      </c>
      <c r="J180" s="29" t="s">
        <v>145</v>
      </c>
      <c r="K180" s="29">
        <f>L180*24</f>
        <v>8.4166666666666661</v>
      </c>
      <c r="L180" s="30">
        <v>0.35069444444444442</v>
      </c>
    </row>
    <row r="181" spans="1:12" x14ac:dyDescent="0.25">
      <c r="A181" s="16" t="s">
        <v>146</v>
      </c>
      <c r="B181" s="17">
        <f t="shared" ref="B181:B209" si="20">C181*24</f>
        <v>7.5333333333333332</v>
      </c>
      <c r="C181" s="18">
        <v>0.31388888888888888</v>
      </c>
      <c r="D181" s="21" t="s">
        <v>146</v>
      </c>
      <c r="E181" s="21">
        <f t="shared" ref="E181:E209" si="21">F181*24</f>
        <v>7.5333333333333332</v>
      </c>
      <c r="F181" s="22">
        <v>0.31388888888888888</v>
      </c>
      <c r="G181" s="25" t="s">
        <v>146</v>
      </c>
      <c r="H181" s="25">
        <f t="shared" ref="H181:H203" si="22">I181*24</f>
        <v>7.5333333333333332</v>
      </c>
      <c r="I181" s="26">
        <v>0.31388888888888888</v>
      </c>
      <c r="J181" s="29" t="s">
        <v>146</v>
      </c>
      <c r="K181" s="29">
        <f t="shared" ref="K181:K209" si="23">L181*24</f>
        <v>7.5333333333333332</v>
      </c>
      <c r="L181" s="30">
        <v>0.31388888888888888</v>
      </c>
    </row>
    <row r="182" spans="1:12" x14ac:dyDescent="0.25">
      <c r="A182" s="16" t="s">
        <v>147</v>
      </c>
      <c r="B182" s="17">
        <f t="shared" si="20"/>
        <v>9.2666666666666675</v>
      </c>
      <c r="C182" s="18">
        <v>0.38611111111111113</v>
      </c>
      <c r="D182" s="21" t="s">
        <v>147</v>
      </c>
      <c r="E182" s="21">
        <f t="shared" si="21"/>
        <v>9.2666666666666675</v>
      </c>
      <c r="F182" s="22">
        <v>0.38611111111111113</v>
      </c>
      <c r="G182" s="25" t="s">
        <v>147</v>
      </c>
      <c r="H182" s="25">
        <f t="shared" si="22"/>
        <v>9.2666666666666675</v>
      </c>
      <c r="I182" s="26">
        <v>0.38611111111111113</v>
      </c>
      <c r="J182" s="29" t="s">
        <v>147</v>
      </c>
      <c r="K182" s="29">
        <f t="shared" si="23"/>
        <v>9.2666666666666675</v>
      </c>
      <c r="L182" s="30">
        <v>0.38611111111111113</v>
      </c>
    </row>
    <row r="183" spans="1:12" x14ac:dyDescent="0.25">
      <c r="A183" s="16" t="s">
        <v>148</v>
      </c>
      <c r="B183" s="17">
        <f t="shared" si="20"/>
        <v>6.8666666666666671</v>
      </c>
      <c r="C183" s="18">
        <v>0.28611111111111115</v>
      </c>
      <c r="D183" s="21" t="s">
        <v>148</v>
      </c>
      <c r="E183" s="21">
        <f t="shared" si="21"/>
        <v>6.8666666666666671</v>
      </c>
      <c r="F183" s="22">
        <v>0.28611111111111115</v>
      </c>
      <c r="G183" s="25" t="s">
        <v>148</v>
      </c>
      <c r="H183" s="25">
        <f t="shared" si="22"/>
        <v>6.8666666666666671</v>
      </c>
      <c r="I183" s="26">
        <v>0.28611111111111115</v>
      </c>
      <c r="J183" s="29" t="s">
        <v>148</v>
      </c>
      <c r="K183" s="29">
        <f t="shared" si="23"/>
        <v>6.8666666666666671</v>
      </c>
      <c r="L183" s="30">
        <v>0.28611111111111115</v>
      </c>
    </row>
    <row r="184" spans="1:12" x14ac:dyDescent="0.25">
      <c r="A184" s="16" t="s">
        <v>149</v>
      </c>
      <c r="B184" s="17">
        <f t="shared" si="20"/>
        <v>7.5333333333333332</v>
      </c>
      <c r="C184" s="18">
        <v>0.31388888888888888</v>
      </c>
      <c r="D184" s="21" t="s">
        <v>149</v>
      </c>
      <c r="E184" s="21">
        <f t="shared" si="21"/>
        <v>7.5333333333333332</v>
      </c>
      <c r="F184" s="22">
        <v>0.31388888888888888</v>
      </c>
      <c r="G184" s="25" t="s">
        <v>149</v>
      </c>
      <c r="H184" s="25">
        <f t="shared" si="22"/>
        <v>7.5333333333333332</v>
      </c>
      <c r="I184" s="26">
        <v>0.31388888888888888</v>
      </c>
      <c r="J184" s="29" t="s">
        <v>149</v>
      </c>
      <c r="K184" s="29">
        <f t="shared" si="23"/>
        <v>7.5333333333333332</v>
      </c>
      <c r="L184" s="30">
        <v>0.31388888888888888</v>
      </c>
    </row>
    <row r="185" spans="1:12" x14ac:dyDescent="0.25">
      <c r="A185" s="16" t="s">
        <v>150</v>
      </c>
      <c r="B185" s="17">
        <f t="shared" si="20"/>
        <v>7.4333333333333336</v>
      </c>
      <c r="C185" s="18">
        <v>0.30972222222222223</v>
      </c>
      <c r="D185" s="21" t="s">
        <v>150</v>
      </c>
      <c r="E185" s="21">
        <f t="shared" si="21"/>
        <v>7.4333333333333336</v>
      </c>
      <c r="F185" s="22">
        <v>0.30972222222222223</v>
      </c>
      <c r="G185" s="25" t="s">
        <v>150</v>
      </c>
      <c r="H185" s="25">
        <f t="shared" si="22"/>
        <v>7.4333333333333336</v>
      </c>
      <c r="I185" s="26">
        <v>0.30972222222222223</v>
      </c>
      <c r="J185" s="29" t="s">
        <v>150</v>
      </c>
      <c r="K185" s="29">
        <f t="shared" si="23"/>
        <v>7.4333333333333336</v>
      </c>
      <c r="L185" s="30">
        <v>0.30972222222222223</v>
      </c>
    </row>
    <row r="186" spans="1:12" x14ac:dyDescent="0.25">
      <c r="A186" s="16" t="s">
        <v>151</v>
      </c>
      <c r="B186" s="17">
        <f t="shared" si="20"/>
        <v>8.0166666666666675</v>
      </c>
      <c r="C186" s="18">
        <v>0.33402777777777781</v>
      </c>
      <c r="D186" s="21" t="s">
        <v>151</v>
      </c>
      <c r="E186" s="21">
        <f t="shared" si="21"/>
        <v>8.0166666666666675</v>
      </c>
      <c r="F186" s="22">
        <v>0.33402777777777781</v>
      </c>
      <c r="G186" s="25" t="s">
        <v>151</v>
      </c>
      <c r="H186" s="25">
        <f t="shared" si="22"/>
        <v>8.0166666666666675</v>
      </c>
      <c r="I186" s="26">
        <v>0.33402777777777781</v>
      </c>
      <c r="J186" s="29" t="s">
        <v>151</v>
      </c>
      <c r="K186" s="29">
        <f t="shared" si="23"/>
        <v>8.0166666666666675</v>
      </c>
      <c r="L186" s="30">
        <v>0.33402777777777781</v>
      </c>
    </row>
    <row r="187" spans="1:12" x14ac:dyDescent="0.25">
      <c r="A187" s="16" t="s">
        <v>152</v>
      </c>
      <c r="B187" s="17">
        <f t="shared" si="20"/>
        <v>7.4</v>
      </c>
      <c r="C187" s="18">
        <v>0.30833333333333335</v>
      </c>
      <c r="D187" s="21" t="s">
        <v>152</v>
      </c>
      <c r="E187" s="21">
        <f t="shared" si="21"/>
        <v>7.4</v>
      </c>
      <c r="F187" s="22">
        <v>0.30833333333333335</v>
      </c>
      <c r="G187" s="25" t="s">
        <v>152</v>
      </c>
      <c r="H187" s="25">
        <f t="shared" si="22"/>
        <v>7.4</v>
      </c>
      <c r="I187" s="26">
        <v>0.30833333333333335</v>
      </c>
      <c r="J187" s="29" t="s">
        <v>152</v>
      </c>
      <c r="K187" s="29">
        <f t="shared" si="23"/>
        <v>7.4</v>
      </c>
      <c r="L187" s="30">
        <v>0.30833333333333335</v>
      </c>
    </row>
    <row r="188" spans="1:12" x14ac:dyDescent="0.25">
      <c r="A188" s="16" t="s">
        <v>153</v>
      </c>
      <c r="B188" s="17">
        <f t="shared" si="20"/>
        <v>0.6</v>
      </c>
      <c r="C188" s="18">
        <v>2.4999999999999998E-2</v>
      </c>
      <c r="D188" s="21" t="s">
        <v>153</v>
      </c>
      <c r="E188" s="21">
        <f t="shared" si="21"/>
        <v>0.6</v>
      </c>
      <c r="F188" s="22">
        <v>2.4999999999999998E-2</v>
      </c>
      <c r="G188" s="25" t="s">
        <v>153</v>
      </c>
      <c r="H188" s="25">
        <f t="shared" si="22"/>
        <v>0.6</v>
      </c>
      <c r="I188" s="26">
        <v>2.4999999999999998E-2</v>
      </c>
      <c r="J188" s="29" t="s">
        <v>153</v>
      </c>
      <c r="K188" s="29">
        <f t="shared" si="23"/>
        <v>0.6</v>
      </c>
      <c r="L188" s="30">
        <v>2.4999999999999998E-2</v>
      </c>
    </row>
    <row r="189" spans="1:12" x14ac:dyDescent="0.25">
      <c r="A189" s="16" t="s">
        <v>154</v>
      </c>
      <c r="B189" s="17">
        <f t="shared" si="20"/>
        <v>8.4166666666666661</v>
      </c>
      <c r="C189" s="18">
        <v>0.35069444444444442</v>
      </c>
      <c r="D189" s="21" t="s">
        <v>154</v>
      </c>
      <c r="E189" s="21">
        <f t="shared" si="21"/>
        <v>8.4166666666666661</v>
      </c>
      <c r="F189" s="22">
        <v>0.35069444444444442</v>
      </c>
      <c r="G189" s="25" t="s">
        <v>154</v>
      </c>
      <c r="H189" s="25">
        <f t="shared" si="22"/>
        <v>8.4166666666666661</v>
      </c>
      <c r="I189" s="26">
        <v>0.35069444444444442</v>
      </c>
      <c r="J189" s="29" t="s">
        <v>154</v>
      </c>
      <c r="K189" s="29">
        <f t="shared" si="23"/>
        <v>8.4166666666666661</v>
      </c>
      <c r="L189" s="30">
        <v>0.35069444444444442</v>
      </c>
    </row>
    <row r="190" spans="1:12" x14ac:dyDescent="0.25">
      <c r="A190" s="16" t="s">
        <v>155</v>
      </c>
      <c r="B190" s="17">
        <f t="shared" si="20"/>
        <v>7.5333333333333332</v>
      </c>
      <c r="C190" s="18">
        <v>0.31388888888888888</v>
      </c>
      <c r="D190" s="21" t="s">
        <v>155</v>
      </c>
      <c r="E190" s="21">
        <f t="shared" si="21"/>
        <v>7.5333333333333332</v>
      </c>
      <c r="F190" s="22">
        <v>0.31388888888888888</v>
      </c>
      <c r="G190" s="25" t="s">
        <v>155</v>
      </c>
      <c r="H190" s="25">
        <f t="shared" si="22"/>
        <v>7.5333333333333332</v>
      </c>
      <c r="I190" s="26">
        <v>0.31388888888888888</v>
      </c>
      <c r="J190" s="29" t="s">
        <v>155</v>
      </c>
      <c r="K190" s="29">
        <f t="shared" si="23"/>
        <v>7.5333333333333332</v>
      </c>
      <c r="L190" s="30">
        <v>0.31388888888888888</v>
      </c>
    </row>
    <row r="191" spans="1:12" x14ac:dyDescent="0.25">
      <c r="A191" s="16" t="s">
        <v>156</v>
      </c>
      <c r="B191" s="17">
        <f t="shared" si="20"/>
        <v>9.2666666666666675</v>
      </c>
      <c r="C191" s="18">
        <v>0.38611111111111113</v>
      </c>
      <c r="D191" s="21" t="s">
        <v>156</v>
      </c>
      <c r="E191" s="21">
        <f t="shared" si="21"/>
        <v>9.2666666666666675</v>
      </c>
      <c r="F191" s="22">
        <v>0.38611111111111113</v>
      </c>
      <c r="G191" s="25" t="s">
        <v>156</v>
      </c>
      <c r="H191" s="25">
        <f t="shared" si="22"/>
        <v>9.2666666666666675</v>
      </c>
      <c r="I191" s="26">
        <v>0.38611111111111113</v>
      </c>
      <c r="J191" s="29" t="s">
        <v>156</v>
      </c>
      <c r="K191" s="29">
        <f t="shared" si="23"/>
        <v>9.2666666666666675</v>
      </c>
      <c r="L191" s="30">
        <v>0.38611111111111113</v>
      </c>
    </row>
    <row r="192" spans="1:12" x14ac:dyDescent="0.25">
      <c r="A192" s="16" t="s">
        <v>157</v>
      </c>
      <c r="B192" s="17">
        <f t="shared" si="20"/>
        <v>6.8666666666666671</v>
      </c>
      <c r="C192" s="18">
        <v>0.28611111111111115</v>
      </c>
      <c r="D192" s="21" t="s">
        <v>157</v>
      </c>
      <c r="E192" s="21">
        <f t="shared" si="21"/>
        <v>6.8666666666666671</v>
      </c>
      <c r="F192" s="22">
        <v>0.28611111111111115</v>
      </c>
      <c r="G192" s="25" t="s">
        <v>157</v>
      </c>
      <c r="H192" s="25">
        <f t="shared" si="22"/>
        <v>6.8666666666666671</v>
      </c>
      <c r="I192" s="26">
        <v>0.28611111111111115</v>
      </c>
      <c r="J192" s="29" t="s">
        <v>157</v>
      </c>
      <c r="K192" s="29">
        <f t="shared" si="23"/>
        <v>6.8666666666666671</v>
      </c>
      <c r="L192" s="30">
        <v>0.28611111111111115</v>
      </c>
    </row>
    <row r="193" spans="1:12" x14ac:dyDescent="0.25">
      <c r="A193" s="16" t="s">
        <v>158</v>
      </c>
      <c r="B193" s="17">
        <f t="shared" si="20"/>
        <v>7.5333333333333332</v>
      </c>
      <c r="C193" s="18">
        <v>0.31388888888888888</v>
      </c>
      <c r="D193" s="21" t="s">
        <v>158</v>
      </c>
      <c r="E193" s="21">
        <f t="shared" si="21"/>
        <v>7.5333333333333332</v>
      </c>
      <c r="F193" s="22">
        <v>0.31388888888888888</v>
      </c>
      <c r="G193" s="25" t="s">
        <v>158</v>
      </c>
      <c r="H193" s="25">
        <f t="shared" si="22"/>
        <v>7.5333333333333332</v>
      </c>
      <c r="I193" s="26">
        <v>0.31388888888888888</v>
      </c>
      <c r="J193" s="29" t="s">
        <v>158</v>
      </c>
      <c r="K193" s="29">
        <f t="shared" si="23"/>
        <v>7.5333333333333332</v>
      </c>
      <c r="L193" s="30">
        <v>0.31388888888888888</v>
      </c>
    </row>
    <row r="194" spans="1:12" x14ac:dyDescent="0.25">
      <c r="A194" s="16" t="s">
        <v>159</v>
      </c>
      <c r="B194" s="17">
        <f t="shared" si="20"/>
        <v>7.4333333333333336</v>
      </c>
      <c r="C194" s="18">
        <v>0.30972222222222223</v>
      </c>
      <c r="D194" s="21" t="s">
        <v>159</v>
      </c>
      <c r="E194" s="21">
        <f t="shared" si="21"/>
        <v>7.4333333333333336</v>
      </c>
      <c r="F194" s="22">
        <v>0.30972222222222223</v>
      </c>
      <c r="G194" s="25" t="s">
        <v>159</v>
      </c>
      <c r="H194" s="25">
        <f t="shared" si="22"/>
        <v>7.4333333333333336</v>
      </c>
      <c r="I194" s="26">
        <v>0.30972222222222223</v>
      </c>
      <c r="J194" s="29" t="s">
        <v>159</v>
      </c>
      <c r="K194" s="29">
        <f t="shared" si="23"/>
        <v>7.4333333333333336</v>
      </c>
      <c r="L194" s="30">
        <v>0.30972222222222223</v>
      </c>
    </row>
    <row r="195" spans="1:12" x14ac:dyDescent="0.25">
      <c r="A195" s="16" t="s">
        <v>160</v>
      </c>
      <c r="B195" s="17">
        <f t="shared" si="20"/>
        <v>8.0166666666666675</v>
      </c>
      <c r="C195" s="18">
        <v>0.33402777777777781</v>
      </c>
      <c r="D195" s="21" t="s">
        <v>160</v>
      </c>
      <c r="E195" s="21">
        <f t="shared" si="21"/>
        <v>8.0166666666666675</v>
      </c>
      <c r="F195" s="22">
        <v>0.33402777777777781</v>
      </c>
      <c r="G195" s="25" t="s">
        <v>160</v>
      </c>
      <c r="H195" s="25">
        <f t="shared" si="22"/>
        <v>8.0166666666666675</v>
      </c>
      <c r="I195" s="26">
        <v>0.33402777777777781</v>
      </c>
      <c r="J195" s="29" t="s">
        <v>160</v>
      </c>
      <c r="K195" s="29">
        <f t="shared" si="23"/>
        <v>8.0166666666666675</v>
      </c>
      <c r="L195" s="30">
        <v>0.33402777777777781</v>
      </c>
    </row>
    <row r="196" spans="1:12" x14ac:dyDescent="0.25">
      <c r="A196" s="16" t="s">
        <v>161</v>
      </c>
      <c r="B196" s="17">
        <f t="shared" si="20"/>
        <v>7.4</v>
      </c>
      <c r="C196" s="18">
        <v>0.30833333333333335</v>
      </c>
      <c r="D196" s="21" t="s">
        <v>161</v>
      </c>
      <c r="E196" s="21">
        <f t="shared" si="21"/>
        <v>7.4</v>
      </c>
      <c r="F196" s="22">
        <v>0.30833333333333335</v>
      </c>
      <c r="G196" s="25" t="s">
        <v>161</v>
      </c>
      <c r="H196" s="25">
        <f t="shared" si="22"/>
        <v>7.4</v>
      </c>
      <c r="I196" s="26">
        <v>0.30833333333333335</v>
      </c>
      <c r="J196" s="29" t="s">
        <v>161</v>
      </c>
      <c r="K196" s="29">
        <f t="shared" si="23"/>
        <v>7.4</v>
      </c>
      <c r="L196" s="30">
        <v>0.30833333333333335</v>
      </c>
    </row>
    <row r="197" spans="1:12" x14ac:dyDescent="0.25">
      <c r="A197" s="16" t="s">
        <v>162</v>
      </c>
      <c r="B197" s="17">
        <f t="shared" si="20"/>
        <v>0.6</v>
      </c>
      <c r="C197" s="18">
        <v>2.4999999999999998E-2</v>
      </c>
      <c r="D197" s="21" t="s">
        <v>162</v>
      </c>
      <c r="E197" s="21">
        <f t="shared" si="21"/>
        <v>0.6</v>
      </c>
      <c r="F197" s="22">
        <v>2.4999999999999998E-2</v>
      </c>
      <c r="G197" s="25" t="s">
        <v>162</v>
      </c>
      <c r="H197" s="25">
        <f t="shared" si="22"/>
        <v>0.6</v>
      </c>
      <c r="I197" s="26">
        <v>2.4999999999999998E-2</v>
      </c>
      <c r="J197" s="29" t="s">
        <v>162</v>
      </c>
      <c r="K197" s="29">
        <f t="shared" si="23"/>
        <v>0.6</v>
      </c>
      <c r="L197" s="30">
        <v>2.4999999999999998E-2</v>
      </c>
    </row>
    <row r="198" spans="1:12" x14ac:dyDescent="0.25">
      <c r="A198" s="16" t="s">
        <v>163</v>
      </c>
      <c r="B198" s="17">
        <f t="shared" si="20"/>
        <v>8.4166666666666661</v>
      </c>
      <c r="C198" s="18">
        <v>0.35069444444444442</v>
      </c>
      <c r="D198" s="21" t="s">
        <v>163</v>
      </c>
      <c r="E198" s="21">
        <f t="shared" si="21"/>
        <v>8.4166666666666661</v>
      </c>
      <c r="F198" s="22">
        <v>0.35069444444444442</v>
      </c>
      <c r="G198" s="25" t="s">
        <v>163</v>
      </c>
      <c r="H198" s="25">
        <f t="shared" si="22"/>
        <v>8.4166666666666661</v>
      </c>
      <c r="I198" s="26">
        <v>0.35069444444444442</v>
      </c>
      <c r="J198" s="29" t="s">
        <v>163</v>
      </c>
      <c r="K198" s="29">
        <f t="shared" si="23"/>
        <v>8.4166666666666661</v>
      </c>
      <c r="L198" s="30">
        <v>0.35069444444444442</v>
      </c>
    </row>
    <row r="199" spans="1:12" x14ac:dyDescent="0.25">
      <c r="A199" s="16" t="s">
        <v>164</v>
      </c>
      <c r="B199" s="17">
        <f t="shared" si="20"/>
        <v>7.5333333333333332</v>
      </c>
      <c r="C199" s="18">
        <v>0.31388888888888888</v>
      </c>
      <c r="D199" s="21" t="s">
        <v>164</v>
      </c>
      <c r="E199" s="21">
        <f t="shared" si="21"/>
        <v>7.5333333333333332</v>
      </c>
      <c r="F199" s="22">
        <v>0.31388888888888888</v>
      </c>
      <c r="G199" s="25" t="s">
        <v>164</v>
      </c>
      <c r="H199" s="25">
        <f t="shared" si="22"/>
        <v>7.5333333333333332</v>
      </c>
      <c r="I199" s="26">
        <v>0.31388888888888888</v>
      </c>
      <c r="J199" s="29" t="s">
        <v>164</v>
      </c>
      <c r="K199" s="29">
        <f t="shared" si="23"/>
        <v>7.5333333333333332</v>
      </c>
      <c r="L199" s="30">
        <v>0.31388888888888888</v>
      </c>
    </row>
    <row r="200" spans="1:12" x14ac:dyDescent="0.25">
      <c r="A200" s="16" t="s">
        <v>165</v>
      </c>
      <c r="B200" s="17">
        <f t="shared" si="20"/>
        <v>9.2666666666666675</v>
      </c>
      <c r="C200" s="18">
        <v>0.38611111111111113</v>
      </c>
      <c r="D200" s="21" t="s">
        <v>165</v>
      </c>
      <c r="E200" s="21">
        <f t="shared" si="21"/>
        <v>9.2666666666666675</v>
      </c>
      <c r="F200" s="22">
        <v>0.38611111111111113</v>
      </c>
      <c r="G200" s="25" t="s">
        <v>165</v>
      </c>
      <c r="H200" s="25">
        <f t="shared" si="22"/>
        <v>9.2666666666666675</v>
      </c>
      <c r="I200" s="26">
        <v>0.38611111111111113</v>
      </c>
      <c r="J200" s="29" t="s">
        <v>165</v>
      </c>
      <c r="K200" s="29">
        <f t="shared" si="23"/>
        <v>9.2666666666666675</v>
      </c>
      <c r="L200" s="30">
        <v>0.38611111111111113</v>
      </c>
    </row>
    <row r="201" spans="1:12" x14ac:dyDescent="0.25">
      <c r="A201" s="16" t="s">
        <v>166</v>
      </c>
      <c r="B201" s="17">
        <f t="shared" si="20"/>
        <v>6.8666666666666671</v>
      </c>
      <c r="C201" s="18">
        <v>0.28611111111111115</v>
      </c>
      <c r="D201" s="21" t="s">
        <v>166</v>
      </c>
      <c r="E201" s="21">
        <f t="shared" si="21"/>
        <v>6.8666666666666671</v>
      </c>
      <c r="F201" s="22">
        <v>0.28611111111111115</v>
      </c>
      <c r="G201" s="25" t="s">
        <v>166</v>
      </c>
      <c r="H201" s="25">
        <f t="shared" si="22"/>
        <v>6.8666666666666671</v>
      </c>
      <c r="I201" s="26">
        <v>0.28611111111111115</v>
      </c>
      <c r="J201" s="29" t="s">
        <v>166</v>
      </c>
      <c r="K201" s="29">
        <f t="shared" si="23"/>
        <v>6.8666666666666671</v>
      </c>
      <c r="L201" s="30">
        <v>0.28611111111111115</v>
      </c>
    </row>
    <row r="202" spans="1:12" x14ac:dyDescent="0.25">
      <c r="A202" s="16" t="s">
        <v>167</v>
      </c>
      <c r="B202" s="17">
        <f t="shared" si="20"/>
        <v>7.5333333333333332</v>
      </c>
      <c r="C202" s="18">
        <v>0.31388888888888888</v>
      </c>
      <c r="D202" s="21" t="s">
        <v>167</v>
      </c>
      <c r="E202" s="21">
        <f t="shared" si="21"/>
        <v>7.5333333333333332</v>
      </c>
      <c r="F202" s="22">
        <v>0.31388888888888888</v>
      </c>
      <c r="G202" s="25" t="s">
        <v>167</v>
      </c>
      <c r="H202" s="25">
        <f t="shared" si="22"/>
        <v>7.5333333333333332</v>
      </c>
      <c r="I202" s="26">
        <v>0.31388888888888888</v>
      </c>
      <c r="J202" s="29" t="s">
        <v>167</v>
      </c>
      <c r="K202" s="29">
        <f t="shared" si="23"/>
        <v>7.5333333333333332</v>
      </c>
      <c r="L202" s="30">
        <v>0.31388888888888888</v>
      </c>
    </row>
    <row r="203" spans="1:12" x14ac:dyDescent="0.25">
      <c r="A203" s="16" t="s">
        <v>168</v>
      </c>
      <c r="B203" s="17">
        <f t="shared" si="20"/>
        <v>7.4333333333333336</v>
      </c>
      <c r="C203" s="18">
        <v>0.30972222222222223</v>
      </c>
      <c r="D203" s="21" t="s">
        <v>168</v>
      </c>
      <c r="E203" s="21">
        <f t="shared" si="21"/>
        <v>7.4333333333333336</v>
      </c>
      <c r="F203" s="22">
        <v>0.30972222222222223</v>
      </c>
      <c r="G203" s="25" t="s">
        <v>168</v>
      </c>
      <c r="H203" s="25">
        <f t="shared" si="22"/>
        <v>7.4333333333333336</v>
      </c>
      <c r="I203" s="26">
        <v>0.30972222222222223</v>
      </c>
      <c r="J203" s="29" t="s">
        <v>168</v>
      </c>
      <c r="K203" s="29">
        <f t="shared" si="23"/>
        <v>7.4333333333333336</v>
      </c>
      <c r="L203" s="30">
        <v>0.30972222222222223</v>
      </c>
    </row>
    <row r="204" spans="1:12" x14ac:dyDescent="0.25">
      <c r="A204" s="16" t="s">
        <v>169</v>
      </c>
      <c r="B204" s="17">
        <f t="shared" si="20"/>
        <v>8.0166666666666675</v>
      </c>
      <c r="C204" s="18">
        <v>0.33402777777777781</v>
      </c>
      <c r="D204" s="21" t="s">
        <v>169</v>
      </c>
      <c r="E204" s="21">
        <f t="shared" si="21"/>
        <v>8.0166666666666675</v>
      </c>
      <c r="F204" s="22">
        <v>0.33402777777777781</v>
      </c>
      <c r="G204" s="25" t="s">
        <v>169</v>
      </c>
      <c r="H204" s="25"/>
      <c r="I204" s="26"/>
      <c r="J204" s="29" t="s">
        <v>169</v>
      </c>
      <c r="K204" s="29">
        <f t="shared" si="23"/>
        <v>8.0166666666666675</v>
      </c>
      <c r="L204" s="30">
        <v>0.33402777777777781</v>
      </c>
    </row>
    <row r="205" spans="1:12" x14ac:dyDescent="0.25">
      <c r="A205" s="16" t="s">
        <v>170</v>
      </c>
      <c r="B205" s="17">
        <f t="shared" si="20"/>
        <v>7.4</v>
      </c>
      <c r="C205" s="18">
        <v>0.30833333333333335</v>
      </c>
      <c r="D205" s="21" t="s">
        <v>170</v>
      </c>
      <c r="E205" s="21">
        <f t="shared" si="21"/>
        <v>7.4</v>
      </c>
      <c r="F205" s="22">
        <v>0.30833333333333335</v>
      </c>
      <c r="G205" s="25" t="s">
        <v>170</v>
      </c>
      <c r="H205" s="25"/>
      <c r="I205" s="26"/>
      <c r="J205" s="29" t="s">
        <v>170</v>
      </c>
      <c r="K205" s="29">
        <f t="shared" si="23"/>
        <v>7.4</v>
      </c>
      <c r="L205" s="30">
        <v>0.30833333333333335</v>
      </c>
    </row>
    <row r="206" spans="1:12" x14ac:dyDescent="0.25">
      <c r="A206" s="16" t="s">
        <v>171</v>
      </c>
      <c r="B206" s="17">
        <f t="shared" si="20"/>
        <v>0.6</v>
      </c>
      <c r="C206" s="18">
        <v>2.4999999999999998E-2</v>
      </c>
      <c r="D206" s="21" t="s">
        <v>171</v>
      </c>
      <c r="E206" s="21">
        <f t="shared" si="21"/>
        <v>0.6</v>
      </c>
      <c r="F206" s="22">
        <v>2.4999999999999998E-2</v>
      </c>
      <c r="G206" s="25" t="s">
        <v>171</v>
      </c>
      <c r="H206" s="25"/>
      <c r="I206" s="26"/>
      <c r="J206" s="29" t="s">
        <v>171</v>
      </c>
      <c r="K206" s="29">
        <f t="shared" si="23"/>
        <v>0.6</v>
      </c>
      <c r="L206" s="30">
        <v>2.4999999999999998E-2</v>
      </c>
    </row>
    <row r="207" spans="1:12" x14ac:dyDescent="0.25">
      <c r="A207" s="16" t="s">
        <v>172</v>
      </c>
      <c r="B207" s="17">
        <f t="shared" si="20"/>
        <v>8.4166666666666661</v>
      </c>
      <c r="C207" s="18">
        <v>0.35069444444444442</v>
      </c>
      <c r="D207" s="21" t="s">
        <v>172</v>
      </c>
      <c r="E207" s="21">
        <f t="shared" si="21"/>
        <v>8.4166666666666661</v>
      </c>
      <c r="F207" s="22">
        <v>0.35069444444444442</v>
      </c>
      <c r="G207" s="25" t="s">
        <v>172</v>
      </c>
      <c r="H207" s="25"/>
      <c r="I207" s="26"/>
      <c r="J207" s="29" t="s">
        <v>172</v>
      </c>
      <c r="K207" s="29">
        <f t="shared" si="23"/>
        <v>8.4166666666666661</v>
      </c>
      <c r="L207" s="30">
        <v>0.35069444444444442</v>
      </c>
    </row>
    <row r="208" spans="1:12" x14ac:dyDescent="0.25">
      <c r="A208" s="16" t="s">
        <v>173</v>
      </c>
      <c r="B208" s="17">
        <f t="shared" si="20"/>
        <v>7.5333333333333332</v>
      </c>
      <c r="C208" s="18">
        <v>0.31388888888888888</v>
      </c>
      <c r="D208" s="21" t="s">
        <v>173</v>
      </c>
      <c r="E208" s="21">
        <f t="shared" si="21"/>
        <v>7.5333333333333332</v>
      </c>
      <c r="F208" s="22">
        <v>0.31388888888888888</v>
      </c>
      <c r="G208" s="25" t="s">
        <v>173</v>
      </c>
      <c r="H208" s="25"/>
      <c r="I208" s="26"/>
      <c r="J208" s="29" t="s">
        <v>173</v>
      </c>
      <c r="K208" s="29">
        <f t="shared" si="23"/>
        <v>7.5333333333333332</v>
      </c>
      <c r="L208" s="30">
        <v>0.31388888888888888</v>
      </c>
    </row>
    <row r="209" spans="1:12" x14ac:dyDescent="0.25">
      <c r="A209" s="16" t="s">
        <v>174</v>
      </c>
      <c r="B209" s="17">
        <f t="shared" si="20"/>
        <v>9.2666666666666675</v>
      </c>
      <c r="C209" s="18">
        <v>0.38611111111111113</v>
      </c>
      <c r="D209" s="21" t="s">
        <v>174</v>
      </c>
      <c r="E209" s="21">
        <f t="shared" si="21"/>
        <v>9.2666666666666675</v>
      </c>
      <c r="F209" s="22">
        <v>0.38611111111111113</v>
      </c>
      <c r="G209" s="25" t="s">
        <v>174</v>
      </c>
      <c r="H209" s="25"/>
      <c r="I209" s="26"/>
      <c r="J209" s="29" t="s">
        <v>174</v>
      </c>
      <c r="K209" s="29">
        <f t="shared" si="23"/>
        <v>9.2666666666666675</v>
      </c>
      <c r="L209" s="30">
        <v>0.38611111111111113</v>
      </c>
    </row>
    <row r="210" spans="1:12" x14ac:dyDescent="0.25">
      <c r="A210" s="16" t="s">
        <v>38</v>
      </c>
      <c r="B210" s="17" t="s">
        <v>38</v>
      </c>
      <c r="C210" s="18"/>
      <c r="D210" s="21" t="s">
        <v>38</v>
      </c>
      <c r="E210" s="21" t="s">
        <v>38</v>
      </c>
      <c r="F210" s="22"/>
      <c r="G210" s="24" t="s">
        <v>38</v>
      </c>
      <c r="H210" s="25" t="s">
        <v>38</v>
      </c>
      <c r="I210" s="26"/>
      <c r="J210" s="28" t="s">
        <v>38</v>
      </c>
      <c r="K210" s="29" t="s">
        <v>38</v>
      </c>
      <c r="L210" s="30"/>
    </row>
    <row r="211" spans="1:12" ht="26.25" x14ac:dyDescent="0.25">
      <c r="A211" s="77" t="s">
        <v>206</v>
      </c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</row>
    <row r="212" spans="1:12" ht="23.25" x14ac:dyDescent="0.25">
      <c r="A212" s="73" t="s">
        <v>46</v>
      </c>
      <c r="B212" s="73"/>
      <c r="C212" s="73"/>
      <c r="D212" s="74" t="s">
        <v>48</v>
      </c>
      <c r="E212" s="74"/>
      <c r="F212" s="74"/>
      <c r="G212" s="75" t="s">
        <v>49</v>
      </c>
      <c r="H212" s="75"/>
      <c r="I212" s="75"/>
      <c r="J212" s="76" t="s">
        <v>50</v>
      </c>
      <c r="K212" s="76"/>
      <c r="L212" s="76"/>
    </row>
    <row r="213" spans="1:12" x14ac:dyDescent="0.25">
      <c r="A213" s="15" t="s">
        <v>40</v>
      </c>
      <c r="B213" s="15" t="s">
        <v>44</v>
      </c>
      <c r="C213" s="15" t="s">
        <v>41</v>
      </c>
      <c r="D213" s="19" t="s">
        <v>40</v>
      </c>
      <c r="E213" s="19" t="s">
        <v>44</v>
      </c>
      <c r="F213" s="19" t="s">
        <v>41</v>
      </c>
      <c r="G213" s="23" t="s">
        <v>40</v>
      </c>
      <c r="H213" s="23" t="s">
        <v>44</v>
      </c>
      <c r="I213" s="23" t="s">
        <v>41</v>
      </c>
      <c r="J213" s="27" t="s">
        <v>40</v>
      </c>
      <c r="K213" s="27" t="s">
        <v>44</v>
      </c>
      <c r="L213" s="27" t="s">
        <v>41</v>
      </c>
    </row>
    <row r="214" spans="1:12" x14ac:dyDescent="0.25">
      <c r="A214" s="16" t="s">
        <v>207</v>
      </c>
      <c r="B214" s="17">
        <f>C214*24</f>
        <v>8.4166666666666661</v>
      </c>
      <c r="C214" s="18">
        <v>0.35069444444444442</v>
      </c>
      <c r="D214" s="21" t="s">
        <v>207</v>
      </c>
      <c r="E214" s="21">
        <f>F214*24</f>
        <v>8.4166666666666661</v>
      </c>
      <c r="F214" s="22">
        <v>0.35069444444444442</v>
      </c>
      <c r="G214" s="25" t="s">
        <v>207</v>
      </c>
      <c r="H214" s="25">
        <f>I214*24</f>
        <v>8.4166666666666661</v>
      </c>
      <c r="I214" s="26">
        <v>0.35069444444444442</v>
      </c>
      <c r="J214" s="29" t="s">
        <v>207</v>
      </c>
      <c r="K214" s="29">
        <f>L214*24</f>
        <v>8.4166666666666661</v>
      </c>
      <c r="L214" s="30">
        <v>0.35069444444444442</v>
      </c>
    </row>
    <row r="215" spans="1:12" x14ac:dyDescent="0.25">
      <c r="A215" s="16" t="s">
        <v>208</v>
      </c>
      <c r="B215" s="17">
        <f t="shared" ref="B215:B243" si="24">C215*24</f>
        <v>7.5333333333333332</v>
      </c>
      <c r="C215" s="18">
        <v>0.31388888888888888</v>
      </c>
      <c r="D215" s="21" t="s">
        <v>208</v>
      </c>
      <c r="E215" s="21">
        <f t="shared" ref="E215:E243" si="25">F215*24</f>
        <v>7.5333333333333332</v>
      </c>
      <c r="F215" s="22">
        <v>0.31388888888888888</v>
      </c>
      <c r="G215" s="25" t="s">
        <v>208</v>
      </c>
      <c r="H215" s="25">
        <f t="shared" ref="H215:H237" si="26">I215*24</f>
        <v>7.5333333333333332</v>
      </c>
      <c r="I215" s="26">
        <v>0.31388888888888888</v>
      </c>
      <c r="J215" s="29" t="s">
        <v>208</v>
      </c>
      <c r="K215" s="29">
        <f t="shared" ref="K215:K243" si="27">L215*24</f>
        <v>7.5333333333333332</v>
      </c>
      <c r="L215" s="30">
        <v>0.31388888888888888</v>
      </c>
    </row>
    <row r="216" spans="1:12" x14ac:dyDescent="0.25">
      <c r="A216" s="16" t="s">
        <v>209</v>
      </c>
      <c r="B216" s="17">
        <f t="shared" si="24"/>
        <v>9.2666666666666675</v>
      </c>
      <c r="C216" s="18">
        <v>0.38611111111111113</v>
      </c>
      <c r="D216" s="21" t="s">
        <v>209</v>
      </c>
      <c r="E216" s="21">
        <f t="shared" si="25"/>
        <v>9.2666666666666675</v>
      </c>
      <c r="F216" s="22">
        <v>0.38611111111111113</v>
      </c>
      <c r="G216" s="25" t="s">
        <v>209</v>
      </c>
      <c r="H216" s="25">
        <f t="shared" si="26"/>
        <v>9.2666666666666675</v>
      </c>
      <c r="I216" s="26">
        <v>0.38611111111111113</v>
      </c>
      <c r="J216" s="29" t="s">
        <v>209</v>
      </c>
      <c r="K216" s="29">
        <f t="shared" si="27"/>
        <v>9.2666666666666675</v>
      </c>
      <c r="L216" s="30">
        <v>0.38611111111111113</v>
      </c>
    </row>
    <row r="217" spans="1:12" x14ac:dyDescent="0.25">
      <c r="A217" s="16" t="s">
        <v>210</v>
      </c>
      <c r="B217" s="17">
        <f t="shared" si="24"/>
        <v>6.8666666666666671</v>
      </c>
      <c r="C217" s="18">
        <v>0.28611111111111115</v>
      </c>
      <c r="D217" s="21" t="s">
        <v>210</v>
      </c>
      <c r="E217" s="21">
        <f t="shared" si="25"/>
        <v>6.8666666666666671</v>
      </c>
      <c r="F217" s="22">
        <v>0.28611111111111115</v>
      </c>
      <c r="G217" s="25" t="s">
        <v>210</v>
      </c>
      <c r="H217" s="25">
        <f t="shared" si="26"/>
        <v>6.8666666666666671</v>
      </c>
      <c r="I217" s="26">
        <v>0.28611111111111115</v>
      </c>
      <c r="J217" s="29" t="s">
        <v>210</v>
      </c>
      <c r="K217" s="29">
        <f t="shared" si="27"/>
        <v>6.8666666666666671</v>
      </c>
      <c r="L217" s="30">
        <v>0.28611111111111115</v>
      </c>
    </row>
    <row r="218" spans="1:12" x14ac:dyDescent="0.25">
      <c r="A218" s="16" t="s">
        <v>211</v>
      </c>
      <c r="B218" s="17">
        <f t="shared" si="24"/>
        <v>7.5333333333333332</v>
      </c>
      <c r="C218" s="18">
        <v>0.31388888888888888</v>
      </c>
      <c r="D218" s="21" t="s">
        <v>211</v>
      </c>
      <c r="E218" s="21">
        <f t="shared" si="25"/>
        <v>7.5333333333333332</v>
      </c>
      <c r="F218" s="22">
        <v>0.31388888888888888</v>
      </c>
      <c r="G218" s="25" t="s">
        <v>211</v>
      </c>
      <c r="H218" s="25">
        <f t="shared" si="26"/>
        <v>7.5333333333333332</v>
      </c>
      <c r="I218" s="26">
        <v>0.31388888888888888</v>
      </c>
      <c r="J218" s="29" t="s">
        <v>211</v>
      </c>
      <c r="K218" s="29">
        <f t="shared" si="27"/>
        <v>7.5333333333333332</v>
      </c>
      <c r="L218" s="30">
        <v>0.31388888888888888</v>
      </c>
    </row>
    <row r="219" spans="1:12" x14ac:dyDescent="0.25">
      <c r="A219" s="16" t="s">
        <v>212</v>
      </c>
      <c r="B219" s="17">
        <f t="shared" si="24"/>
        <v>7.4333333333333336</v>
      </c>
      <c r="C219" s="18">
        <v>0.30972222222222223</v>
      </c>
      <c r="D219" s="21" t="s">
        <v>212</v>
      </c>
      <c r="E219" s="21">
        <f t="shared" si="25"/>
        <v>7.4333333333333336</v>
      </c>
      <c r="F219" s="22">
        <v>0.30972222222222223</v>
      </c>
      <c r="G219" s="25" t="s">
        <v>212</v>
      </c>
      <c r="H219" s="25">
        <f t="shared" si="26"/>
        <v>7.4333333333333336</v>
      </c>
      <c r="I219" s="26">
        <v>0.30972222222222223</v>
      </c>
      <c r="J219" s="29" t="s">
        <v>212</v>
      </c>
      <c r="K219" s="29">
        <f t="shared" si="27"/>
        <v>7.4333333333333336</v>
      </c>
      <c r="L219" s="30">
        <v>0.30972222222222223</v>
      </c>
    </row>
    <row r="220" spans="1:12" x14ac:dyDescent="0.25">
      <c r="A220" s="16" t="s">
        <v>213</v>
      </c>
      <c r="B220" s="17">
        <f t="shared" si="24"/>
        <v>8.0166666666666675</v>
      </c>
      <c r="C220" s="18">
        <v>0.33402777777777781</v>
      </c>
      <c r="D220" s="21" t="s">
        <v>213</v>
      </c>
      <c r="E220" s="21">
        <f t="shared" si="25"/>
        <v>8.0166666666666675</v>
      </c>
      <c r="F220" s="22">
        <v>0.33402777777777781</v>
      </c>
      <c r="G220" s="25" t="s">
        <v>213</v>
      </c>
      <c r="H220" s="25">
        <f t="shared" si="26"/>
        <v>8.0166666666666675</v>
      </c>
      <c r="I220" s="26">
        <v>0.33402777777777781</v>
      </c>
      <c r="J220" s="29" t="s">
        <v>213</v>
      </c>
      <c r="K220" s="29">
        <f t="shared" si="27"/>
        <v>8.0166666666666675</v>
      </c>
      <c r="L220" s="30">
        <v>0.33402777777777781</v>
      </c>
    </row>
    <row r="221" spans="1:12" x14ac:dyDescent="0.25">
      <c r="A221" s="16" t="s">
        <v>214</v>
      </c>
      <c r="B221" s="17">
        <f t="shared" si="24"/>
        <v>7.4</v>
      </c>
      <c r="C221" s="18">
        <v>0.30833333333333335</v>
      </c>
      <c r="D221" s="21" t="s">
        <v>214</v>
      </c>
      <c r="E221" s="21">
        <f t="shared" si="25"/>
        <v>7.4</v>
      </c>
      <c r="F221" s="22">
        <v>0.30833333333333335</v>
      </c>
      <c r="G221" s="25" t="s">
        <v>214</v>
      </c>
      <c r="H221" s="25">
        <f t="shared" si="26"/>
        <v>7.4</v>
      </c>
      <c r="I221" s="26">
        <v>0.30833333333333335</v>
      </c>
      <c r="J221" s="29" t="s">
        <v>214</v>
      </c>
      <c r="K221" s="29">
        <f t="shared" si="27"/>
        <v>7.4</v>
      </c>
      <c r="L221" s="30">
        <v>0.30833333333333335</v>
      </c>
    </row>
    <row r="222" spans="1:12" x14ac:dyDescent="0.25">
      <c r="A222" s="16" t="s">
        <v>215</v>
      </c>
      <c r="B222" s="17">
        <f t="shared" si="24"/>
        <v>0.6</v>
      </c>
      <c r="C222" s="18">
        <v>2.4999999999999998E-2</v>
      </c>
      <c r="D222" s="21" t="s">
        <v>215</v>
      </c>
      <c r="E222" s="21">
        <f t="shared" si="25"/>
        <v>0.6</v>
      </c>
      <c r="F222" s="22">
        <v>2.4999999999999998E-2</v>
      </c>
      <c r="G222" s="25" t="s">
        <v>215</v>
      </c>
      <c r="H222" s="25">
        <f t="shared" si="26"/>
        <v>0.6</v>
      </c>
      <c r="I222" s="26">
        <v>2.4999999999999998E-2</v>
      </c>
      <c r="J222" s="29" t="s">
        <v>215</v>
      </c>
      <c r="K222" s="29">
        <f t="shared" si="27"/>
        <v>0.6</v>
      </c>
      <c r="L222" s="30">
        <v>2.4999999999999998E-2</v>
      </c>
    </row>
    <row r="223" spans="1:12" x14ac:dyDescent="0.25">
      <c r="A223" s="16" t="s">
        <v>216</v>
      </c>
      <c r="B223" s="17">
        <f t="shared" si="24"/>
        <v>8.4166666666666661</v>
      </c>
      <c r="C223" s="18">
        <v>0.35069444444444442</v>
      </c>
      <c r="D223" s="21" t="s">
        <v>216</v>
      </c>
      <c r="E223" s="21">
        <f t="shared" si="25"/>
        <v>8.4166666666666661</v>
      </c>
      <c r="F223" s="22">
        <v>0.35069444444444442</v>
      </c>
      <c r="G223" s="25" t="s">
        <v>216</v>
      </c>
      <c r="H223" s="25">
        <f t="shared" si="26"/>
        <v>8.4166666666666661</v>
      </c>
      <c r="I223" s="26">
        <v>0.35069444444444442</v>
      </c>
      <c r="J223" s="29" t="s">
        <v>216</v>
      </c>
      <c r="K223" s="29">
        <f t="shared" si="27"/>
        <v>8.4166666666666661</v>
      </c>
      <c r="L223" s="30">
        <v>0.35069444444444442</v>
      </c>
    </row>
    <row r="224" spans="1:12" x14ac:dyDescent="0.25">
      <c r="A224" s="16" t="s">
        <v>217</v>
      </c>
      <c r="B224" s="17">
        <f t="shared" si="24"/>
        <v>7.5333333333333332</v>
      </c>
      <c r="C224" s="18">
        <v>0.31388888888888888</v>
      </c>
      <c r="D224" s="21" t="s">
        <v>217</v>
      </c>
      <c r="E224" s="21">
        <f t="shared" si="25"/>
        <v>7.5333333333333332</v>
      </c>
      <c r="F224" s="22">
        <v>0.31388888888888888</v>
      </c>
      <c r="G224" s="25" t="s">
        <v>217</v>
      </c>
      <c r="H224" s="25">
        <f t="shared" si="26"/>
        <v>7.5333333333333332</v>
      </c>
      <c r="I224" s="26">
        <v>0.31388888888888888</v>
      </c>
      <c r="J224" s="29" t="s">
        <v>217</v>
      </c>
      <c r="K224" s="29">
        <f t="shared" si="27"/>
        <v>7.5333333333333332</v>
      </c>
      <c r="L224" s="30">
        <v>0.31388888888888888</v>
      </c>
    </row>
    <row r="225" spans="1:12" x14ac:dyDescent="0.25">
      <c r="A225" s="16" t="s">
        <v>218</v>
      </c>
      <c r="B225" s="17">
        <f t="shared" si="24"/>
        <v>9.2666666666666675</v>
      </c>
      <c r="C225" s="18">
        <v>0.38611111111111113</v>
      </c>
      <c r="D225" s="21" t="s">
        <v>218</v>
      </c>
      <c r="E225" s="21">
        <f t="shared" si="25"/>
        <v>9.2666666666666675</v>
      </c>
      <c r="F225" s="22">
        <v>0.38611111111111113</v>
      </c>
      <c r="G225" s="25" t="s">
        <v>218</v>
      </c>
      <c r="H225" s="25">
        <f t="shared" si="26"/>
        <v>9.2666666666666675</v>
      </c>
      <c r="I225" s="26">
        <v>0.38611111111111113</v>
      </c>
      <c r="J225" s="29" t="s">
        <v>218</v>
      </c>
      <c r="K225" s="29">
        <f t="shared" si="27"/>
        <v>9.2666666666666675</v>
      </c>
      <c r="L225" s="30">
        <v>0.38611111111111113</v>
      </c>
    </row>
    <row r="226" spans="1:12" x14ac:dyDescent="0.25">
      <c r="A226" s="16" t="s">
        <v>219</v>
      </c>
      <c r="B226" s="17">
        <f t="shared" si="24"/>
        <v>6.8666666666666671</v>
      </c>
      <c r="C226" s="18">
        <v>0.28611111111111115</v>
      </c>
      <c r="D226" s="21" t="s">
        <v>219</v>
      </c>
      <c r="E226" s="21">
        <f t="shared" si="25"/>
        <v>6.8666666666666671</v>
      </c>
      <c r="F226" s="22">
        <v>0.28611111111111115</v>
      </c>
      <c r="G226" s="25" t="s">
        <v>219</v>
      </c>
      <c r="H226" s="25">
        <f t="shared" si="26"/>
        <v>6.8666666666666671</v>
      </c>
      <c r="I226" s="26">
        <v>0.28611111111111115</v>
      </c>
      <c r="J226" s="29" t="s">
        <v>219</v>
      </c>
      <c r="K226" s="29">
        <f t="shared" si="27"/>
        <v>6.8666666666666671</v>
      </c>
      <c r="L226" s="30">
        <v>0.28611111111111115</v>
      </c>
    </row>
    <row r="227" spans="1:12" x14ac:dyDescent="0.25">
      <c r="A227" s="16" t="s">
        <v>220</v>
      </c>
      <c r="B227" s="17">
        <f t="shared" si="24"/>
        <v>7.5333333333333332</v>
      </c>
      <c r="C227" s="18">
        <v>0.31388888888888888</v>
      </c>
      <c r="D227" s="21" t="s">
        <v>220</v>
      </c>
      <c r="E227" s="21">
        <f t="shared" si="25"/>
        <v>7.5333333333333332</v>
      </c>
      <c r="F227" s="22">
        <v>0.31388888888888888</v>
      </c>
      <c r="G227" s="25" t="s">
        <v>220</v>
      </c>
      <c r="H227" s="25">
        <f t="shared" si="26"/>
        <v>7.5333333333333332</v>
      </c>
      <c r="I227" s="26">
        <v>0.31388888888888888</v>
      </c>
      <c r="J227" s="29" t="s">
        <v>220</v>
      </c>
      <c r="K227" s="29">
        <f t="shared" si="27"/>
        <v>7.5333333333333332</v>
      </c>
      <c r="L227" s="30">
        <v>0.31388888888888888</v>
      </c>
    </row>
    <row r="228" spans="1:12" x14ac:dyDescent="0.25">
      <c r="A228" s="16" t="s">
        <v>221</v>
      </c>
      <c r="B228" s="17">
        <f t="shared" si="24"/>
        <v>7.4333333333333336</v>
      </c>
      <c r="C228" s="18">
        <v>0.30972222222222223</v>
      </c>
      <c r="D228" s="21" t="s">
        <v>221</v>
      </c>
      <c r="E228" s="21">
        <f t="shared" si="25"/>
        <v>7.4333333333333336</v>
      </c>
      <c r="F228" s="22">
        <v>0.30972222222222223</v>
      </c>
      <c r="G228" s="25" t="s">
        <v>221</v>
      </c>
      <c r="H228" s="25">
        <f t="shared" si="26"/>
        <v>7.4333333333333336</v>
      </c>
      <c r="I228" s="26">
        <v>0.30972222222222223</v>
      </c>
      <c r="J228" s="29" t="s">
        <v>221</v>
      </c>
      <c r="K228" s="29">
        <f t="shared" si="27"/>
        <v>7.4333333333333336</v>
      </c>
      <c r="L228" s="30">
        <v>0.30972222222222223</v>
      </c>
    </row>
    <row r="229" spans="1:12" x14ac:dyDescent="0.25">
      <c r="A229" s="16" t="s">
        <v>222</v>
      </c>
      <c r="B229" s="17">
        <f t="shared" si="24"/>
        <v>8.0166666666666675</v>
      </c>
      <c r="C229" s="18">
        <v>0.33402777777777781</v>
      </c>
      <c r="D229" s="21" t="s">
        <v>222</v>
      </c>
      <c r="E229" s="21">
        <f t="shared" si="25"/>
        <v>8.0166666666666675</v>
      </c>
      <c r="F229" s="22">
        <v>0.33402777777777781</v>
      </c>
      <c r="G229" s="25" t="s">
        <v>222</v>
      </c>
      <c r="H229" s="25">
        <f t="shared" si="26"/>
        <v>8.0166666666666675</v>
      </c>
      <c r="I229" s="26">
        <v>0.33402777777777781</v>
      </c>
      <c r="J229" s="29" t="s">
        <v>222</v>
      </c>
      <c r="K229" s="29">
        <f t="shared" si="27"/>
        <v>8.0166666666666675</v>
      </c>
      <c r="L229" s="30">
        <v>0.33402777777777781</v>
      </c>
    </row>
    <row r="230" spans="1:12" x14ac:dyDescent="0.25">
      <c r="A230" s="16" t="s">
        <v>223</v>
      </c>
      <c r="B230" s="17">
        <f t="shared" si="24"/>
        <v>7.4</v>
      </c>
      <c r="C230" s="18">
        <v>0.30833333333333335</v>
      </c>
      <c r="D230" s="21" t="s">
        <v>223</v>
      </c>
      <c r="E230" s="21">
        <f t="shared" si="25"/>
        <v>7.4</v>
      </c>
      <c r="F230" s="22">
        <v>0.30833333333333335</v>
      </c>
      <c r="G230" s="25" t="s">
        <v>223</v>
      </c>
      <c r="H230" s="25">
        <f t="shared" si="26"/>
        <v>7.4</v>
      </c>
      <c r="I230" s="26">
        <v>0.30833333333333335</v>
      </c>
      <c r="J230" s="29" t="s">
        <v>223</v>
      </c>
      <c r="K230" s="29">
        <f t="shared" si="27"/>
        <v>7.4</v>
      </c>
      <c r="L230" s="30">
        <v>0.30833333333333335</v>
      </c>
    </row>
    <row r="231" spans="1:12" x14ac:dyDescent="0.25">
      <c r="A231" s="16" t="s">
        <v>224</v>
      </c>
      <c r="B231" s="17">
        <f t="shared" si="24"/>
        <v>0.6</v>
      </c>
      <c r="C231" s="18">
        <v>2.4999999999999998E-2</v>
      </c>
      <c r="D231" s="21" t="s">
        <v>224</v>
      </c>
      <c r="E231" s="21">
        <f t="shared" si="25"/>
        <v>0.6</v>
      </c>
      <c r="F231" s="22">
        <v>2.4999999999999998E-2</v>
      </c>
      <c r="G231" s="25" t="s">
        <v>224</v>
      </c>
      <c r="H231" s="25">
        <f t="shared" si="26"/>
        <v>0.6</v>
      </c>
      <c r="I231" s="26">
        <v>2.4999999999999998E-2</v>
      </c>
      <c r="J231" s="29" t="s">
        <v>224</v>
      </c>
      <c r="K231" s="29">
        <f t="shared" si="27"/>
        <v>0.6</v>
      </c>
      <c r="L231" s="30">
        <v>2.4999999999999998E-2</v>
      </c>
    </row>
    <row r="232" spans="1:12" x14ac:dyDescent="0.25">
      <c r="A232" s="16" t="s">
        <v>225</v>
      </c>
      <c r="B232" s="17">
        <f t="shared" si="24"/>
        <v>8.4166666666666661</v>
      </c>
      <c r="C232" s="18">
        <v>0.35069444444444442</v>
      </c>
      <c r="D232" s="21" t="s">
        <v>225</v>
      </c>
      <c r="E232" s="21">
        <f t="shared" si="25"/>
        <v>8.4166666666666661</v>
      </c>
      <c r="F232" s="22">
        <v>0.35069444444444442</v>
      </c>
      <c r="G232" s="25" t="s">
        <v>225</v>
      </c>
      <c r="H232" s="25">
        <f t="shared" si="26"/>
        <v>8.4166666666666661</v>
      </c>
      <c r="I232" s="26">
        <v>0.35069444444444442</v>
      </c>
      <c r="J232" s="29" t="s">
        <v>225</v>
      </c>
      <c r="K232" s="29">
        <f t="shared" si="27"/>
        <v>8.4166666666666661</v>
      </c>
      <c r="L232" s="30">
        <v>0.35069444444444442</v>
      </c>
    </row>
    <row r="233" spans="1:12" x14ac:dyDescent="0.25">
      <c r="A233" s="16" t="s">
        <v>226</v>
      </c>
      <c r="B233" s="17">
        <f t="shared" si="24"/>
        <v>7.5333333333333332</v>
      </c>
      <c r="C233" s="18">
        <v>0.31388888888888888</v>
      </c>
      <c r="D233" s="21" t="s">
        <v>226</v>
      </c>
      <c r="E233" s="21">
        <f t="shared" si="25"/>
        <v>7.5333333333333332</v>
      </c>
      <c r="F233" s="22">
        <v>0.31388888888888888</v>
      </c>
      <c r="G233" s="25" t="s">
        <v>226</v>
      </c>
      <c r="H233" s="25">
        <f t="shared" si="26"/>
        <v>7.5333333333333332</v>
      </c>
      <c r="I233" s="26">
        <v>0.31388888888888888</v>
      </c>
      <c r="J233" s="29" t="s">
        <v>226</v>
      </c>
      <c r="K233" s="29">
        <f t="shared" si="27"/>
        <v>7.5333333333333332</v>
      </c>
      <c r="L233" s="30">
        <v>0.31388888888888888</v>
      </c>
    </row>
    <row r="234" spans="1:12" x14ac:dyDescent="0.25">
      <c r="A234" s="16" t="s">
        <v>227</v>
      </c>
      <c r="B234" s="17">
        <f t="shared" si="24"/>
        <v>9.2666666666666675</v>
      </c>
      <c r="C234" s="18">
        <v>0.38611111111111113</v>
      </c>
      <c r="D234" s="21" t="s">
        <v>227</v>
      </c>
      <c r="E234" s="21">
        <f t="shared" si="25"/>
        <v>9.2666666666666675</v>
      </c>
      <c r="F234" s="22">
        <v>0.38611111111111113</v>
      </c>
      <c r="G234" s="25" t="s">
        <v>227</v>
      </c>
      <c r="H234" s="25">
        <f t="shared" si="26"/>
        <v>9.2666666666666675</v>
      </c>
      <c r="I234" s="26">
        <v>0.38611111111111113</v>
      </c>
      <c r="J234" s="29" t="s">
        <v>227</v>
      </c>
      <c r="K234" s="29">
        <f t="shared" si="27"/>
        <v>9.2666666666666675</v>
      </c>
      <c r="L234" s="30">
        <v>0.38611111111111113</v>
      </c>
    </row>
    <row r="235" spans="1:12" x14ac:dyDescent="0.25">
      <c r="A235" s="16" t="s">
        <v>228</v>
      </c>
      <c r="B235" s="17">
        <f t="shared" si="24"/>
        <v>6.8666666666666671</v>
      </c>
      <c r="C235" s="18">
        <v>0.28611111111111115</v>
      </c>
      <c r="D235" s="21" t="s">
        <v>228</v>
      </c>
      <c r="E235" s="21">
        <f t="shared" si="25"/>
        <v>6.8666666666666671</v>
      </c>
      <c r="F235" s="22">
        <v>0.28611111111111115</v>
      </c>
      <c r="G235" s="25" t="s">
        <v>228</v>
      </c>
      <c r="H235" s="25">
        <f t="shared" si="26"/>
        <v>6.8666666666666671</v>
      </c>
      <c r="I235" s="26">
        <v>0.28611111111111115</v>
      </c>
      <c r="J235" s="29" t="s">
        <v>228</v>
      </c>
      <c r="K235" s="29">
        <f t="shared" si="27"/>
        <v>6.8666666666666671</v>
      </c>
      <c r="L235" s="30">
        <v>0.28611111111111115</v>
      </c>
    </row>
    <row r="236" spans="1:12" x14ac:dyDescent="0.25">
      <c r="A236" s="16" t="s">
        <v>229</v>
      </c>
      <c r="B236" s="17">
        <f t="shared" si="24"/>
        <v>7.5333333333333332</v>
      </c>
      <c r="C236" s="18">
        <v>0.31388888888888888</v>
      </c>
      <c r="D236" s="21" t="s">
        <v>229</v>
      </c>
      <c r="E236" s="21">
        <f t="shared" si="25"/>
        <v>7.5333333333333332</v>
      </c>
      <c r="F236" s="22">
        <v>0.31388888888888888</v>
      </c>
      <c r="G236" s="25" t="s">
        <v>229</v>
      </c>
      <c r="H236" s="25">
        <f t="shared" si="26"/>
        <v>7.5333333333333332</v>
      </c>
      <c r="I236" s="26">
        <v>0.31388888888888888</v>
      </c>
      <c r="J236" s="29" t="s">
        <v>229</v>
      </c>
      <c r="K236" s="29">
        <f t="shared" si="27"/>
        <v>7.5333333333333332</v>
      </c>
      <c r="L236" s="30">
        <v>0.31388888888888888</v>
      </c>
    </row>
    <row r="237" spans="1:12" x14ac:dyDescent="0.25">
      <c r="A237" s="16" t="s">
        <v>230</v>
      </c>
      <c r="B237" s="17">
        <f t="shared" si="24"/>
        <v>7.4333333333333336</v>
      </c>
      <c r="C237" s="18">
        <v>0.30972222222222223</v>
      </c>
      <c r="D237" s="21" t="s">
        <v>230</v>
      </c>
      <c r="E237" s="21">
        <f t="shared" si="25"/>
        <v>7.4333333333333336</v>
      </c>
      <c r="F237" s="22">
        <v>0.30972222222222223</v>
      </c>
      <c r="G237" s="25" t="s">
        <v>230</v>
      </c>
      <c r="H237" s="25">
        <f t="shared" si="26"/>
        <v>7.4333333333333336</v>
      </c>
      <c r="I237" s="26">
        <v>0.30972222222222223</v>
      </c>
      <c r="J237" s="29" t="s">
        <v>230</v>
      </c>
      <c r="K237" s="29">
        <f t="shared" si="27"/>
        <v>7.4333333333333336</v>
      </c>
      <c r="L237" s="30">
        <v>0.30972222222222223</v>
      </c>
    </row>
    <row r="238" spans="1:12" x14ac:dyDescent="0.25">
      <c r="A238" s="16" t="s">
        <v>231</v>
      </c>
      <c r="B238" s="17">
        <f t="shared" si="24"/>
        <v>8.0166666666666675</v>
      </c>
      <c r="C238" s="18">
        <v>0.33402777777777781</v>
      </c>
      <c r="D238" s="21" t="s">
        <v>231</v>
      </c>
      <c r="E238" s="21">
        <f t="shared" si="25"/>
        <v>8.0166666666666675</v>
      </c>
      <c r="F238" s="22">
        <v>0.33402777777777781</v>
      </c>
      <c r="G238" s="25" t="s">
        <v>231</v>
      </c>
      <c r="H238" s="25"/>
      <c r="I238" s="26"/>
      <c r="J238" s="29" t="s">
        <v>231</v>
      </c>
      <c r="K238" s="29">
        <f t="shared" si="27"/>
        <v>8.0166666666666675</v>
      </c>
      <c r="L238" s="30">
        <v>0.33402777777777781</v>
      </c>
    </row>
    <row r="239" spans="1:12" x14ac:dyDescent="0.25">
      <c r="A239" s="16" t="s">
        <v>232</v>
      </c>
      <c r="B239" s="17">
        <f t="shared" si="24"/>
        <v>7.4</v>
      </c>
      <c r="C239" s="18">
        <v>0.30833333333333335</v>
      </c>
      <c r="D239" s="21" t="s">
        <v>232</v>
      </c>
      <c r="E239" s="21">
        <f t="shared" si="25"/>
        <v>7.4</v>
      </c>
      <c r="F239" s="22">
        <v>0.30833333333333335</v>
      </c>
      <c r="G239" s="25" t="s">
        <v>232</v>
      </c>
      <c r="H239" s="25"/>
      <c r="I239" s="26"/>
      <c r="J239" s="29" t="s">
        <v>232</v>
      </c>
      <c r="K239" s="29">
        <f t="shared" si="27"/>
        <v>7.4</v>
      </c>
      <c r="L239" s="30">
        <v>0.30833333333333335</v>
      </c>
    </row>
    <row r="240" spans="1:12" x14ac:dyDescent="0.25">
      <c r="A240" s="16" t="s">
        <v>233</v>
      </c>
      <c r="B240" s="17">
        <f t="shared" si="24"/>
        <v>0.6</v>
      </c>
      <c r="C240" s="18">
        <v>2.4999999999999998E-2</v>
      </c>
      <c r="D240" s="21" t="s">
        <v>233</v>
      </c>
      <c r="E240" s="21">
        <f t="shared" si="25"/>
        <v>0.6</v>
      </c>
      <c r="F240" s="22">
        <v>2.4999999999999998E-2</v>
      </c>
      <c r="G240" s="25" t="s">
        <v>233</v>
      </c>
      <c r="H240" s="25"/>
      <c r="I240" s="26"/>
      <c r="J240" s="29" t="s">
        <v>233</v>
      </c>
      <c r="K240" s="29">
        <f t="shared" si="27"/>
        <v>0.6</v>
      </c>
      <c r="L240" s="30">
        <v>2.4999999999999998E-2</v>
      </c>
    </row>
    <row r="241" spans="1:12" x14ac:dyDescent="0.25">
      <c r="A241" s="16" t="s">
        <v>234</v>
      </c>
      <c r="B241" s="17">
        <f t="shared" si="24"/>
        <v>8.4166666666666661</v>
      </c>
      <c r="C241" s="18">
        <v>0.35069444444444442</v>
      </c>
      <c r="D241" s="21" t="s">
        <v>234</v>
      </c>
      <c r="E241" s="21">
        <f t="shared" si="25"/>
        <v>8.4166666666666661</v>
      </c>
      <c r="F241" s="22">
        <v>0.35069444444444442</v>
      </c>
      <c r="G241" s="25" t="s">
        <v>234</v>
      </c>
      <c r="H241" s="25"/>
      <c r="I241" s="26"/>
      <c r="J241" s="29" t="s">
        <v>234</v>
      </c>
      <c r="K241" s="29">
        <f t="shared" si="27"/>
        <v>8.4166666666666661</v>
      </c>
      <c r="L241" s="30">
        <v>0.35069444444444442</v>
      </c>
    </row>
    <row r="242" spans="1:12" x14ac:dyDescent="0.25">
      <c r="A242" s="16" t="s">
        <v>235</v>
      </c>
      <c r="B242" s="17">
        <f t="shared" si="24"/>
        <v>7.5333333333333332</v>
      </c>
      <c r="C242" s="18">
        <v>0.31388888888888888</v>
      </c>
      <c r="D242" s="21" t="s">
        <v>235</v>
      </c>
      <c r="E242" s="21">
        <f t="shared" si="25"/>
        <v>7.5333333333333332</v>
      </c>
      <c r="F242" s="22">
        <v>0.31388888888888888</v>
      </c>
      <c r="G242" s="25" t="s">
        <v>235</v>
      </c>
      <c r="H242" s="25"/>
      <c r="I242" s="26"/>
      <c r="J242" s="29" t="s">
        <v>235</v>
      </c>
      <c r="K242" s="29">
        <f t="shared" si="27"/>
        <v>7.5333333333333332</v>
      </c>
      <c r="L242" s="30">
        <v>0.31388888888888888</v>
      </c>
    </row>
    <row r="243" spans="1:12" x14ac:dyDescent="0.25">
      <c r="A243" s="16" t="s">
        <v>236</v>
      </c>
      <c r="B243" s="17">
        <f t="shared" si="24"/>
        <v>9.2666666666666675</v>
      </c>
      <c r="C243" s="18">
        <v>0.38611111111111113</v>
      </c>
      <c r="D243" s="21" t="s">
        <v>236</v>
      </c>
      <c r="E243" s="21">
        <f t="shared" si="25"/>
        <v>9.2666666666666675</v>
      </c>
      <c r="F243" s="22">
        <v>0.38611111111111113</v>
      </c>
      <c r="G243" s="25" t="s">
        <v>236</v>
      </c>
      <c r="H243" s="25"/>
      <c r="I243" s="26"/>
      <c r="J243" s="29" t="s">
        <v>236</v>
      </c>
      <c r="K243" s="29">
        <f t="shared" si="27"/>
        <v>9.2666666666666675</v>
      </c>
      <c r="L243" s="30">
        <v>0.38611111111111113</v>
      </c>
    </row>
    <row r="244" spans="1:12" x14ac:dyDescent="0.25">
      <c r="A244" s="16" t="s">
        <v>38</v>
      </c>
      <c r="B244" s="17" t="s">
        <v>38</v>
      </c>
      <c r="C244" s="18"/>
      <c r="D244" s="21" t="s">
        <v>38</v>
      </c>
      <c r="E244" s="21" t="s">
        <v>38</v>
      </c>
      <c r="F244" s="22"/>
      <c r="G244" s="24" t="s">
        <v>38</v>
      </c>
      <c r="H244" s="25" t="s">
        <v>38</v>
      </c>
      <c r="I244" s="26"/>
      <c r="J244" s="28" t="s">
        <v>38</v>
      </c>
      <c r="K244" s="29" t="s">
        <v>38</v>
      </c>
      <c r="L244" s="30"/>
    </row>
    <row r="245" spans="1:12" ht="26.25" x14ac:dyDescent="0.25">
      <c r="A245" s="77" t="s">
        <v>175</v>
      </c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</row>
    <row r="246" spans="1:12" ht="23.25" x14ac:dyDescent="0.25">
      <c r="A246" s="73" t="s">
        <v>46</v>
      </c>
      <c r="B246" s="73"/>
      <c r="C246" s="73"/>
      <c r="D246" s="74" t="s">
        <v>48</v>
      </c>
      <c r="E246" s="74"/>
      <c r="F246" s="74"/>
      <c r="G246" s="75" t="s">
        <v>49</v>
      </c>
      <c r="H246" s="75"/>
      <c r="I246" s="75"/>
      <c r="J246" s="76" t="s">
        <v>50</v>
      </c>
      <c r="K246" s="76"/>
      <c r="L246" s="76"/>
    </row>
    <row r="247" spans="1:12" x14ac:dyDescent="0.25">
      <c r="A247" s="15" t="s">
        <v>40</v>
      </c>
      <c r="B247" s="15" t="s">
        <v>44</v>
      </c>
      <c r="C247" s="15" t="s">
        <v>41</v>
      </c>
      <c r="D247" s="19" t="s">
        <v>40</v>
      </c>
      <c r="E247" s="19" t="s">
        <v>44</v>
      </c>
      <c r="F247" s="19" t="s">
        <v>41</v>
      </c>
      <c r="G247" s="23" t="s">
        <v>40</v>
      </c>
      <c r="H247" s="23" t="s">
        <v>44</v>
      </c>
      <c r="I247" s="23" t="s">
        <v>41</v>
      </c>
      <c r="J247" s="27" t="s">
        <v>40</v>
      </c>
      <c r="K247" s="27" t="s">
        <v>44</v>
      </c>
      <c r="L247" s="27" t="s">
        <v>41</v>
      </c>
    </row>
    <row r="248" spans="1:12" x14ac:dyDescent="0.25">
      <c r="A248" s="16" t="s">
        <v>176</v>
      </c>
      <c r="B248" s="17">
        <f>C248*24</f>
        <v>8.4166666666666661</v>
      </c>
      <c r="C248" s="18">
        <v>0.35069444444444442</v>
      </c>
      <c r="D248" s="21" t="s">
        <v>176</v>
      </c>
      <c r="E248" s="21">
        <f>F248*24</f>
        <v>8.4166666666666661</v>
      </c>
      <c r="F248" s="22">
        <v>0.35069444444444442</v>
      </c>
      <c r="G248" s="25" t="s">
        <v>176</v>
      </c>
      <c r="H248" s="25">
        <f>I248*24</f>
        <v>8.4166666666666661</v>
      </c>
      <c r="I248" s="26">
        <v>0.35069444444444442</v>
      </c>
      <c r="J248" s="29" t="s">
        <v>176</v>
      </c>
      <c r="K248" s="29">
        <f>L248*24</f>
        <v>8.4166666666666661</v>
      </c>
      <c r="L248" s="30">
        <v>0.35069444444444442</v>
      </c>
    </row>
    <row r="249" spans="1:12" x14ac:dyDescent="0.25">
      <c r="A249" s="16" t="s">
        <v>177</v>
      </c>
      <c r="B249" s="17">
        <f t="shared" ref="B249:B277" si="28">C249*24</f>
        <v>7.5333333333333332</v>
      </c>
      <c r="C249" s="18">
        <v>0.31388888888888888</v>
      </c>
      <c r="D249" s="21" t="s">
        <v>177</v>
      </c>
      <c r="E249" s="21">
        <f t="shared" ref="E249:E277" si="29">F249*24</f>
        <v>7.5333333333333332</v>
      </c>
      <c r="F249" s="22">
        <v>0.31388888888888888</v>
      </c>
      <c r="G249" s="25" t="s">
        <v>177</v>
      </c>
      <c r="H249" s="25">
        <f t="shared" ref="H249:H271" si="30">I249*24</f>
        <v>7.5333333333333332</v>
      </c>
      <c r="I249" s="26">
        <v>0.31388888888888888</v>
      </c>
      <c r="J249" s="29" t="s">
        <v>177</v>
      </c>
      <c r="K249" s="29">
        <f t="shared" ref="K249:K277" si="31">L249*24</f>
        <v>7.5333333333333332</v>
      </c>
      <c r="L249" s="30">
        <v>0.31388888888888888</v>
      </c>
    </row>
    <row r="250" spans="1:12" x14ac:dyDescent="0.25">
      <c r="A250" s="16" t="s">
        <v>178</v>
      </c>
      <c r="B250" s="17">
        <f t="shared" si="28"/>
        <v>9.2666666666666675</v>
      </c>
      <c r="C250" s="18">
        <v>0.38611111111111113</v>
      </c>
      <c r="D250" s="21" t="s">
        <v>178</v>
      </c>
      <c r="E250" s="21">
        <f t="shared" si="29"/>
        <v>9.2666666666666675</v>
      </c>
      <c r="F250" s="22">
        <v>0.38611111111111113</v>
      </c>
      <c r="G250" s="25" t="s">
        <v>178</v>
      </c>
      <c r="H250" s="25">
        <f t="shared" si="30"/>
        <v>9.2666666666666675</v>
      </c>
      <c r="I250" s="26">
        <v>0.38611111111111113</v>
      </c>
      <c r="J250" s="29" t="s">
        <v>178</v>
      </c>
      <c r="K250" s="29">
        <f t="shared" si="31"/>
        <v>9.2666666666666675</v>
      </c>
      <c r="L250" s="30">
        <v>0.38611111111111113</v>
      </c>
    </row>
    <row r="251" spans="1:12" x14ac:dyDescent="0.25">
      <c r="A251" s="16" t="s">
        <v>179</v>
      </c>
      <c r="B251" s="17">
        <f t="shared" si="28"/>
        <v>6.8666666666666671</v>
      </c>
      <c r="C251" s="18">
        <v>0.28611111111111115</v>
      </c>
      <c r="D251" s="21" t="s">
        <v>179</v>
      </c>
      <c r="E251" s="21">
        <f t="shared" si="29"/>
        <v>6.8666666666666671</v>
      </c>
      <c r="F251" s="22">
        <v>0.28611111111111115</v>
      </c>
      <c r="G251" s="25" t="s">
        <v>179</v>
      </c>
      <c r="H251" s="25">
        <f t="shared" si="30"/>
        <v>6.8666666666666671</v>
      </c>
      <c r="I251" s="26">
        <v>0.28611111111111115</v>
      </c>
      <c r="J251" s="29" t="s">
        <v>179</v>
      </c>
      <c r="K251" s="29">
        <f t="shared" si="31"/>
        <v>6.8666666666666671</v>
      </c>
      <c r="L251" s="30">
        <v>0.28611111111111115</v>
      </c>
    </row>
    <row r="252" spans="1:12" x14ac:dyDescent="0.25">
      <c r="A252" s="16" t="s">
        <v>180</v>
      </c>
      <c r="B252" s="17">
        <f t="shared" si="28"/>
        <v>7.5333333333333332</v>
      </c>
      <c r="C252" s="18">
        <v>0.31388888888888888</v>
      </c>
      <c r="D252" s="21" t="s">
        <v>180</v>
      </c>
      <c r="E252" s="21">
        <f t="shared" si="29"/>
        <v>7.5333333333333332</v>
      </c>
      <c r="F252" s="22">
        <v>0.31388888888888888</v>
      </c>
      <c r="G252" s="25" t="s">
        <v>180</v>
      </c>
      <c r="H252" s="25">
        <f t="shared" si="30"/>
        <v>7.5333333333333332</v>
      </c>
      <c r="I252" s="26">
        <v>0.31388888888888888</v>
      </c>
      <c r="J252" s="29" t="s">
        <v>180</v>
      </c>
      <c r="K252" s="29">
        <f t="shared" si="31"/>
        <v>7.5333333333333332</v>
      </c>
      <c r="L252" s="30">
        <v>0.31388888888888888</v>
      </c>
    </row>
    <row r="253" spans="1:12" x14ac:dyDescent="0.25">
      <c r="A253" s="16" t="s">
        <v>181</v>
      </c>
      <c r="B253" s="17">
        <f t="shared" si="28"/>
        <v>7.4333333333333336</v>
      </c>
      <c r="C253" s="18">
        <v>0.30972222222222223</v>
      </c>
      <c r="D253" s="21" t="s">
        <v>181</v>
      </c>
      <c r="E253" s="21">
        <f t="shared" si="29"/>
        <v>7.4333333333333336</v>
      </c>
      <c r="F253" s="22">
        <v>0.30972222222222223</v>
      </c>
      <c r="G253" s="25" t="s">
        <v>181</v>
      </c>
      <c r="H253" s="25">
        <f t="shared" si="30"/>
        <v>7.4333333333333336</v>
      </c>
      <c r="I253" s="26">
        <v>0.30972222222222223</v>
      </c>
      <c r="J253" s="29" t="s">
        <v>181</v>
      </c>
      <c r="K253" s="29">
        <f t="shared" si="31"/>
        <v>7.4333333333333336</v>
      </c>
      <c r="L253" s="30">
        <v>0.30972222222222223</v>
      </c>
    </row>
    <row r="254" spans="1:12" x14ac:dyDescent="0.25">
      <c r="A254" s="16" t="s">
        <v>182</v>
      </c>
      <c r="B254" s="17">
        <f t="shared" si="28"/>
        <v>8.0166666666666675</v>
      </c>
      <c r="C254" s="18">
        <v>0.33402777777777781</v>
      </c>
      <c r="D254" s="21" t="s">
        <v>182</v>
      </c>
      <c r="E254" s="21">
        <f t="shared" si="29"/>
        <v>8.0166666666666675</v>
      </c>
      <c r="F254" s="22">
        <v>0.33402777777777781</v>
      </c>
      <c r="G254" s="25" t="s">
        <v>182</v>
      </c>
      <c r="H254" s="25">
        <f t="shared" si="30"/>
        <v>8.0166666666666675</v>
      </c>
      <c r="I254" s="26">
        <v>0.33402777777777781</v>
      </c>
      <c r="J254" s="29" t="s">
        <v>182</v>
      </c>
      <c r="K254" s="29">
        <f t="shared" si="31"/>
        <v>8.0166666666666675</v>
      </c>
      <c r="L254" s="30">
        <v>0.33402777777777781</v>
      </c>
    </row>
    <row r="255" spans="1:12" x14ac:dyDescent="0.25">
      <c r="A255" s="16" t="s">
        <v>183</v>
      </c>
      <c r="B255" s="17">
        <f t="shared" si="28"/>
        <v>7.4</v>
      </c>
      <c r="C255" s="18">
        <v>0.30833333333333335</v>
      </c>
      <c r="D255" s="21" t="s">
        <v>183</v>
      </c>
      <c r="E255" s="21">
        <f t="shared" si="29"/>
        <v>7.4</v>
      </c>
      <c r="F255" s="22">
        <v>0.30833333333333335</v>
      </c>
      <c r="G255" s="25" t="s">
        <v>183</v>
      </c>
      <c r="H255" s="25">
        <f t="shared" si="30"/>
        <v>7.4</v>
      </c>
      <c r="I255" s="26">
        <v>0.30833333333333335</v>
      </c>
      <c r="J255" s="29" t="s">
        <v>183</v>
      </c>
      <c r="K255" s="29">
        <f t="shared" si="31"/>
        <v>7.4</v>
      </c>
      <c r="L255" s="30">
        <v>0.30833333333333335</v>
      </c>
    </row>
    <row r="256" spans="1:12" x14ac:dyDescent="0.25">
      <c r="A256" s="16" t="s">
        <v>184</v>
      </c>
      <c r="B256" s="17">
        <f t="shared" si="28"/>
        <v>0.6</v>
      </c>
      <c r="C256" s="18">
        <v>2.4999999999999998E-2</v>
      </c>
      <c r="D256" s="21" t="s">
        <v>184</v>
      </c>
      <c r="E256" s="21">
        <f t="shared" si="29"/>
        <v>0.6</v>
      </c>
      <c r="F256" s="22">
        <v>2.4999999999999998E-2</v>
      </c>
      <c r="G256" s="25" t="s">
        <v>184</v>
      </c>
      <c r="H256" s="25">
        <f t="shared" si="30"/>
        <v>0.6</v>
      </c>
      <c r="I256" s="26">
        <v>2.4999999999999998E-2</v>
      </c>
      <c r="J256" s="29" t="s">
        <v>184</v>
      </c>
      <c r="K256" s="29">
        <f t="shared" si="31"/>
        <v>0.6</v>
      </c>
      <c r="L256" s="30">
        <v>2.4999999999999998E-2</v>
      </c>
    </row>
    <row r="257" spans="1:12" x14ac:dyDescent="0.25">
      <c r="A257" s="16" t="s">
        <v>185</v>
      </c>
      <c r="B257" s="17">
        <f t="shared" si="28"/>
        <v>8.4166666666666661</v>
      </c>
      <c r="C257" s="18">
        <v>0.35069444444444442</v>
      </c>
      <c r="D257" s="21" t="s">
        <v>185</v>
      </c>
      <c r="E257" s="21">
        <f t="shared" si="29"/>
        <v>8.4166666666666661</v>
      </c>
      <c r="F257" s="22">
        <v>0.35069444444444442</v>
      </c>
      <c r="G257" s="25" t="s">
        <v>185</v>
      </c>
      <c r="H257" s="25">
        <f t="shared" si="30"/>
        <v>8.4166666666666661</v>
      </c>
      <c r="I257" s="26">
        <v>0.35069444444444442</v>
      </c>
      <c r="J257" s="29" t="s">
        <v>185</v>
      </c>
      <c r="K257" s="29">
        <f t="shared" si="31"/>
        <v>8.4166666666666661</v>
      </c>
      <c r="L257" s="30">
        <v>0.35069444444444442</v>
      </c>
    </row>
    <row r="258" spans="1:12" x14ac:dyDescent="0.25">
      <c r="A258" s="16" t="s">
        <v>186</v>
      </c>
      <c r="B258" s="17">
        <f t="shared" si="28"/>
        <v>7.5333333333333332</v>
      </c>
      <c r="C258" s="18">
        <v>0.31388888888888888</v>
      </c>
      <c r="D258" s="21" t="s">
        <v>186</v>
      </c>
      <c r="E258" s="21">
        <f t="shared" si="29"/>
        <v>7.5333333333333332</v>
      </c>
      <c r="F258" s="22">
        <v>0.31388888888888888</v>
      </c>
      <c r="G258" s="25" t="s">
        <v>186</v>
      </c>
      <c r="H258" s="25">
        <f t="shared" si="30"/>
        <v>7.5333333333333332</v>
      </c>
      <c r="I258" s="26">
        <v>0.31388888888888888</v>
      </c>
      <c r="J258" s="29" t="s">
        <v>186</v>
      </c>
      <c r="K258" s="29">
        <f t="shared" si="31"/>
        <v>7.5333333333333332</v>
      </c>
      <c r="L258" s="30">
        <v>0.31388888888888888</v>
      </c>
    </row>
    <row r="259" spans="1:12" x14ac:dyDescent="0.25">
      <c r="A259" s="16" t="s">
        <v>187</v>
      </c>
      <c r="B259" s="17">
        <f t="shared" si="28"/>
        <v>9.2666666666666675</v>
      </c>
      <c r="C259" s="18">
        <v>0.38611111111111113</v>
      </c>
      <c r="D259" s="21" t="s">
        <v>187</v>
      </c>
      <c r="E259" s="21">
        <f t="shared" si="29"/>
        <v>9.2666666666666675</v>
      </c>
      <c r="F259" s="22">
        <v>0.38611111111111113</v>
      </c>
      <c r="G259" s="25" t="s">
        <v>187</v>
      </c>
      <c r="H259" s="25">
        <f t="shared" si="30"/>
        <v>9.2666666666666675</v>
      </c>
      <c r="I259" s="26">
        <v>0.38611111111111113</v>
      </c>
      <c r="J259" s="29" t="s">
        <v>187</v>
      </c>
      <c r="K259" s="29">
        <f t="shared" si="31"/>
        <v>9.2666666666666675</v>
      </c>
      <c r="L259" s="30">
        <v>0.38611111111111113</v>
      </c>
    </row>
    <row r="260" spans="1:12" x14ac:dyDescent="0.25">
      <c r="A260" s="16" t="s">
        <v>188</v>
      </c>
      <c r="B260" s="17">
        <f t="shared" si="28"/>
        <v>6.8666666666666671</v>
      </c>
      <c r="C260" s="18">
        <v>0.28611111111111115</v>
      </c>
      <c r="D260" s="21" t="s">
        <v>188</v>
      </c>
      <c r="E260" s="21">
        <f t="shared" si="29"/>
        <v>6.8666666666666671</v>
      </c>
      <c r="F260" s="22">
        <v>0.28611111111111115</v>
      </c>
      <c r="G260" s="25" t="s">
        <v>188</v>
      </c>
      <c r="H260" s="25">
        <f t="shared" si="30"/>
        <v>6.8666666666666671</v>
      </c>
      <c r="I260" s="26">
        <v>0.28611111111111115</v>
      </c>
      <c r="J260" s="29" t="s">
        <v>188</v>
      </c>
      <c r="K260" s="29">
        <f t="shared" si="31"/>
        <v>6.8666666666666671</v>
      </c>
      <c r="L260" s="30">
        <v>0.28611111111111115</v>
      </c>
    </row>
    <row r="261" spans="1:12" x14ac:dyDescent="0.25">
      <c r="A261" s="16" t="s">
        <v>189</v>
      </c>
      <c r="B261" s="17">
        <f t="shared" si="28"/>
        <v>7.5333333333333332</v>
      </c>
      <c r="C261" s="18">
        <v>0.31388888888888888</v>
      </c>
      <c r="D261" s="21" t="s">
        <v>189</v>
      </c>
      <c r="E261" s="21">
        <f t="shared" si="29"/>
        <v>7.5333333333333332</v>
      </c>
      <c r="F261" s="22">
        <v>0.31388888888888888</v>
      </c>
      <c r="G261" s="25" t="s">
        <v>189</v>
      </c>
      <c r="H261" s="25">
        <f t="shared" si="30"/>
        <v>7.5333333333333332</v>
      </c>
      <c r="I261" s="26">
        <v>0.31388888888888888</v>
      </c>
      <c r="J261" s="29" t="s">
        <v>189</v>
      </c>
      <c r="K261" s="29">
        <f t="shared" si="31"/>
        <v>7.5333333333333332</v>
      </c>
      <c r="L261" s="30">
        <v>0.31388888888888888</v>
      </c>
    </row>
    <row r="262" spans="1:12" x14ac:dyDescent="0.25">
      <c r="A262" s="16" t="s">
        <v>190</v>
      </c>
      <c r="B262" s="17">
        <f t="shared" si="28"/>
        <v>7.4333333333333336</v>
      </c>
      <c r="C262" s="18">
        <v>0.30972222222222223</v>
      </c>
      <c r="D262" s="21" t="s">
        <v>190</v>
      </c>
      <c r="E262" s="21">
        <f t="shared" si="29"/>
        <v>7.4333333333333336</v>
      </c>
      <c r="F262" s="22">
        <v>0.30972222222222223</v>
      </c>
      <c r="G262" s="25" t="s">
        <v>190</v>
      </c>
      <c r="H262" s="25">
        <f t="shared" si="30"/>
        <v>7.4333333333333336</v>
      </c>
      <c r="I262" s="26">
        <v>0.30972222222222223</v>
      </c>
      <c r="J262" s="29" t="s">
        <v>190</v>
      </c>
      <c r="K262" s="29">
        <f t="shared" si="31"/>
        <v>7.4333333333333336</v>
      </c>
      <c r="L262" s="30">
        <v>0.30972222222222223</v>
      </c>
    </row>
    <row r="263" spans="1:12" x14ac:dyDescent="0.25">
      <c r="A263" s="16" t="s">
        <v>191</v>
      </c>
      <c r="B263" s="17">
        <f t="shared" si="28"/>
        <v>8.0166666666666675</v>
      </c>
      <c r="C263" s="18">
        <v>0.33402777777777781</v>
      </c>
      <c r="D263" s="21" t="s">
        <v>191</v>
      </c>
      <c r="E263" s="21">
        <f t="shared" si="29"/>
        <v>8.0166666666666675</v>
      </c>
      <c r="F263" s="22">
        <v>0.33402777777777781</v>
      </c>
      <c r="G263" s="25" t="s">
        <v>191</v>
      </c>
      <c r="H263" s="25">
        <f t="shared" si="30"/>
        <v>8.0166666666666675</v>
      </c>
      <c r="I263" s="26">
        <v>0.33402777777777781</v>
      </c>
      <c r="J263" s="29" t="s">
        <v>191</v>
      </c>
      <c r="K263" s="29">
        <f t="shared" si="31"/>
        <v>8.0166666666666675</v>
      </c>
      <c r="L263" s="30">
        <v>0.33402777777777781</v>
      </c>
    </row>
    <row r="264" spans="1:12" x14ac:dyDescent="0.25">
      <c r="A264" s="16" t="s">
        <v>192</v>
      </c>
      <c r="B264" s="17">
        <f t="shared" si="28"/>
        <v>7.4</v>
      </c>
      <c r="C264" s="18">
        <v>0.30833333333333335</v>
      </c>
      <c r="D264" s="21" t="s">
        <v>192</v>
      </c>
      <c r="E264" s="21">
        <f t="shared" si="29"/>
        <v>7.4</v>
      </c>
      <c r="F264" s="22">
        <v>0.30833333333333335</v>
      </c>
      <c r="G264" s="25" t="s">
        <v>192</v>
      </c>
      <c r="H264" s="25">
        <f t="shared" si="30"/>
        <v>7.4</v>
      </c>
      <c r="I264" s="26">
        <v>0.30833333333333335</v>
      </c>
      <c r="J264" s="29" t="s">
        <v>192</v>
      </c>
      <c r="K264" s="29">
        <f t="shared" si="31"/>
        <v>7.4</v>
      </c>
      <c r="L264" s="30">
        <v>0.30833333333333335</v>
      </c>
    </row>
    <row r="265" spans="1:12" x14ac:dyDescent="0.25">
      <c r="A265" s="16" t="s">
        <v>193</v>
      </c>
      <c r="B265" s="17">
        <f t="shared" si="28"/>
        <v>0.6</v>
      </c>
      <c r="C265" s="18">
        <v>2.4999999999999998E-2</v>
      </c>
      <c r="D265" s="21" t="s">
        <v>193</v>
      </c>
      <c r="E265" s="21">
        <f t="shared" si="29"/>
        <v>0.6</v>
      </c>
      <c r="F265" s="22">
        <v>2.4999999999999998E-2</v>
      </c>
      <c r="G265" s="25" t="s">
        <v>193</v>
      </c>
      <c r="H265" s="25">
        <f t="shared" si="30"/>
        <v>0.6</v>
      </c>
      <c r="I265" s="26">
        <v>2.4999999999999998E-2</v>
      </c>
      <c r="J265" s="29" t="s">
        <v>193</v>
      </c>
      <c r="K265" s="29">
        <f t="shared" si="31"/>
        <v>0.6</v>
      </c>
      <c r="L265" s="30">
        <v>2.4999999999999998E-2</v>
      </c>
    </row>
    <row r="266" spans="1:12" x14ac:dyDescent="0.25">
      <c r="A266" s="16" t="s">
        <v>194</v>
      </c>
      <c r="B266" s="17">
        <f t="shared" si="28"/>
        <v>8.4166666666666661</v>
      </c>
      <c r="C266" s="18">
        <v>0.35069444444444442</v>
      </c>
      <c r="D266" s="21" t="s">
        <v>194</v>
      </c>
      <c r="E266" s="21">
        <f t="shared" si="29"/>
        <v>8.4166666666666661</v>
      </c>
      <c r="F266" s="22">
        <v>0.35069444444444442</v>
      </c>
      <c r="G266" s="25" t="s">
        <v>194</v>
      </c>
      <c r="H266" s="25">
        <f t="shared" si="30"/>
        <v>8.4166666666666661</v>
      </c>
      <c r="I266" s="26">
        <v>0.35069444444444442</v>
      </c>
      <c r="J266" s="29" t="s">
        <v>194</v>
      </c>
      <c r="K266" s="29">
        <f t="shared" si="31"/>
        <v>8.4166666666666661</v>
      </c>
      <c r="L266" s="30">
        <v>0.35069444444444442</v>
      </c>
    </row>
    <row r="267" spans="1:12" x14ac:dyDescent="0.25">
      <c r="A267" s="16" t="s">
        <v>195</v>
      </c>
      <c r="B267" s="17">
        <f t="shared" si="28"/>
        <v>7.5333333333333332</v>
      </c>
      <c r="C267" s="18">
        <v>0.31388888888888888</v>
      </c>
      <c r="D267" s="21" t="s">
        <v>195</v>
      </c>
      <c r="E267" s="21">
        <f t="shared" si="29"/>
        <v>7.5333333333333332</v>
      </c>
      <c r="F267" s="22">
        <v>0.31388888888888888</v>
      </c>
      <c r="G267" s="25" t="s">
        <v>195</v>
      </c>
      <c r="H267" s="25">
        <f t="shared" si="30"/>
        <v>7.5333333333333332</v>
      </c>
      <c r="I267" s="26">
        <v>0.31388888888888888</v>
      </c>
      <c r="J267" s="29" t="s">
        <v>195</v>
      </c>
      <c r="K267" s="29">
        <f t="shared" si="31"/>
        <v>7.5333333333333332</v>
      </c>
      <c r="L267" s="30">
        <v>0.31388888888888888</v>
      </c>
    </row>
    <row r="268" spans="1:12" x14ac:dyDescent="0.25">
      <c r="A268" s="16" t="s">
        <v>196</v>
      </c>
      <c r="B268" s="17">
        <f t="shared" si="28"/>
        <v>9.2666666666666675</v>
      </c>
      <c r="C268" s="18">
        <v>0.38611111111111113</v>
      </c>
      <c r="D268" s="21" t="s">
        <v>196</v>
      </c>
      <c r="E268" s="21">
        <f t="shared" si="29"/>
        <v>9.2666666666666675</v>
      </c>
      <c r="F268" s="22">
        <v>0.38611111111111113</v>
      </c>
      <c r="G268" s="25" t="s">
        <v>196</v>
      </c>
      <c r="H268" s="25">
        <f t="shared" si="30"/>
        <v>9.2666666666666675</v>
      </c>
      <c r="I268" s="26">
        <v>0.38611111111111113</v>
      </c>
      <c r="J268" s="29" t="s">
        <v>196</v>
      </c>
      <c r="K268" s="29">
        <f t="shared" si="31"/>
        <v>9.2666666666666675</v>
      </c>
      <c r="L268" s="30">
        <v>0.38611111111111113</v>
      </c>
    </row>
    <row r="269" spans="1:12" x14ac:dyDescent="0.25">
      <c r="A269" s="16" t="s">
        <v>197</v>
      </c>
      <c r="B269" s="17">
        <f t="shared" si="28"/>
        <v>6.8666666666666671</v>
      </c>
      <c r="C269" s="18">
        <v>0.28611111111111115</v>
      </c>
      <c r="D269" s="21" t="s">
        <v>197</v>
      </c>
      <c r="E269" s="21">
        <f t="shared" si="29"/>
        <v>6.8666666666666671</v>
      </c>
      <c r="F269" s="22">
        <v>0.28611111111111115</v>
      </c>
      <c r="G269" s="25" t="s">
        <v>197</v>
      </c>
      <c r="H269" s="25">
        <f t="shared" si="30"/>
        <v>6.8666666666666671</v>
      </c>
      <c r="I269" s="26">
        <v>0.28611111111111115</v>
      </c>
      <c r="J269" s="29" t="s">
        <v>197</v>
      </c>
      <c r="K269" s="29">
        <f t="shared" si="31"/>
        <v>6.8666666666666671</v>
      </c>
      <c r="L269" s="30">
        <v>0.28611111111111115</v>
      </c>
    </row>
    <row r="270" spans="1:12" x14ac:dyDescent="0.25">
      <c r="A270" s="16" t="s">
        <v>198</v>
      </c>
      <c r="B270" s="17">
        <f t="shared" si="28"/>
        <v>7.5333333333333332</v>
      </c>
      <c r="C270" s="18">
        <v>0.31388888888888888</v>
      </c>
      <c r="D270" s="21" t="s">
        <v>198</v>
      </c>
      <c r="E270" s="21">
        <f t="shared" si="29"/>
        <v>7.5333333333333332</v>
      </c>
      <c r="F270" s="22">
        <v>0.31388888888888888</v>
      </c>
      <c r="G270" s="25" t="s">
        <v>198</v>
      </c>
      <c r="H270" s="25">
        <f t="shared" si="30"/>
        <v>7.5333333333333332</v>
      </c>
      <c r="I270" s="26">
        <v>0.31388888888888888</v>
      </c>
      <c r="J270" s="29" t="s">
        <v>198</v>
      </c>
      <c r="K270" s="29">
        <f t="shared" si="31"/>
        <v>7.5333333333333332</v>
      </c>
      <c r="L270" s="30">
        <v>0.31388888888888888</v>
      </c>
    </row>
    <row r="271" spans="1:12" x14ac:dyDescent="0.25">
      <c r="A271" s="16" t="s">
        <v>199</v>
      </c>
      <c r="B271" s="17">
        <f t="shared" si="28"/>
        <v>7.4333333333333336</v>
      </c>
      <c r="C271" s="18">
        <v>0.30972222222222223</v>
      </c>
      <c r="D271" s="21" t="s">
        <v>199</v>
      </c>
      <c r="E271" s="21">
        <f t="shared" si="29"/>
        <v>7.4333333333333336</v>
      </c>
      <c r="F271" s="22">
        <v>0.30972222222222223</v>
      </c>
      <c r="G271" s="25" t="s">
        <v>199</v>
      </c>
      <c r="H271" s="25">
        <f t="shared" si="30"/>
        <v>7.4333333333333336</v>
      </c>
      <c r="I271" s="26">
        <v>0.30972222222222223</v>
      </c>
      <c r="J271" s="29" t="s">
        <v>199</v>
      </c>
      <c r="K271" s="29">
        <f t="shared" si="31"/>
        <v>7.4333333333333336</v>
      </c>
      <c r="L271" s="30">
        <v>0.30972222222222223</v>
      </c>
    </row>
    <row r="272" spans="1:12" x14ac:dyDescent="0.25">
      <c r="A272" s="16" t="s">
        <v>200</v>
      </c>
      <c r="B272" s="17">
        <f t="shared" si="28"/>
        <v>8.0166666666666675</v>
      </c>
      <c r="C272" s="18">
        <v>0.33402777777777781</v>
      </c>
      <c r="D272" s="21" t="s">
        <v>200</v>
      </c>
      <c r="E272" s="21">
        <f t="shared" si="29"/>
        <v>8.0166666666666675</v>
      </c>
      <c r="F272" s="22">
        <v>0.33402777777777781</v>
      </c>
      <c r="G272" s="25" t="s">
        <v>200</v>
      </c>
      <c r="H272" s="25"/>
      <c r="I272" s="26"/>
      <c r="J272" s="29" t="s">
        <v>200</v>
      </c>
      <c r="K272" s="29">
        <f t="shared" si="31"/>
        <v>8.0166666666666675</v>
      </c>
      <c r="L272" s="30">
        <v>0.33402777777777781</v>
      </c>
    </row>
    <row r="273" spans="1:12" x14ac:dyDescent="0.25">
      <c r="A273" s="16" t="s">
        <v>201</v>
      </c>
      <c r="B273" s="17">
        <f t="shared" si="28"/>
        <v>7.4</v>
      </c>
      <c r="C273" s="18">
        <v>0.30833333333333335</v>
      </c>
      <c r="D273" s="21" t="s">
        <v>201</v>
      </c>
      <c r="E273" s="21">
        <f t="shared" si="29"/>
        <v>7.4</v>
      </c>
      <c r="F273" s="22">
        <v>0.30833333333333335</v>
      </c>
      <c r="G273" s="25" t="s">
        <v>201</v>
      </c>
      <c r="H273" s="25"/>
      <c r="I273" s="26"/>
      <c r="J273" s="29" t="s">
        <v>201</v>
      </c>
      <c r="K273" s="29">
        <f t="shared" si="31"/>
        <v>7.4</v>
      </c>
      <c r="L273" s="30">
        <v>0.30833333333333335</v>
      </c>
    </row>
    <row r="274" spans="1:12" x14ac:dyDescent="0.25">
      <c r="A274" s="16" t="s">
        <v>202</v>
      </c>
      <c r="B274" s="17">
        <f t="shared" si="28"/>
        <v>0.6</v>
      </c>
      <c r="C274" s="18">
        <v>2.4999999999999998E-2</v>
      </c>
      <c r="D274" s="21" t="s">
        <v>202</v>
      </c>
      <c r="E274" s="21">
        <f t="shared" si="29"/>
        <v>0.6</v>
      </c>
      <c r="F274" s="22">
        <v>2.4999999999999998E-2</v>
      </c>
      <c r="G274" s="25" t="s">
        <v>202</v>
      </c>
      <c r="H274" s="25"/>
      <c r="I274" s="26"/>
      <c r="J274" s="29" t="s">
        <v>202</v>
      </c>
      <c r="K274" s="29">
        <f t="shared" si="31"/>
        <v>0.6</v>
      </c>
      <c r="L274" s="30">
        <v>2.4999999999999998E-2</v>
      </c>
    </row>
    <row r="275" spans="1:12" x14ac:dyDescent="0.25">
      <c r="A275" s="16" t="s">
        <v>203</v>
      </c>
      <c r="B275" s="17">
        <f t="shared" si="28"/>
        <v>8.4166666666666661</v>
      </c>
      <c r="C275" s="18">
        <v>0.35069444444444442</v>
      </c>
      <c r="D275" s="21" t="s">
        <v>203</v>
      </c>
      <c r="E275" s="21">
        <f t="shared" si="29"/>
        <v>8.4166666666666661</v>
      </c>
      <c r="F275" s="22">
        <v>0.35069444444444442</v>
      </c>
      <c r="G275" s="25" t="s">
        <v>203</v>
      </c>
      <c r="H275" s="25"/>
      <c r="I275" s="26"/>
      <c r="J275" s="29" t="s">
        <v>203</v>
      </c>
      <c r="K275" s="29">
        <f t="shared" si="31"/>
        <v>8.4166666666666661</v>
      </c>
      <c r="L275" s="30">
        <v>0.35069444444444442</v>
      </c>
    </row>
    <row r="276" spans="1:12" x14ac:dyDescent="0.25">
      <c r="A276" s="16" t="s">
        <v>204</v>
      </c>
      <c r="B276" s="17">
        <f t="shared" si="28"/>
        <v>7.5333333333333332</v>
      </c>
      <c r="C276" s="18">
        <v>0.31388888888888888</v>
      </c>
      <c r="D276" s="21" t="s">
        <v>204</v>
      </c>
      <c r="E276" s="21">
        <f t="shared" si="29"/>
        <v>7.5333333333333332</v>
      </c>
      <c r="F276" s="22">
        <v>0.31388888888888888</v>
      </c>
      <c r="G276" s="25" t="s">
        <v>204</v>
      </c>
      <c r="H276" s="25"/>
      <c r="I276" s="26"/>
      <c r="J276" s="29" t="s">
        <v>204</v>
      </c>
      <c r="K276" s="29">
        <f t="shared" si="31"/>
        <v>7.5333333333333332</v>
      </c>
      <c r="L276" s="30">
        <v>0.31388888888888888</v>
      </c>
    </row>
    <row r="277" spans="1:12" x14ac:dyDescent="0.25">
      <c r="A277" s="16" t="s">
        <v>205</v>
      </c>
      <c r="B277" s="17">
        <f t="shared" si="28"/>
        <v>9.2666666666666675</v>
      </c>
      <c r="C277" s="18">
        <v>0.38611111111111113</v>
      </c>
      <c r="D277" s="21" t="s">
        <v>205</v>
      </c>
      <c r="E277" s="21">
        <f t="shared" si="29"/>
        <v>9.2666666666666675</v>
      </c>
      <c r="F277" s="22">
        <v>0.38611111111111113</v>
      </c>
      <c r="G277" s="25" t="s">
        <v>205</v>
      </c>
      <c r="H277" s="25"/>
      <c r="I277" s="26"/>
      <c r="J277" s="29" t="s">
        <v>205</v>
      </c>
      <c r="K277" s="29">
        <f t="shared" si="31"/>
        <v>9.2666666666666675</v>
      </c>
      <c r="L277" s="30">
        <v>0.38611111111111113</v>
      </c>
    </row>
    <row r="278" spans="1:12" x14ac:dyDescent="0.25">
      <c r="A278" s="16" t="s">
        <v>38</v>
      </c>
      <c r="B278" s="17" t="s">
        <v>38</v>
      </c>
      <c r="C278" s="18"/>
      <c r="D278" s="21" t="s">
        <v>38</v>
      </c>
      <c r="E278" s="21" t="s">
        <v>38</v>
      </c>
      <c r="F278" s="22"/>
      <c r="G278" s="24" t="s">
        <v>38</v>
      </c>
      <c r="H278" s="25" t="s">
        <v>38</v>
      </c>
      <c r="I278" s="26"/>
      <c r="J278" s="28" t="s">
        <v>38</v>
      </c>
      <c r="K278" s="29" t="s">
        <v>38</v>
      </c>
      <c r="L278" s="30"/>
    </row>
  </sheetData>
  <mergeCells count="40">
    <mergeCell ref="A1:L1"/>
    <mergeCell ref="A2:C2"/>
    <mergeCell ref="D2:F2"/>
    <mergeCell ref="G2:I2"/>
    <mergeCell ref="A42:C42"/>
    <mergeCell ref="D42:F42"/>
    <mergeCell ref="G42:I42"/>
    <mergeCell ref="J42:L42"/>
    <mergeCell ref="A41:L41"/>
    <mergeCell ref="J2:L2"/>
    <mergeCell ref="A144:C144"/>
    <mergeCell ref="D144:F144"/>
    <mergeCell ref="G144:I144"/>
    <mergeCell ref="J144:L144"/>
    <mergeCell ref="A75:L75"/>
    <mergeCell ref="A76:C76"/>
    <mergeCell ref="D76:F76"/>
    <mergeCell ref="G76:I76"/>
    <mergeCell ref="J76:L76"/>
    <mergeCell ref="A109:L109"/>
    <mergeCell ref="A110:C110"/>
    <mergeCell ref="D110:F110"/>
    <mergeCell ref="G110:I110"/>
    <mergeCell ref="J110:L110"/>
    <mergeCell ref="A143:L143"/>
    <mergeCell ref="A245:L245"/>
    <mergeCell ref="A246:C246"/>
    <mergeCell ref="D246:F246"/>
    <mergeCell ref="G246:I246"/>
    <mergeCell ref="J246:L246"/>
    <mergeCell ref="A212:C212"/>
    <mergeCell ref="D212:F212"/>
    <mergeCell ref="G212:I212"/>
    <mergeCell ref="J212:L212"/>
    <mergeCell ref="A177:L177"/>
    <mergeCell ref="A178:C178"/>
    <mergeCell ref="D178:F178"/>
    <mergeCell ref="G178:I178"/>
    <mergeCell ref="J178:L178"/>
    <mergeCell ref="A211:L211"/>
  </mergeCells>
  <pageMargins left="0.7" right="0.7" top="0.75" bottom="0.75" header="0.3" footer="0.3"/>
  <pageSetup paperSize="9" scale="88" fitToHeight="0" orientation="landscape" r:id="rId1"/>
  <headerFooter>
    <oddFooter>&amp;CFD</oddFooter>
  </headerFooter>
  <rowBreaks count="7" manualBreakCount="7">
    <brk id="40" max="16383" man="1"/>
    <brk id="74" max="16383" man="1"/>
    <brk id="108" max="16383" man="1"/>
    <brk id="142" max="16383" man="1"/>
    <brk id="176" max="16383" man="1"/>
    <brk id="210" max="16383" man="1"/>
    <brk id="24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E477"/>
  <sheetViews>
    <sheetView showGridLines="0" topLeftCell="A190" workbookViewId="0">
      <selection activeCell="F465" sqref="F465"/>
    </sheetView>
  </sheetViews>
  <sheetFormatPr baseColWidth="10" defaultColWidth="11" defaultRowHeight="15" x14ac:dyDescent="0.25"/>
  <cols>
    <col min="1" max="1" width="13" style="13" customWidth="1"/>
    <col min="2" max="2" width="31.28515625" style="14" customWidth="1"/>
    <col min="3" max="3" width="20.5703125" style="8" customWidth="1"/>
    <col min="4" max="4" width="39.7109375" style="8" customWidth="1"/>
    <col min="5" max="16384" width="11" style="7"/>
  </cols>
  <sheetData>
    <row r="1" spans="1:5" ht="21" x14ac:dyDescent="0.25">
      <c r="A1" s="5" t="s">
        <v>37</v>
      </c>
      <c r="B1" s="5" t="s">
        <v>45</v>
      </c>
      <c r="C1" s="5" t="s">
        <v>42</v>
      </c>
      <c r="D1" s="6" t="s">
        <v>43</v>
      </c>
    </row>
    <row r="2" spans="1:5" x14ac:dyDescent="0.25">
      <c r="A2" s="3">
        <v>28294</v>
      </c>
      <c r="B2" s="3" t="str">
        <f t="shared" ref="B2:B65" si="0">C2&amp;" "&amp;D2</f>
        <v>a k</v>
      </c>
      <c r="C2" s="4" t="s">
        <v>256</v>
      </c>
      <c r="D2" s="4" t="s">
        <v>264</v>
      </c>
    </row>
    <row r="3" spans="1:5" x14ac:dyDescent="0.25">
      <c r="A3" s="3">
        <v>28298</v>
      </c>
      <c r="B3" s="3" t="str">
        <f t="shared" si="0"/>
        <v>b l</v>
      </c>
      <c r="C3" s="4" t="s">
        <v>257</v>
      </c>
      <c r="D3" s="4" t="s">
        <v>265</v>
      </c>
      <c r="E3" s="8"/>
    </row>
    <row r="4" spans="1:5" x14ac:dyDescent="0.25">
      <c r="A4" s="9">
        <v>28302</v>
      </c>
      <c r="B4" s="9" t="str">
        <f t="shared" si="0"/>
        <v>c m</v>
      </c>
      <c r="C4" s="4" t="s">
        <v>258</v>
      </c>
      <c r="D4" s="10" t="s">
        <v>266</v>
      </c>
      <c r="E4" s="8"/>
    </row>
    <row r="5" spans="1:5" x14ac:dyDescent="0.25">
      <c r="A5" s="3">
        <v>28303</v>
      </c>
      <c r="B5" s="3" t="str">
        <f t="shared" si="0"/>
        <v>d n</v>
      </c>
      <c r="C5" s="4" t="s">
        <v>259</v>
      </c>
      <c r="D5" s="4" t="s">
        <v>267</v>
      </c>
      <c r="E5" s="8"/>
    </row>
    <row r="6" spans="1:5" x14ac:dyDescent="0.25">
      <c r="A6" s="3">
        <v>28304</v>
      </c>
      <c r="B6" s="3" t="str">
        <f t="shared" si="0"/>
        <v>e f</v>
      </c>
      <c r="C6" s="4" t="s">
        <v>260</v>
      </c>
      <c r="D6" s="4" t="s">
        <v>261</v>
      </c>
      <c r="E6" s="8"/>
    </row>
    <row r="7" spans="1:5" x14ac:dyDescent="0.25">
      <c r="A7" s="3">
        <v>28305</v>
      </c>
      <c r="B7" s="3" t="str">
        <f t="shared" si="0"/>
        <v>f r</v>
      </c>
      <c r="C7" s="4" t="s">
        <v>261</v>
      </c>
      <c r="D7" s="4" t="s">
        <v>268</v>
      </c>
      <c r="E7" s="8"/>
    </row>
    <row r="8" spans="1:5" x14ac:dyDescent="0.25">
      <c r="A8" s="3">
        <v>28309</v>
      </c>
      <c r="B8" s="3" t="str">
        <f t="shared" si="0"/>
        <v>g e</v>
      </c>
      <c r="C8" s="4" t="s">
        <v>262</v>
      </c>
      <c r="D8" s="4" t="s">
        <v>260</v>
      </c>
      <c r="E8" s="8"/>
    </row>
    <row r="9" spans="1:5" x14ac:dyDescent="0.25">
      <c r="A9" s="3">
        <v>28314</v>
      </c>
      <c r="B9" s="3" t="str">
        <f t="shared" si="0"/>
        <v>h z</v>
      </c>
      <c r="C9" s="4" t="s">
        <v>263</v>
      </c>
      <c r="D9" s="4" t="s">
        <v>269</v>
      </c>
      <c r="E9" s="8"/>
    </row>
    <row r="10" spans="1:5" x14ac:dyDescent="0.25">
      <c r="A10" s="3">
        <v>28316</v>
      </c>
      <c r="B10" s="3" t="str">
        <f t="shared" si="0"/>
        <v>b a</v>
      </c>
      <c r="C10" s="4" t="s">
        <v>257</v>
      </c>
      <c r="D10" s="4" t="s">
        <v>256</v>
      </c>
      <c r="E10" s="8"/>
    </row>
    <row r="11" spans="1:5" x14ac:dyDescent="0.25">
      <c r="A11" s="3">
        <v>28317</v>
      </c>
      <c r="B11" s="3" t="str">
        <f t="shared" si="0"/>
        <v>a t</v>
      </c>
      <c r="C11" s="4" t="s">
        <v>256</v>
      </c>
      <c r="D11" s="4" t="s">
        <v>270</v>
      </c>
      <c r="E11" s="8"/>
    </row>
    <row r="12" spans="1:5" x14ac:dyDescent="0.25">
      <c r="A12" s="3">
        <v>28320</v>
      </c>
      <c r="B12" s="3" t="str">
        <f t="shared" si="0"/>
        <v>a y</v>
      </c>
      <c r="C12" s="4" t="s">
        <v>256</v>
      </c>
      <c r="D12" s="4" t="s">
        <v>271</v>
      </c>
      <c r="E12" s="8"/>
    </row>
    <row r="13" spans="1:5" x14ac:dyDescent="0.25">
      <c r="A13" s="3">
        <v>28321</v>
      </c>
      <c r="B13" s="3" t="str">
        <f t="shared" si="0"/>
        <v>a u</v>
      </c>
      <c r="C13" s="4" t="s">
        <v>256</v>
      </c>
      <c r="D13" s="4" t="s">
        <v>272</v>
      </c>
      <c r="E13" s="8"/>
    </row>
    <row r="14" spans="1:5" x14ac:dyDescent="0.25">
      <c r="A14" s="3">
        <v>28322</v>
      </c>
      <c r="B14" s="3" t="str">
        <f t="shared" si="0"/>
        <v>a i</v>
      </c>
      <c r="C14" s="4" t="s">
        <v>256</v>
      </c>
      <c r="D14" s="4" t="s">
        <v>273</v>
      </c>
      <c r="E14" s="8"/>
    </row>
    <row r="15" spans="1:5" x14ac:dyDescent="0.25">
      <c r="A15" s="3">
        <v>28325</v>
      </c>
      <c r="B15" s="3" t="str">
        <f t="shared" si="0"/>
        <v>a u</v>
      </c>
      <c r="C15" s="4" t="s">
        <v>256</v>
      </c>
      <c r="D15" s="4" t="s">
        <v>272</v>
      </c>
      <c r="E15" s="8"/>
    </row>
    <row r="16" spans="1:5" x14ac:dyDescent="0.25">
      <c r="A16" s="3">
        <v>28327</v>
      </c>
      <c r="B16" s="3" t="str">
        <f t="shared" si="0"/>
        <v>a v</v>
      </c>
      <c r="C16" s="4" t="s">
        <v>256</v>
      </c>
      <c r="D16" s="4" t="s">
        <v>274</v>
      </c>
      <c r="E16" s="8"/>
    </row>
    <row r="17" spans="1:5" x14ac:dyDescent="0.25">
      <c r="A17" s="3">
        <v>28329</v>
      </c>
      <c r="B17" s="3" t="str">
        <f t="shared" si="0"/>
        <v>a v</v>
      </c>
      <c r="C17" s="4" t="s">
        <v>256</v>
      </c>
      <c r="D17" s="4" t="s">
        <v>274</v>
      </c>
      <c r="E17" s="8"/>
    </row>
    <row r="18" spans="1:5" x14ac:dyDescent="0.25">
      <c r="A18" s="3">
        <v>28330</v>
      </c>
      <c r="B18" s="3" t="str">
        <f t="shared" si="0"/>
        <v>a d</v>
      </c>
      <c r="C18" s="4" t="s">
        <v>256</v>
      </c>
      <c r="D18" s="4" t="s">
        <v>259</v>
      </c>
      <c r="E18" s="8"/>
    </row>
    <row r="19" spans="1:5" x14ac:dyDescent="0.25">
      <c r="A19" s="3">
        <v>28331</v>
      </c>
      <c r="B19" s="3" t="str">
        <f t="shared" si="0"/>
        <v>a e</v>
      </c>
      <c r="C19" s="4" t="s">
        <v>256</v>
      </c>
      <c r="D19" s="4" t="s">
        <v>260</v>
      </c>
      <c r="E19" s="8"/>
    </row>
    <row r="20" spans="1:5" x14ac:dyDescent="0.25">
      <c r="A20" s="3">
        <v>28332</v>
      </c>
      <c r="B20" s="3" t="str">
        <f t="shared" si="0"/>
        <v>a t</v>
      </c>
      <c r="C20" s="4" t="s">
        <v>256</v>
      </c>
      <c r="D20" s="4" t="s">
        <v>270</v>
      </c>
      <c r="E20" s="8"/>
    </row>
    <row r="21" spans="1:5" x14ac:dyDescent="0.25">
      <c r="A21" s="3">
        <v>28333</v>
      </c>
      <c r="B21" s="3" t="str">
        <f t="shared" si="0"/>
        <v>a m</v>
      </c>
      <c r="C21" s="4" t="s">
        <v>256</v>
      </c>
      <c r="D21" s="78" t="s">
        <v>266</v>
      </c>
      <c r="E21" s="8"/>
    </row>
    <row r="22" spans="1:5" x14ac:dyDescent="0.25">
      <c r="A22" s="3">
        <v>28334</v>
      </c>
      <c r="B22" s="3" t="str">
        <f t="shared" si="0"/>
        <v>a m</v>
      </c>
      <c r="C22" s="4" t="s">
        <v>256</v>
      </c>
      <c r="D22" s="78" t="s">
        <v>266</v>
      </c>
      <c r="E22" s="8"/>
    </row>
    <row r="23" spans="1:5" x14ac:dyDescent="0.25">
      <c r="A23" s="3">
        <v>28335</v>
      </c>
      <c r="B23" s="3" t="str">
        <f t="shared" si="0"/>
        <v>a m</v>
      </c>
      <c r="C23" s="4" t="s">
        <v>256</v>
      </c>
      <c r="D23" s="78" t="s">
        <v>266</v>
      </c>
      <c r="E23" s="8"/>
    </row>
    <row r="24" spans="1:5" x14ac:dyDescent="0.25">
      <c r="A24" s="3">
        <v>28336</v>
      </c>
      <c r="B24" s="3" t="str">
        <f t="shared" si="0"/>
        <v>a m</v>
      </c>
      <c r="C24" s="4" t="s">
        <v>256</v>
      </c>
      <c r="D24" s="78" t="s">
        <v>266</v>
      </c>
      <c r="E24" s="8"/>
    </row>
    <row r="25" spans="1:5" x14ac:dyDescent="0.25">
      <c r="A25" s="3">
        <v>50950</v>
      </c>
      <c r="B25" s="3" t="str">
        <f t="shared" si="0"/>
        <v>a m</v>
      </c>
      <c r="C25" s="4" t="s">
        <v>256</v>
      </c>
      <c r="D25" s="78" t="s">
        <v>266</v>
      </c>
      <c r="E25" s="8"/>
    </row>
    <row r="26" spans="1:5" x14ac:dyDescent="0.25">
      <c r="A26" s="3">
        <v>51151</v>
      </c>
      <c r="B26" s="3" t="str">
        <f t="shared" si="0"/>
        <v>a m</v>
      </c>
      <c r="C26" s="4" t="s">
        <v>256</v>
      </c>
      <c r="D26" s="78" t="s">
        <v>266</v>
      </c>
      <c r="E26" s="8"/>
    </row>
    <row r="27" spans="1:5" x14ac:dyDescent="0.25">
      <c r="A27" s="3">
        <v>51278</v>
      </c>
      <c r="B27" s="3" t="str">
        <f t="shared" si="0"/>
        <v>a m</v>
      </c>
      <c r="C27" s="4" t="s">
        <v>256</v>
      </c>
      <c r="D27" s="78" t="s">
        <v>266</v>
      </c>
      <c r="E27" s="8"/>
    </row>
    <row r="28" spans="1:5" x14ac:dyDescent="0.25">
      <c r="A28" s="3">
        <v>51546</v>
      </c>
      <c r="B28" s="3" t="str">
        <f t="shared" si="0"/>
        <v>a m</v>
      </c>
      <c r="C28" s="4" t="s">
        <v>256</v>
      </c>
      <c r="D28" s="78" t="s">
        <v>266</v>
      </c>
      <c r="E28" s="8"/>
    </row>
    <row r="29" spans="1:5" x14ac:dyDescent="0.25">
      <c r="A29" s="3">
        <v>51823</v>
      </c>
      <c r="B29" s="3" t="str">
        <f t="shared" si="0"/>
        <v>a m</v>
      </c>
      <c r="C29" s="4" t="s">
        <v>256</v>
      </c>
      <c r="D29" s="78" t="s">
        <v>266</v>
      </c>
      <c r="E29" s="8"/>
    </row>
    <row r="30" spans="1:5" x14ac:dyDescent="0.25">
      <c r="A30" s="3">
        <v>52159</v>
      </c>
      <c r="B30" s="3" t="str">
        <f t="shared" si="0"/>
        <v>a m</v>
      </c>
      <c r="C30" s="4" t="s">
        <v>256</v>
      </c>
      <c r="D30" s="78" t="s">
        <v>266</v>
      </c>
      <c r="E30" s="8"/>
    </row>
    <row r="31" spans="1:5" x14ac:dyDescent="0.25">
      <c r="A31" s="3">
        <v>52447</v>
      </c>
      <c r="B31" s="3" t="str">
        <f t="shared" si="0"/>
        <v>a m</v>
      </c>
      <c r="C31" s="4" t="s">
        <v>256</v>
      </c>
      <c r="D31" s="78" t="s">
        <v>266</v>
      </c>
      <c r="E31" s="8"/>
    </row>
    <row r="32" spans="1:5" x14ac:dyDescent="0.25">
      <c r="A32" s="3">
        <v>52621</v>
      </c>
      <c r="B32" s="3" t="str">
        <f t="shared" si="0"/>
        <v>a m</v>
      </c>
      <c r="C32" s="4" t="s">
        <v>256</v>
      </c>
      <c r="D32" s="78" t="s">
        <v>266</v>
      </c>
      <c r="E32" s="8"/>
    </row>
    <row r="33" spans="1:5" x14ac:dyDescent="0.25">
      <c r="A33" s="3">
        <v>52638</v>
      </c>
      <c r="B33" s="3" t="str">
        <f t="shared" si="0"/>
        <v>a m</v>
      </c>
      <c r="C33" s="4" t="s">
        <v>256</v>
      </c>
      <c r="D33" s="78" t="s">
        <v>266</v>
      </c>
      <c r="E33" s="8"/>
    </row>
    <row r="34" spans="1:5" x14ac:dyDescent="0.25">
      <c r="A34" s="3">
        <v>52639</v>
      </c>
      <c r="B34" s="3" t="str">
        <f t="shared" si="0"/>
        <v>a m</v>
      </c>
      <c r="C34" s="4" t="s">
        <v>256</v>
      </c>
      <c r="D34" s="78" t="s">
        <v>266</v>
      </c>
      <c r="E34" s="8"/>
    </row>
    <row r="35" spans="1:5" x14ac:dyDescent="0.25">
      <c r="A35" s="3">
        <v>52653</v>
      </c>
      <c r="B35" s="3" t="str">
        <f t="shared" si="0"/>
        <v>a m</v>
      </c>
      <c r="C35" s="4" t="s">
        <v>256</v>
      </c>
      <c r="D35" s="78" t="s">
        <v>266</v>
      </c>
      <c r="E35" s="8"/>
    </row>
    <row r="36" spans="1:5" x14ac:dyDescent="0.25">
      <c r="A36" s="3">
        <v>52826</v>
      </c>
      <c r="B36" s="3" t="str">
        <f t="shared" si="0"/>
        <v>a m</v>
      </c>
      <c r="C36" s="4" t="s">
        <v>256</v>
      </c>
      <c r="D36" s="78" t="s">
        <v>266</v>
      </c>
      <c r="E36" s="8"/>
    </row>
    <row r="37" spans="1:5" x14ac:dyDescent="0.25">
      <c r="A37" s="3">
        <v>52856</v>
      </c>
      <c r="B37" s="3" t="str">
        <f t="shared" si="0"/>
        <v>a m</v>
      </c>
      <c r="C37" s="4" t="s">
        <v>256</v>
      </c>
      <c r="D37" s="78" t="s">
        <v>266</v>
      </c>
      <c r="E37" s="8"/>
    </row>
    <row r="38" spans="1:5" x14ac:dyDescent="0.25">
      <c r="A38" s="3">
        <v>52859</v>
      </c>
      <c r="B38" s="3" t="str">
        <f t="shared" si="0"/>
        <v>a m</v>
      </c>
      <c r="C38" s="4" t="s">
        <v>256</v>
      </c>
      <c r="D38" s="78" t="s">
        <v>266</v>
      </c>
      <c r="E38" s="8"/>
    </row>
    <row r="39" spans="1:5" x14ac:dyDescent="0.25">
      <c r="A39" s="3">
        <v>52909</v>
      </c>
      <c r="B39" s="3" t="str">
        <f t="shared" si="0"/>
        <v>a m</v>
      </c>
      <c r="C39" s="4" t="s">
        <v>256</v>
      </c>
      <c r="D39" s="78" t="s">
        <v>266</v>
      </c>
      <c r="E39" s="8"/>
    </row>
    <row r="40" spans="1:5" x14ac:dyDescent="0.25">
      <c r="A40" s="3">
        <v>52923</v>
      </c>
      <c r="B40" s="3" t="str">
        <f t="shared" si="0"/>
        <v>a m</v>
      </c>
      <c r="C40" s="4" t="s">
        <v>256</v>
      </c>
      <c r="D40" s="78" t="s">
        <v>266</v>
      </c>
      <c r="E40" s="8"/>
    </row>
    <row r="41" spans="1:5" x14ac:dyDescent="0.25">
      <c r="A41" s="3">
        <v>52948</v>
      </c>
      <c r="B41" s="3" t="str">
        <f t="shared" si="0"/>
        <v>a m</v>
      </c>
      <c r="C41" s="4" t="s">
        <v>256</v>
      </c>
      <c r="D41" s="78" t="s">
        <v>266</v>
      </c>
      <c r="E41" s="8"/>
    </row>
    <row r="42" spans="1:5" x14ac:dyDescent="0.25">
      <c r="A42" s="3">
        <v>52949</v>
      </c>
      <c r="B42" s="3" t="str">
        <f t="shared" si="0"/>
        <v>a m</v>
      </c>
      <c r="C42" s="4" t="s">
        <v>256</v>
      </c>
      <c r="D42" s="78" t="s">
        <v>266</v>
      </c>
      <c r="E42" s="8"/>
    </row>
    <row r="43" spans="1:5" x14ac:dyDescent="0.25">
      <c r="A43" s="3">
        <v>52980</v>
      </c>
      <c r="B43" s="3" t="str">
        <f t="shared" si="0"/>
        <v>a m</v>
      </c>
      <c r="C43" s="4" t="s">
        <v>256</v>
      </c>
      <c r="D43" s="78" t="s">
        <v>266</v>
      </c>
      <c r="E43" s="8"/>
    </row>
    <row r="44" spans="1:5" x14ac:dyDescent="0.25">
      <c r="A44" s="3">
        <v>52988</v>
      </c>
      <c r="B44" s="3" t="str">
        <f t="shared" si="0"/>
        <v>a m</v>
      </c>
      <c r="C44" s="4" t="s">
        <v>256</v>
      </c>
      <c r="D44" s="78" t="s">
        <v>266</v>
      </c>
      <c r="E44" s="8"/>
    </row>
    <row r="45" spans="1:5" x14ac:dyDescent="0.25">
      <c r="A45" s="3">
        <v>53034</v>
      </c>
      <c r="B45" s="3" t="str">
        <f t="shared" si="0"/>
        <v>a m</v>
      </c>
      <c r="C45" s="4" t="s">
        <v>256</v>
      </c>
      <c r="D45" s="78" t="s">
        <v>266</v>
      </c>
      <c r="E45" s="8"/>
    </row>
    <row r="46" spans="1:5" x14ac:dyDescent="0.25">
      <c r="A46" s="3">
        <v>53036</v>
      </c>
      <c r="B46" s="3" t="str">
        <f t="shared" si="0"/>
        <v>a m</v>
      </c>
      <c r="C46" s="4" t="s">
        <v>256</v>
      </c>
      <c r="D46" s="78" t="s">
        <v>266</v>
      </c>
      <c r="E46" s="8"/>
    </row>
    <row r="47" spans="1:5" x14ac:dyDescent="0.25">
      <c r="A47" s="3">
        <v>53045</v>
      </c>
      <c r="B47" s="3" t="str">
        <f t="shared" si="0"/>
        <v>a m</v>
      </c>
      <c r="C47" s="4" t="s">
        <v>256</v>
      </c>
      <c r="D47" s="78" t="s">
        <v>266</v>
      </c>
      <c r="E47" s="8"/>
    </row>
    <row r="48" spans="1:5" x14ac:dyDescent="0.25">
      <c r="A48" s="3">
        <v>53082</v>
      </c>
      <c r="B48" s="3" t="str">
        <f t="shared" si="0"/>
        <v>a m</v>
      </c>
      <c r="C48" s="4" t="s">
        <v>256</v>
      </c>
      <c r="D48" s="78" t="s">
        <v>266</v>
      </c>
      <c r="E48" s="8"/>
    </row>
    <row r="49" spans="1:5" x14ac:dyDescent="0.25">
      <c r="A49" s="3">
        <v>53101</v>
      </c>
      <c r="B49" s="3" t="str">
        <f t="shared" si="0"/>
        <v>a m</v>
      </c>
      <c r="C49" s="4" t="s">
        <v>256</v>
      </c>
      <c r="D49" s="78" t="s">
        <v>266</v>
      </c>
      <c r="E49" s="8"/>
    </row>
    <row r="50" spans="1:5" x14ac:dyDescent="0.25">
      <c r="A50" s="3">
        <v>53107</v>
      </c>
      <c r="B50" s="3" t="str">
        <f t="shared" si="0"/>
        <v>a m</v>
      </c>
      <c r="C50" s="4" t="s">
        <v>256</v>
      </c>
      <c r="D50" s="78" t="s">
        <v>266</v>
      </c>
      <c r="E50" s="8"/>
    </row>
    <row r="51" spans="1:5" x14ac:dyDescent="0.25">
      <c r="A51" s="3">
        <v>53169</v>
      </c>
      <c r="B51" s="3" t="str">
        <f t="shared" si="0"/>
        <v>a m</v>
      </c>
      <c r="C51" s="4" t="s">
        <v>256</v>
      </c>
      <c r="D51" s="78" t="s">
        <v>266</v>
      </c>
      <c r="E51" s="8"/>
    </row>
    <row r="52" spans="1:5" x14ac:dyDescent="0.25">
      <c r="A52" s="3">
        <v>53170</v>
      </c>
      <c r="B52" s="3" t="str">
        <f t="shared" si="0"/>
        <v>a m</v>
      </c>
      <c r="C52" s="4" t="s">
        <v>256</v>
      </c>
      <c r="D52" s="78" t="s">
        <v>266</v>
      </c>
      <c r="E52" s="8"/>
    </row>
    <row r="53" spans="1:5" x14ac:dyDescent="0.25">
      <c r="A53" s="3">
        <v>53172</v>
      </c>
      <c r="B53" s="3" t="str">
        <f t="shared" si="0"/>
        <v>a m</v>
      </c>
      <c r="C53" s="4" t="s">
        <v>256</v>
      </c>
      <c r="D53" s="78" t="s">
        <v>266</v>
      </c>
      <c r="E53" s="8"/>
    </row>
    <row r="54" spans="1:5" x14ac:dyDescent="0.25">
      <c r="A54" s="3">
        <v>53193</v>
      </c>
      <c r="B54" s="3" t="str">
        <f t="shared" si="0"/>
        <v>a m</v>
      </c>
      <c r="C54" s="4" t="s">
        <v>256</v>
      </c>
      <c r="D54" s="78" t="s">
        <v>266</v>
      </c>
      <c r="E54" s="8"/>
    </row>
    <row r="55" spans="1:5" x14ac:dyDescent="0.25">
      <c r="A55" s="3">
        <v>53227</v>
      </c>
      <c r="B55" s="3" t="str">
        <f t="shared" si="0"/>
        <v>a m</v>
      </c>
      <c r="C55" s="4" t="s">
        <v>256</v>
      </c>
      <c r="D55" s="78" t="s">
        <v>266</v>
      </c>
      <c r="E55" s="8"/>
    </row>
    <row r="56" spans="1:5" x14ac:dyDescent="0.25">
      <c r="A56" s="3">
        <v>53243</v>
      </c>
      <c r="B56" s="3" t="str">
        <f t="shared" si="0"/>
        <v>a m</v>
      </c>
      <c r="C56" s="4" t="s">
        <v>256</v>
      </c>
      <c r="D56" s="78" t="s">
        <v>266</v>
      </c>
      <c r="E56" s="8"/>
    </row>
    <row r="57" spans="1:5" x14ac:dyDescent="0.25">
      <c r="A57" s="3">
        <v>53244</v>
      </c>
      <c r="B57" s="3" t="str">
        <f t="shared" si="0"/>
        <v>a m</v>
      </c>
      <c r="C57" s="4" t="s">
        <v>256</v>
      </c>
      <c r="D57" s="78" t="s">
        <v>266</v>
      </c>
      <c r="E57" s="8"/>
    </row>
    <row r="58" spans="1:5" x14ac:dyDescent="0.25">
      <c r="A58" s="3">
        <v>53255</v>
      </c>
      <c r="B58" s="3" t="str">
        <f t="shared" si="0"/>
        <v>a m</v>
      </c>
      <c r="C58" s="4" t="s">
        <v>256</v>
      </c>
      <c r="D58" s="78" t="s">
        <v>266</v>
      </c>
      <c r="E58" s="8"/>
    </row>
    <row r="59" spans="1:5" x14ac:dyDescent="0.25">
      <c r="A59" s="3">
        <v>53256</v>
      </c>
      <c r="B59" s="3" t="str">
        <f t="shared" si="0"/>
        <v>a m</v>
      </c>
      <c r="C59" s="4" t="s">
        <v>256</v>
      </c>
      <c r="D59" s="78" t="s">
        <v>266</v>
      </c>
      <c r="E59" s="8"/>
    </row>
    <row r="60" spans="1:5" x14ac:dyDescent="0.25">
      <c r="A60" s="3">
        <v>53258</v>
      </c>
      <c r="B60" s="3" t="str">
        <f t="shared" si="0"/>
        <v>a m</v>
      </c>
      <c r="C60" s="4" t="s">
        <v>256</v>
      </c>
      <c r="D60" s="78" t="s">
        <v>266</v>
      </c>
      <c r="E60" s="8"/>
    </row>
    <row r="61" spans="1:5" x14ac:dyDescent="0.25">
      <c r="A61" s="3">
        <v>53308</v>
      </c>
      <c r="B61" s="3" t="str">
        <f t="shared" si="0"/>
        <v>a m</v>
      </c>
      <c r="C61" s="4" t="s">
        <v>256</v>
      </c>
      <c r="D61" s="78" t="s">
        <v>266</v>
      </c>
      <c r="E61" s="8"/>
    </row>
    <row r="62" spans="1:5" x14ac:dyDescent="0.25">
      <c r="A62" s="3">
        <v>53335</v>
      </c>
      <c r="B62" s="3" t="str">
        <f t="shared" si="0"/>
        <v>a m</v>
      </c>
      <c r="C62" s="4" t="s">
        <v>256</v>
      </c>
      <c r="D62" s="78" t="s">
        <v>266</v>
      </c>
      <c r="E62" s="8"/>
    </row>
    <row r="63" spans="1:5" x14ac:dyDescent="0.25">
      <c r="A63" s="3">
        <v>53336</v>
      </c>
      <c r="B63" s="3" t="str">
        <f t="shared" si="0"/>
        <v>a m</v>
      </c>
      <c r="C63" s="4" t="s">
        <v>256</v>
      </c>
      <c r="D63" s="78" t="s">
        <v>266</v>
      </c>
      <c r="E63" s="8"/>
    </row>
    <row r="64" spans="1:5" x14ac:dyDescent="0.25">
      <c r="A64" s="3">
        <v>53358</v>
      </c>
      <c r="B64" s="3" t="str">
        <f t="shared" si="0"/>
        <v>a m</v>
      </c>
      <c r="C64" s="4" t="s">
        <v>256</v>
      </c>
      <c r="D64" s="78" t="s">
        <v>266</v>
      </c>
      <c r="E64" s="8"/>
    </row>
    <row r="65" spans="1:5" x14ac:dyDescent="0.25">
      <c r="A65" s="3">
        <v>53363</v>
      </c>
      <c r="B65" s="3" t="str">
        <f t="shared" si="0"/>
        <v>a m</v>
      </c>
      <c r="C65" s="4" t="s">
        <v>256</v>
      </c>
      <c r="D65" s="78" t="s">
        <v>266</v>
      </c>
      <c r="E65" s="8"/>
    </row>
    <row r="66" spans="1:5" x14ac:dyDescent="0.25">
      <c r="A66" s="3">
        <v>53365</v>
      </c>
      <c r="B66" s="3" t="str">
        <f t="shared" ref="B66:B129" si="1">C66&amp;" "&amp;D66</f>
        <v>a m</v>
      </c>
      <c r="C66" s="4" t="s">
        <v>256</v>
      </c>
      <c r="D66" s="78" t="s">
        <v>266</v>
      </c>
      <c r="E66" s="8"/>
    </row>
    <row r="67" spans="1:5" x14ac:dyDescent="0.25">
      <c r="A67" s="3">
        <v>53478</v>
      </c>
      <c r="B67" s="3" t="str">
        <f t="shared" si="1"/>
        <v>a m</v>
      </c>
      <c r="C67" s="4" t="s">
        <v>256</v>
      </c>
      <c r="D67" s="78" t="s">
        <v>266</v>
      </c>
      <c r="E67" s="8"/>
    </row>
    <row r="68" spans="1:5" x14ac:dyDescent="0.25">
      <c r="A68" s="3">
        <v>53491</v>
      </c>
      <c r="B68" s="3" t="str">
        <f t="shared" si="1"/>
        <v>a m</v>
      </c>
      <c r="C68" s="4" t="s">
        <v>256</v>
      </c>
      <c r="D68" s="78" t="s">
        <v>266</v>
      </c>
      <c r="E68" s="8"/>
    </row>
    <row r="69" spans="1:5" x14ac:dyDescent="0.25">
      <c r="A69" s="3">
        <v>53503</v>
      </c>
      <c r="B69" s="3" t="str">
        <f t="shared" si="1"/>
        <v>a m</v>
      </c>
      <c r="C69" s="4" t="s">
        <v>256</v>
      </c>
      <c r="D69" s="78" t="s">
        <v>266</v>
      </c>
      <c r="E69" s="8"/>
    </row>
    <row r="70" spans="1:5" x14ac:dyDescent="0.25">
      <c r="A70" s="3">
        <v>53507</v>
      </c>
      <c r="B70" s="3" t="str">
        <f t="shared" si="1"/>
        <v>a m</v>
      </c>
      <c r="C70" s="4" t="s">
        <v>256</v>
      </c>
      <c r="D70" s="78" t="s">
        <v>266</v>
      </c>
      <c r="E70" s="8"/>
    </row>
    <row r="71" spans="1:5" x14ac:dyDescent="0.25">
      <c r="A71" s="3">
        <v>53538</v>
      </c>
      <c r="B71" s="3" t="str">
        <f t="shared" si="1"/>
        <v>a m</v>
      </c>
      <c r="C71" s="4" t="s">
        <v>256</v>
      </c>
      <c r="D71" s="78" t="s">
        <v>266</v>
      </c>
      <c r="E71" s="8"/>
    </row>
    <row r="72" spans="1:5" x14ac:dyDescent="0.25">
      <c r="A72" s="3">
        <v>53580</v>
      </c>
      <c r="B72" s="3" t="str">
        <f t="shared" si="1"/>
        <v>a m</v>
      </c>
      <c r="C72" s="4" t="s">
        <v>256</v>
      </c>
      <c r="D72" s="78" t="s">
        <v>266</v>
      </c>
      <c r="E72" s="8"/>
    </row>
    <row r="73" spans="1:5" x14ac:dyDescent="0.25">
      <c r="A73" s="3">
        <v>53581</v>
      </c>
      <c r="B73" s="3" t="str">
        <f t="shared" si="1"/>
        <v>a m</v>
      </c>
      <c r="C73" s="4" t="s">
        <v>256</v>
      </c>
      <c r="D73" s="78" t="s">
        <v>266</v>
      </c>
      <c r="E73" s="8"/>
    </row>
    <row r="74" spans="1:5" x14ac:dyDescent="0.25">
      <c r="A74" s="3">
        <v>53582</v>
      </c>
      <c r="B74" s="3" t="str">
        <f t="shared" si="1"/>
        <v>a m</v>
      </c>
      <c r="C74" s="4" t="s">
        <v>256</v>
      </c>
      <c r="D74" s="78" t="s">
        <v>266</v>
      </c>
      <c r="E74" s="8"/>
    </row>
    <row r="75" spans="1:5" x14ac:dyDescent="0.25">
      <c r="A75" s="3">
        <v>53607</v>
      </c>
      <c r="B75" s="3" t="str">
        <f t="shared" si="1"/>
        <v>a m</v>
      </c>
      <c r="C75" s="4" t="s">
        <v>256</v>
      </c>
      <c r="D75" s="78" t="s">
        <v>266</v>
      </c>
      <c r="E75" s="8"/>
    </row>
    <row r="76" spans="1:5" x14ac:dyDescent="0.25">
      <c r="A76" s="3">
        <v>53626</v>
      </c>
      <c r="B76" s="3" t="str">
        <f t="shared" si="1"/>
        <v>a m</v>
      </c>
      <c r="C76" s="4" t="s">
        <v>256</v>
      </c>
      <c r="D76" s="78" t="s">
        <v>266</v>
      </c>
      <c r="E76" s="8"/>
    </row>
    <row r="77" spans="1:5" x14ac:dyDescent="0.25">
      <c r="A77" s="3">
        <v>53645</v>
      </c>
      <c r="B77" s="3" t="str">
        <f t="shared" si="1"/>
        <v>a m</v>
      </c>
      <c r="C77" s="4" t="s">
        <v>256</v>
      </c>
      <c r="D77" s="78" t="s">
        <v>266</v>
      </c>
      <c r="E77" s="8"/>
    </row>
    <row r="78" spans="1:5" x14ac:dyDescent="0.25">
      <c r="A78" s="3">
        <v>53668</v>
      </c>
      <c r="B78" s="3" t="str">
        <f t="shared" si="1"/>
        <v>a m</v>
      </c>
      <c r="C78" s="4" t="s">
        <v>256</v>
      </c>
      <c r="D78" s="78" t="s">
        <v>266</v>
      </c>
      <c r="E78" s="8"/>
    </row>
    <row r="79" spans="1:5" x14ac:dyDescent="0.25">
      <c r="A79" s="3">
        <v>53674</v>
      </c>
      <c r="B79" s="3" t="str">
        <f t="shared" si="1"/>
        <v>a m</v>
      </c>
      <c r="C79" s="4" t="s">
        <v>256</v>
      </c>
      <c r="D79" s="78" t="s">
        <v>266</v>
      </c>
      <c r="E79" s="8"/>
    </row>
    <row r="80" spans="1:5" x14ac:dyDescent="0.25">
      <c r="A80" s="3">
        <v>53687</v>
      </c>
      <c r="B80" s="3" t="str">
        <f t="shared" si="1"/>
        <v>a m</v>
      </c>
      <c r="C80" s="4" t="s">
        <v>256</v>
      </c>
      <c r="D80" s="78" t="s">
        <v>266</v>
      </c>
      <c r="E80" s="8"/>
    </row>
    <row r="81" spans="1:5" x14ac:dyDescent="0.25">
      <c r="A81" s="3">
        <v>53688</v>
      </c>
      <c r="B81" s="3" t="str">
        <f t="shared" si="1"/>
        <v>a m</v>
      </c>
      <c r="C81" s="4" t="s">
        <v>256</v>
      </c>
      <c r="D81" s="78" t="s">
        <v>266</v>
      </c>
      <c r="E81" s="8"/>
    </row>
    <row r="82" spans="1:5" x14ac:dyDescent="0.25">
      <c r="A82" s="3">
        <v>53695</v>
      </c>
      <c r="B82" s="3" t="str">
        <f t="shared" si="1"/>
        <v>a m</v>
      </c>
      <c r="C82" s="4" t="s">
        <v>256</v>
      </c>
      <c r="D82" s="78" t="s">
        <v>266</v>
      </c>
      <c r="E82" s="8"/>
    </row>
    <row r="83" spans="1:5" x14ac:dyDescent="0.25">
      <c r="A83" s="3">
        <v>53707</v>
      </c>
      <c r="B83" s="3" t="str">
        <f t="shared" si="1"/>
        <v>a m</v>
      </c>
      <c r="C83" s="4" t="s">
        <v>256</v>
      </c>
      <c r="D83" s="78" t="s">
        <v>266</v>
      </c>
      <c r="E83" s="8"/>
    </row>
    <row r="84" spans="1:5" x14ac:dyDescent="0.25">
      <c r="A84" s="3">
        <v>53709</v>
      </c>
      <c r="B84" s="3" t="str">
        <f t="shared" si="1"/>
        <v>a m</v>
      </c>
      <c r="C84" s="4" t="s">
        <v>256</v>
      </c>
      <c r="D84" s="78" t="s">
        <v>266</v>
      </c>
      <c r="E84" s="8"/>
    </row>
    <row r="85" spans="1:5" x14ac:dyDescent="0.25">
      <c r="A85" s="3">
        <v>53731</v>
      </c>
      <c r="B85" s="3" t="str">
        <f t="shared" si="1"/>
        <v>a m</v>
      </c>
      <c r="C85" s="4" t="s">
        <v>256</v>
      </c>
      <c r="D85" s="78" t="s">
        <v>266</v>
      </c>
      <c r="E85" s="8"/>
    </row>
    <row r="86" spans="1:5" x14ac:dyDescent="0.25">
      <c r="A86" s="3">
        <v>53761</v>
      </c>
      <c r="B86" s="3" t="str">
        <f t="shared" si="1"/>
        <v>a m</v>
      </c>
      <c r="C86" s="4" t="s">
        <v>256</v>
      </c>
      <c r="D86" s="78" t="s">
        <v>266</v>
      </c>
      <c r="E86" s="8"/>
    </row>
    <row r="87" spans="1:5" x14ac:dyDescent="0.25">
      <c r="A87" s="3">
        <v>53768</v>
      </c>
      <c r="B87" s="3" t="str">
        <f t="shared" si="1"/>
        <v>a m</v>
      </c>
      <c r="C87" s="4" t="s">
        <v>256</v>
      </c>
      <c r="D87" s="78" t="s">
        <v>266</v>
      </c>
      <c r="E87" s="8"/>
    </row>
    <row r="88" spans="1:5" x14ac:dyDescent="0.25">
      <c r="A88" s="3">
        <v>53815</v>
      </c>
      <c r="B88" s="3" t="str">
        <f t="shared" si="1"/>
        <v>a m</v>
      </c>
      <c r="C88" s="4" t="s">
        <v>256</v>
      </c>
      <c r="D88" s="78" t="s">
        <v>266</v>
      </c>
      <c r="E88" s="8"/>
    </row>
    <row r="89" spans="1:5" x14ac:dyDescent="0.25">
      <c r="A89" s="3">
        <v>53820</v>
      </c>
      <c r="B89" s="3" t="str">
        <f t="shared" si="1"/>
        <v>a m</v>
      </c>
      <c r="C89" s="4" t="s">
        <v>256</v>
      </c>
      <c r="D89" s="78" t="s">
        <v>266</v>
      </c>
      <c r="E89" s="8"/>
    </row>
    <row r="90" spans="1:5" x14ac:dyDescent="0.25">
      <c r="A90" s="3">
        <v>53829</v>
      </c>
      <c r="B90" s="3" t="str">
        <f t="shared" si="1"/>
        <v>a m</v>
      </c>
      <c r="C90" s="4" t="s">
        <v>256</v>
      </c>
      <c r="D90" s="78" t="s">
        <v>266</v>
      </c>
      <c r="E90" s="8"/>
    </row>
    <row r="91" spans="1:5" x14ac:dyDescent="0.25">
      <c r="A91" s="3">
        <v>53849</v>
      </c>
      <c r="B91" s="3" t="str">
        <f t="shared" si="1"/>
        <v>a m</v>
      </c>
      <c r="C91" s="4" t="s">
        <v>256</v>
      </c>
      <c r="D91" s="78" t="s">
        <v>266</v>
      </c>
      <c r="E91" s="8"/>
    </row>
    <row r="92" spans="1:5" x14ac:dyDescent="0.25">
      <c r="A92" s="3">
        <v>53867</v>
      </c>
      <c r="B92" s="3" t="str">
        <f t="shared" si="1"/>
        <v>a m</v>
      </c>
      <c r="C92" s="4" t="s">
        <v>256</v>
      </c>
      <c r="D92" s="78" t="s">
        <v>266</v>
      </c>
      <c r="E92" s="8"/>
    </row>
    <row r="93" spans="1:5" x14ac:dyDescent="0.25">
      <c r="A93" s="3">
        <v>53868</v>
      </c>
      <c r="B93" s="3" t="str">
        <f t="shared" si="1"/>
        <v>a m</v>
      </c>
      <c r="C93" s="4" t="s">
        <v>256</v>
      </c>
      <c r="D93" s="78" t="s">
        <v>266</v>
      </c>
      <c r="E93" s="8"/>
    </row>
    <row r="94" spans="1:5" x14ac:dyDescent="0.25">
      <c r="A94" s="3">
        <v>53869</v>
      </c>
      <c r="B94" s="3" t="str">
        <f t="shared" si="1"/>
        <v>a m</v>
      </c>
      <c r="C94" s="4" t="s">
        <v>256</v>
      </c>
      <c r="D94" s="78" t="s">
        <v>266</v>
      </c>
      <c r="E94" s="8"/>
    </row>
    <row r="95" spans="1:5" x14ac:dyDescent="0.25">
      <c r="A95" s="3">
        <v>53870</v>
      </c>
      <c r="B95" s="3" t="str">
        <f t="shared" si="1"/>
        <v>a m</v>
      </c>
      <c r="C95" s="4" t="s">
        <v>256</v>
      </c>
      <c r="D95" s="78" t="s">
        <v>266</v>
      </c>
      <c r="E95" s="8"/>
    </row>
    <row r="96" spans="1:5" x14ac:dyDescent="0.25">
      <c r="A96" s="3">
        <v>53913</v>
      </c>
      <c r="B96" s="3" t="str">
        <f t="shared" si="1"/>
        <v>a m</v>
      </c>
      <c r="C96" s="4" t="s">
        <v>256</v>
      </c>
      <c r="D96" s="78" t="s">
        <v>266</v>
      </c>
      <c r="E96" s="8"/>
    </row>
    <row r="97" spans="1:5" x14ac:dyDescent="0.25">
      <c r="A97" s="3">
        <v>53914</v>
      </c>
      <c r="B97" s="3" t="str">
        <f t="shared" si="1"/>
        <v>a m</v>
      </c>
      <c r="C97" s="4" t="s">
        <v>256</v>
      </c>
      <c r="D97" s="78" t="s">
        <v>266</v>
      </c>
      <c r="E97" s="8"/>
    </row>
    <row r="98" spans="1:5" x14ac:dyDescent="0.25">
      <c r="A98" s="3">
        <v>53920</v>
      </c>
      <c r="B98" s="3" t="str">
        <f t="shared" si="1"/>
        <v>a m</v>
      </c>
      <c r="C98" s="4" t="s">
        <v>256</v>
      </c>
      <c r="D98" s="78" t="s">
        <v>266</v>
      </c>
      <c r="E98" s="8"/>
    </row>
    <row r="99" spans="1:5" x14ac:dyDescent="0.25">
      <c r="A99" s="3">
        <v>53927</v>
      </c>
      <c r="B99" s="3" t="str">
        <f t="shared" si="1"/>
        <v>a m</v>
      </c>
      <c r="C99" s="4" t="s">
        <v>256</v>
      </c>
      <c r="D99" s="78" t="s">
        <v>266</v>
      </c>
      <c r="E99" s="8"/>
    </row>
    <row r="100" spans="1:5" x14ac:dyDescent="0.25">
      <c r="A100" s="3">
        <v>53930</v>
      </c>
      <c r="B100" s="3" t="str">
        <f t="shared" si="1"/>
        <v>a m</v>
      </c>
      <c r="C100" s="4" t="s">
        <v>256</v>
      </c>
      <c r="D100" s="78" t="s">
        <v>266</v>
      </c>
      <c r="E100" s="8"/>
    </row>
    <row r="101" spans="1:5" x14ac:dyDescent="0.25">
      <c r="A101" s="3">
        <v>54010</v>
      </c>
      <c r="B101" s="3" t="str">
        <f t="shared" si="1"/>
        <v>a m</v>
      </c>
      <c r="C101" s="4" t="s">
        <v>256</v>
      </c>
      <c r="D101" s="78" t="s">
        <v>266</v>
      </c>
      <c r="E101" s="8"/>
    </row>
    <row r="102" spans="1:5" x14ac:dyDescent="0.25">
      <c r="A102" s="3">
        <v>54013</v>
      </c>
      <c r="B102" s="3" t="str">
        <f t="shared" si="1"/>
        <v>a m</v>
      </c>
      <c r="C102" s="4" t="s">
        <v>256</v>
      </c>
      <c r="D102" s="78" t="s">
        <v>266</v>
      </c>
      <c r="E102" s="8"/>
    </row>
    <row r="103" spans="1:5" x14ac:dyDescent="0.25">
      <c r="A103" s="3">
        <v>54022</v>
      </c>
      <c r="B103" s="3" t="str">
        <f t="shared" si="1"/>
        <v>a m</v>
      </c>
      <c r="C103" s="4" t="s">
        <v>256</v>
      </c>
      <c r="D103" s="78" t="s">
        <v>266</v>
      </c>
      <c r="E103" s="8"/>
    </row>
    <row r="104" spans="1:5" x14ac:dyDescent="0.25">
      <c r="A104" s="3">
        <v>54023</v>
      </c>
      <c r="B104" s="3" t="str">
        <f t="shared" si="1"/>
        <v>a m</v>
      </c>
      <c r="C104" s="4" t="s">
        <v>256</v>
      </c>
      <c r="D104" s="78" t="s">
        <v>266</v>
      </c>
      <c r="E104" s="8"/>
    </row>
    <row r="105" spans="1:5" x14ac:dyDescent="0.25">
      <c r="A105" s="3">
        <v>54024</v>
      </c>
      <c r="B105" s="3" t="str">
        <f t="shared" si="1"/>
        <v>a m</v>
      </c>
      <c r="C105" s="4" t="s">
        <v>256</v>
      </c>
      <c r="D105" s="78" t="s">
        <v>266</v>
      </c>
      <c r="E105" s="8"/>
    </row>
    <row r="106" spans="1:5" x14ac:dyDescent="0.25">
      <c r="A106" s="3">
        <v>54025</v>
      </c>
      <c r="B106" s="3" t="str">
        <f t="shared" si="1"/>
        <v>a m</v>
      </c>
      <c r="C106" s="4" t="s">
        <v>256</v>
      </c>
      <c r="D106" s="78" t="s">
        <v>266</v>
      </c>
      <c r="E106" s="8"/>
    </row>
    <row r="107" spans="1:5" x14ac:dyDescent="0.25">
      <c r="A107" s="3">
        <v>54040</v>
      </c>
      <c r="B107" s="3" t="str">
        <f t="shared" si="1"/>
        <v>a m</v>
      </c>
      <c r="C107" s="4" t="s">
        <v>256</v>
      </c>
      <c r="D107" s="78" t="s">
        <v>266</v>
      </c>
      <c r="E107" s="8"/>
    </row>
    <row r="108" spans="1:5" x14ac:dyDescent="0.25">
      <c r="A108" s="3">
        <v>54049</v>
      </c>
      <c r="B108" s="3" t="str">
        <f t="shared" si="1"/>
        <v>a m</v>
      </c>
      <c r="C108" s="4" t="s">
        <v>256</v>
      </c>
      <c r="D108" s="78" t="s">
        <v>266</v>
      </c>
      <c r="E108" s="8"/>
    </row>
    <row r="109" spans="1:5" x14ac:dyDescent="0.25">
      <c r="A109" s="3">
        <v>54066</v>
      </c>
      <c r="B109" s="3" t="str">
        <f t="shared" si="1"/>
        <v>a m</v>
      </c>
      <c r="C109" s="4" t="s">
        <v>256</v>
      </c>
      <c r="D109" s="78" t="s">
        <v>266</v>
      </c>
      <c r="E109" s="8"/>
    </row>
    <row r="110" spans="1:5" x14ac:dyDescent="0.25">
      <c r="A110" s="3">
        <v>54085</v>
      </c>
      <c r="B110" s="3" t="str">
        <f t="shared" si="1"/>
        <v>a m</v>
      </c>
      <c r="C110" s="4" t="s">
        <v>256</v>
      </c>
      <c r="D110" s="78" t="s">
        <v>266</v>
      </c>
      <c r="E110" s="8"/>
    </row>
    <row r="111" spans="1:5" x14ac:dyDescent="0.25">
      <c r="A111" s="3">
        <v>54086</v>
      </c>
      <c r="B111" s="3" t="str">
        <f t="shared" si="1"/>
        <v>a m</v>
      </c>
      <c r="C111" s="4" t="s">
        <v>256</v>
      </c>
      <c r="D111" s="78" t="s">
        <v>266</v>
      </c>
      <c r="E111" s="8"/>
    </row>
    <row r="112" spans="1:5" x14ac:dyDescent="0.25">
      <c r="A112" s="3">
        <v>54094</v>
      </c>
      <c r="B112" s="3" t="str">
        <f t="shared" si="1"/>
        <v>a m</v>
      </c>
      <c r="C112" s="4" t="s">
        <v>256</v>
      </c>
      <c r="D112" s="78" t="s">
        <v>266</v>
      </c>
      <c r="E112" s="8"/>
    </row>
    <row r="113" spans="1:5" x14ac:dyDescent="0.25">
      <c r="A113" s="3">
        <v>54102</v>
      </c>
      <c r="B113" s="3" t="str">
        <f t="shared" si="1"/>
        <v>a m</v>
      </c>
      <c r="C113" s="4" t="s">
        <v>256</v>
      </c>
      <c r="D113" s="78" t="s">
        <v>266</v>
      </c>
      <c r="E113" s="8"/>
    </row>
    <row r="114" spans="1:5" x14ac:dyDescent="0.25">
      <c r="A114" s="3">
        <v>54110</v>
      </c>
      <c r="B114" s="3" t="str">
        <f t="shared" si="1"/>
        <v>a m</v>
      </c>
      <c r="C114" s="4" t="s">
        <v>256</v>
      </c>
      <c r="D114" s="78" t="s">
        <v>266</v>
      </c>
      <c r="E114" s="8"/>
    </row>
    <row r="115" spans="1:5" x14ac:dyDescent="0.25">
      <c r="A115" s="3">
        <v>54112</v>
      </c>
      <c r="B115" s="3" t="str">
        <f t="shared" si="1"/>
        <v>a m</v>
      </c>
      <c r="C115" s="4" t="s">
        <v>256</v>
      </c>
      <c r="D115" s="78" t="s">
        <v>266</v>
      </c>
      <c r="E115" s="8"/>
    </row>
    <row r="116" spans="1:5" x14ac:dyDescent="0.25">
      <c r="A116" s="3">
        <v>54122</v>
      </c>
      <c r="B116" s="3" t="str">
        <f t="shared" si="1"/>
        <v>a m</v>
      </c>
      <c r="C116" s="4" t="s">
        <v>256</v>
      </c>
      <c r="D116" s="78" t="s">
        <v>266</v>
      </c>
      <c r="E116" s="8"/>
    </row>
    <row r="117" spans="1:5" x14ac:dyDescent="0.25">
      <c r="A117" s="3">
        <v>54124</v>
      </c>
      <c r="B117" s="3" t="str">
        <f t="shared" si="1"/>
        <v>a m</v>
      </c>
      <c r="C117" s="4" t="s">
        <v>256</v>
      </c>
      <c r="D117" s="78" t="s">
        <v>266</v>
      </c>
      <c r="E117" s="8"/>
    </row>
    <row r="118" spans="1:5" x14ac:dyDescent="0.25">
      <c r="A118" s="3">
        <v>54133</v>
      </c>
      <c r="B118" s="3" t="str">
        <f t="shared" si="1"/>
        <v>a m</v>
      </c>
      <c r="C118" s="4" t="s">
        <v>256</v>
      </c>
      <c r="D118" s="78" t="s">
        <v>266</v>
      </c>
      <c r="E118" s="8"/>
    </row>
    <row r="119" spans="1:5" x14ac:dyDescent="0.25">
      <c r="A119" s="3">
        <v>54134</v>
      </c>
      <c r="B119" s="3" t="str">
        <f t="shared" si="1"/>
        <v>a m</v>
      </c>
      <c r="C119" s="4" t="s">
        <v>256</v>
      </c>
      <c r="D119" s="78" t="s">
        <v>266</v>
      </c>
      <c r="E119" s="8"/>
    </row>
    <row r="120" spans="1:5" x14ac:dyDescent="0.25">
      <c r="A120" s="3">
        <v>54136</v>
      </c>
      <c r="B120" s="3" t="str">
        <f t="shared" si="1"/>
        <v>a m</v>
      </c>
      <c r="C120" s="4" t="s">
        <v>256</v>
      </c>
      <c r="D120" s="78" t="s">
        <v>266</v>
      </c>
      <c r="E120" s="8"/>
    </row>
    <row r="121" spans="1:5" x14ac:dyDescent="0.25">
      <c r="A121" s="3">
        <v>54137</v>
      </c>
      <c r="B121" s="3" t="str">
        <f t="shared" si="1"/>
        <v>a m</v>
      </c>
      <c r="C121" s="4" t="s">
        <v>256</v>
      </c>
      <c r="D121" s="78" t="s">
        <v>266</v>
      </c>
      <c r="E121" s="8"/>
    </row>
    <row r="122" spans="1:5" x14ac:dyDescent="0.25">
      <c r="A122" s="3">
        <v>54156</v>
      </c>
      <c r="B122" s="3" t="str">
        <f t="shared" si="1"/>
        <v>a m</v>
      </c>
      <c r="C122" s="4" t="s">
        <v>256</v>
      </c>
      <c r="D122" s="78" t="s">
        <v>266</v>
      </c>
      <c r="E122" s="8"/>
    </row>
    <row r="123" spans="1:5" x14ac:dyDescent="0.25">
      <c r="A123" s="3">
        <v>54158</v>
      </c>
      <c r="B123" s="3" t="str">
        <f t="shared" si="1"/>
        <v>a m</v>
      </c>
      <c r="C123" s="4" t="s">
        <v>256</v>
      </c>
      <c r="D123" s="78" t="s">
        <v>266</v>
      </c>
      <c r="E123" s="8"/>
    </row>
    <row r="124" spans="1:5" x14ac:dyDescent="0.25">
      <c r="A124" s="3">
        <v>54159</v>
      </c>
      <c r="B124" s="3" t="str">
        <f t="shared" si="1"/>
        <v>a m</v>
      </c>
      <c r="C124" s="4" t="s">
        <v>256</v>
      </c>
      <c r="D124" s="78" t="s">
        <v>266</v>
      </c>
      <c r="E124" s="8"/>
    </row>
    <row r="125" spans="1:5" x14ac:dyDescent="0.25">
      <c r="A125" s="3">
        <v>54178</v>
      </c>
      <c r="B125" s="3" t="str">
        <f t="shared" si="1"/>
        <v>a m</v>
      </c>
      <c r="C125" s="4" t="s">
        <v>256</v>
      </c>
      <c r="D125" s="78" t="s">
        <v>266</v>
      </c>
      <c r="E125" s="8"/>
    </row>
    <row r="126" spans="1:5" x14ac:dyDescent="0.25">
      <c r="A126" s="3">
        <v>54181</v>
      </c>
      <c r="B126" s="3" t="str">
        <f t="shared" si="1"/>
        <v>a m</v>
      </c>
      <c r="C126" s="4" t="s">
        <v>256</v>
      </c>
      <c r="D126" s="78" t="s">
        <v>266</v>
      </c>
      <c r="E126" s="8"/>
    </row>
    <row r="127" spans="1:5" x14ac:dyDescent="0.25">
      <c r="A127" s="3">
        <v>54187</v>
      </c>
      <c r="B127" s="3" t="str">
        <f t="shared" si="1"/>
        <v>a m</v>
      </c>
      <c r="C127" s="4" t="s">
        <v>256</v>
      </c>
      <c r="D127" s="78" t="s">
        <v>266</v>
      </c>
      <c r="E127" s="8"/>
    </row>
    <row r="128" spans="1:5" x14ac:dyDescent="0.25">
      <c r="A128" s="3">
        <v>54192</v>
      </c>
      <c r="B128" s="3" t="str">
        <f t="shared" si="1"/>
        <v>a m</v>
      </c>
      <c r="C128" s="4" t="s">
        <v>256</v>
      </c>
      <c r="D128" s="78" t="s">
        <v>266</v>
      </c>
      <c r="E128" s="8"/>
    </row>
    <row r="129" spans="1:5" x14ac:dyDescent="0.25">
      <c r="A129" s="3">
        <v>54193</v>
      </c>
      <c r="B129" s="3" t="str">
        <f t="shared" si="1"/>
        <v>a m</v>
      </c>
      <c r="C129" s="4" t="s">
        <v>256</v>
      </c>
      <c r="D129" s="78" t="s">
        <v>266</v>
      </c>
      <c r="E129" s="8"/>
    </row>
    <row r="130" spans="1:5" x14ac:dyDescent="0.25">
      <c r="A130" s="3">
        <v>54194</v>
      </c>
      <c r="B130" s="3" t="str">
        <f t="shared" ref="B130:B193" si="2">C130&amp;" "&amp;D130</f>
        <v>a m</v>
      </c>
      <c r="C130" s="4" t="s">
        <v>256</v>
      </c>
      <c r="D130" s="78" t="s">
        <v>266</v>
      </c>
      <c r="E130" s="8"/>
    </row>
    <row r="131" spans="1:5" x14ac:dyDescent="0.25">
      <c r="A131" s="3">
        <v>54208</v>
      </c>
      <c r="B131" s="3" t="str">
        <f t="shared" si="2"/>
        <v>a m</v>
      </c>
      <c r="C131" s="4" t="s">
        <v>256</v>
      </c>
      <c r="D131" s="78" t="s">
        <v>266</v>
      </c>
      <c r="E131" s="8"/>
    </row>
    <row r="132" spans="1:5" x14ac:dyDescent="0.25">
      <c r="A132" s="3">
        <v>54213</v>
      </c>
      <c r="B132" s="3" t="str">
        <f t="shared" si="2"/>
        <v>a m</v>
      </c>
      <c r="C132" s="4" t="s">
        <v>256</v>
      </c>
      <c r="D132" s="78" t="s">
        <v>266</v>
      </c>
      <c r="E132" s="8"/>
    </row>
    <row r="133" spans="1:5" x14ac:dyDescent="0.25">
      <c r="A133" s="3">
        <v>54223</v>
      </c>
      <c r="B133" s="3" t="str">
        <f t="shared" si="2"/>
        <v>a m</v>
      </c>
      <c r="C133" s="4" t="s">
        <v>256</v>
      </c>
      <c r="D133" s="78" t="s">
        <v>266</v>
      </c>
      <c r="E133" s="8"/>
    </row>
    <row r="134" spans="1:5" x14ac:dyDescent="0.25">
      <c r="A134" s="3">
        <v>54230</v>
      </c>
      <c r="B134" s="3" t="str">
        <f t="shared" si="2"/>
        <v>a m</v>
      </c>
      <c r="C134" s="4" t="s">
        <v>256</v>
      </c>
      <c r="D134" s="78" t="s">
        <v>266</v>
      </c>
      <c r="E134" s="8"/>
    </row>
    <row r="135" spans="1:5" x14ac:dyDescent="0.25">
      <c r="A135" s="3">
        <v>54541</v>
      </c>
      <c r="B135" s="3" t="str">
        <f t="shared" si="2"/>
        <v>a m</v>
      </c>
      <c r="C135" s="4" t="s">
        <v>256</v>
      </c>
      <c r="D135" s="78" t="s">
        <v>266</v>
      </c>
      <c r="E135" s="8"/>
    </row>
    <row r="136" spans="1:5" x14ac:dyDescent="0.25">
      <c r="A136" s="3">
        <v>54543</v>
      </c>
      <c r="B136" s="3" t="str">
        <f t="shared" si="2"/>
        <v>a m</v>
      </c>
      <c r="C136" s="4" t="s">
        <v>256</v>
      </c>
      <c r="D136" s="78" t="s">
        <v>266</v>
      </c>
      <c r="E136" s="8"/>
    </row>
    <row r="137" spans="1:5" x14ac:dyDescent="0.25">
      <c r="A137" s="3">
        <v>54561</v>
      </c>
      <c r="B137" s="3" t="str">
        <f t="shared" si="2"/>
        <v>a m</v>
      </c>
      <c r="C137" s="4" t="s">
        <v>256</v>
      </c>
      <c r="D137" s="78" t="s">
        <v>266</v>
      </c>
      <c r="E137" s="8"/>
    </row>
    <row r="138" spans="1:5" x14ac:dyDescent="0.25">
      <c r="A138" s="3">
        <v>54562</v>
      </c>
      <c r="B138" s="3" t="str">
        <f t="shared" si="2"/>
        <v>a m</v>
      </c>
      <c r="C138" s="4" t="s">
        <v>256</v>
      </c>
      <c r="D138" s="78" t="s">
        <v>266</v>
      </c>
      <c r="E138" s="8"/>
    </row>
    <row r="139" spans="1:5" x14ac:dyDescent="0.25">
      <c r="A139" s="3">
        <v>54563</v>
      </c>
      <c r="B139" s="3" t="str">
        <f t="shared" si="2"/>
        <v>a m</v>
      </c>
      <c r="C139" s="4" t="s">
        <v>256</v>
      </c>
      <c r="D139" s="78" t="s">
        <v>266</v>
      </c>
      <c r="E139" s="8"/>
    </row>
    <row r="140" spans="1:5" x14ac:dyDescent="0.25">
      <c r="A140" s="3">
        <v>54565</v>
      </c>
      <c r="B140" s="3" t="str">
        <f t="shared" si="2"/>
        <v>a m</v>
      </c>
      <c r="C140" s="4" t="s">
        <v>256</v>
      </c>
      <c r="D140" s="78" t="s">
        <v>266</v>
      </c>
      <c r="E140" s="8"/>
    </row>
    <row r="141" spans="1:5" x14ac:dyDescent="0.25">
      <c r="A141" s="3">
        <v>54566</v>
      </c>
      <c r="B141" s="3" t="str">
        <f t="shared" si="2"/>
        <v>a m</v>
      </c>
      <c r="C141" s="4" t="s">
        <v>256</v>
      </c>
      <c r="D141" s="78" t="s">
        <v>266</v>
      </c>
      <c r="E141" s="8"/>
    </row>
    <row r="142" spans="1:5" x14ac:dyDescent="0.25">
      <c r="A142" s="3">
        <v>54567</v>
      </c>
      <c r="B142" s="3" t="str">
        <f t="shared" si="2"/>
        <v>a m</v>
      </c>
      <c r="C142" s="4" t="s">
        <v>256</v>
      </c>
      <c r="D142" s="78" t="s">
        <v>266</v>
      </c>
      <c r="E142" s="8"/>
    </row>
    <row r="143" spans="1:5" x14ac:dyDescent="0.25">
      <c r="A143" s="3">
        <v>54576</v>
      </c>
      <c r="B143" s="3" t="str">
        <f t="shared" si="2"/>
        <v>a m</v>
      </c>
      <c r="C143" s="4" t="s">
        <v>256</v>
      </c>
      <c r="D143" s="78" t="s">
        <v>266</v>
      </c>
      <c r="E143" s="8"/>
    </row>
    <row r="144" spans="1:5" x14ac:dyDescent="0.25">
      <c r="A144" s="3">
        <v>54577</v>
      </c>
      <c r="B144" s="3" t="str">
        <f t="shared" si="2"/>
        <v>a m</v>
      </c>
      <c r="C144" s="4" t="s">
        <v>256</v>
      </c>
      <c r="D144" s="78" t="s">
        <v>266</v>
      </c>
      <c r="E144" s="8"/>
    </row>
    <row r="145" spans="1:5" x14ac:dyDescent="0.25">
      <c r="A145" s="3">
        <v>54578</v>
      </c>
      <c r="B145" s="3" t="str">
        <f t="shared" si="2"/>
        <v>a m</v>
      </c>
      <c r="C145" s="4" t="s">
        <v>256</v>
      </c>
      <c r="D145" s="78" t="s">
        <v>266</v>
      </c>
      <c r="E145" s="8"/>
    </row>
    <row r="146" spans="1:5" x14ac:dyDescent="0.25">
      <c r="A146" s="3">
        <v>54588</v>
      </c>
      <c r="B146" s="3" t="str">
        <f t="shared" si="2"/>
        <v>a m</v>
      </c>
      <c r="C146" s="4" t="s">
        <v>256</v>
      </c>
      <c r="D146" s="78" t="s">
        <v>266</v>
      </c>
      <c r="E146" s="8"/>
    </row>
    <row r="147" spans="1:5" x14ac:dyDescent="0.25">
      <c r="A147" s="3">
        <v>54596</v>
      </c>
      <c r="B147" s="3" t="str">
        <f t="shared" si="2"/>
        <v>a m</v>
      </c>
      <c r="C147" s="4" t="s">
        <v>256</v>
      </c>
      <c r="D147" s="78" t="s">
        <v>266</v>
      </c>
      <c r="E147" s="8"/>
    </row>
    <row r="148" spans="1:5" x14ac:dyDescent="0.25">
      <c r="A148" s="3">
        <v>54604</v>
      </c>
      <c r="B148" s="3" t="str">
        <f t="shared" si="2"/>
        <v>a m</v>
      </c>
      <c r="C148" s="4" t="s">
        <v>256</v>
      </c>
      <c r="D148" s="78" t="s">
        <v>266</v>
      </c>
      <c r="E148" s="8"/>
    </row>
    <row r="149" spans="1:5" x14ac:dyDescent="0.25">
      <c r="A149" s="3">
        <v>54605</v>
      </c>
      <c r="B149" s="3" t="str">
        <f t="shared" si="2"/>
        <v>a m</v>
      </c>
      <c r="C149" s="4" t="s">
        <v>256</v>
      </c>
      <c r="D149" s="78" t="s">
        <v>266</v>
      </c>
      <c r="E149" s="8"/>
    </row>
    <row r="150" spans="1:5" x14ac:dyDescent="0.25">
      <c r="A150" s="3">
        <v>54606</v>
      </c>
      <c r="B150" s="3" t="str">
        <f t="shared" si="2"/>
        <v>a m</v>
      </c>
      <c r="C150" s="4" t="s">
        <v>256</v>
      </c>
      <c r="D150" s="78" t="s">
        <v>266</v>
      </c>
      <c r="E150" s="8"/>
    </row>
    <row r="151" spans="1:5" x14ac:dyDescent="0.25">
      <c r="A151" s="3">
        <v>54611</v>
      </c>
      <c r="B151" s="3" t="str">
        <f t="shared" si="2"/>
        <v>a m</v>
      </c>
      <c r="C151" s="4" t="s">
        <v>256</v>
      </c>
      <c r="D151" s="78" t="s">
        <v>266</v>
      </c>
      <c r="E151" s="8"/>
    </row>
    <row r="152" spans="1:5" x14ac:dyDescent="0.25">
      <c r="A152" s="3">
        <v>54612</v>
      </c>
      <c r="B152" s="3" t="str">
        <f t="shared" si="2"/>
        <v>a m</v>
      </c>
      <c r="C152" s="4" t="s">
        <v>256</v>
      </c>
      <c r="D152" s="78" t="s">
        <v>266</v>
      </c>
      <c r="E152" s="8"/>
    </row>
    <row r="153" spans="1:5" x14ac:dyDescent="0.25">
      <c r="A153" s="3">
        <v>54622</v>
      </c>
      <c r="B153" s="3" t="str">
        <f t="shared" si="2"/>
        <v>a m</v>
      </c>
      <c r="C153" s="4" t="s">
        <v>256</v>
      </c>
      <c r="D153" s="78" t="s">
        <v>266</v>
      </c>
      <c r="E153" s="8"/>
    </row>
    <row r="154" spans="1:5" x14ac:dyDescent="0.25">
      <c r="A154" s="3">
        <v>54623</v>
      </c>
      <c r="B154" s="3" t="str">
        <f t="shared" si="2"/>
        <v>a m</v>
      </c>
      <c r="C154" s="4" t="s">
        <v>256</v>
      </c>
      <c r="D154" s="78" t="s">
        <v>266</v>
      </c>
      <c r="E154" s="8"/>
    </row>
    <row r="155" spans="1:5" x14ac:dyDescent="0.25">
      <c r="A155" s="3">
        <v>54624</v>
      </c>
      <c r="B155" s="3" t="str">
        <f t="shared" si="2"/>
        <v>a m</v>
      </c>
      <c r="C155" s="4" t="s">
        <v>256</v>
      </c>
      <c r="D155" s="78" t="s">
        <v>266</v>
      </c>
      <c r="E155" s="8"/>
    </row>
    <row r="156" spans="1:5" x14ac:dyDescent="0.25">
      <c r="A156" s="3">
        <v>54625</v>
      </c>
      <c r="B156" s="3" t="str">
        <f t="shared" si="2"/>
        <v>a m</v>
      </c>
      <c r="C156" s="4" t="s">
        <v>256</v>
      </c>
      <c r="D156" s="78" t="s">
        <v>266</v>
      </c>
      <c r="E156" s="8"/>
    </row>
    <row r="157" spans="1:5" x14ac:dyDescent="0.25">
      <c r="A157" s="3">
        <v>54630</v>
      </c>
      <c r="B157" s="3" t="str">
        <f t="shared" si="2"/>
        <v>a m</v>
      </c>
      <c r="C157" s="4" t="s">
        <v>256</v>
      </c>
      <c r="D157" s="78" t="s">
        <v>266</v>
      </c>
      <c r="E157" s="8"/>
    </row>
    <row r="158" spans="1:5" x14ac:dyDescent="0.25">
      <c r="A158" s="3">
        <v>54633</v>
      </c>
      <c r="B158" s="3" t="str">
        <f t="shared" si="2"/>
        <v>a m</v>
      </c>
      <c r="C158" s="4" t="s">
        <v>256</v>
      </c>
      <c r="D158" s="78" t="s">
        <v>266</v>
      </c>
      <c r="E158" s="8"/>
    </row>
    <row r="159" spans="1:5" x14ac:dyDescent="0.25">
      <c r="A159" s="3">
        <v>54636</v>
      </c>
      <c r="B159" s="3" t="str">
        <f t="shared" si="2"/>
        <v>a m</v>
      </c>
      <c r="C159" s="4" t="s">
        <v>256</v>
      </c>
      <c r="D159" s="78" t="s">
        <v>266</v>
      </c>
      <c r="E159" s="8"/>
    </row>
    <row r="160" spans="1:5" x14ac:dyDescent="0.25">
      <c r="A160" s="3">
        <v>54659</v>
      </c>
      <c r="B160" s="3" t="str">
        <f t="shared" si="2"/>
        <v>a m</v>
      </c>
      <c r="C160" s="4" t="s">
        <v>256</v>
      </c>
      <c r="D160" s="78" t="s">
        <v>266</v>
      </c>
      <c r="E160" s="8"/>
    </row>
    <row r="161" spans="1:5" x14ac:dyDescent="0.25">
      <c r="A161" s="3">
        <v>54660</v>
      </c>
      <c r="B161" s="3" t="str">
        <f t="shared" si="2"/>
        <v>a m</v>
      </c>
      <c r="C161" s="4" t="s">
        <v>256</v>
      </c>
      <c r="D161" s="78" t="s">
        <v>266</v>
      </c>
      <c r="E161" s="8"/>
    </row>
    <row r="162" spans="1:5" x14ac:dyDescent="0.25">
      <c r="A162" s="3">
        <v>54674</v>
      </c>
      <c r="B162" s="3" t="str">
        <f t="shared" si="2"/>
        <v>a m</v>
      </c>
      <c r="C162" s="4" t="s">
        <v>256</v>
      </c>
      <c r="D162" s="78" t="s">
        <v>266</v>
      </c>
      <c r="E162" s="8"/>
    </row>
    <row r="163" spans="1:5" x14ac:dyDescent="0.25">
      <c r="A163" s="3">
        <v>54678</v>
      </c>
      <c r="B163" s="3" t="str">
        <f t="shared" si="2"/>
        <v>a m</v>
      </c>
      <c r="C163" s="4" t="s">
        <v>256</v>
      </c>
      <c r="D163" s="78" t="s">
        <v>266</v>
      </c>
      <c r="E163" s="8"/>
    </row>
    <row r="164" spans="1:5" x14ac:dyDescent="0.25">
      <c r="A164" s="3">
        <v>54682</v>
      </c>
      <c r="B164" s="3" t="str">
        <f t="shared" si="2"/>
        <v>a m</v>
      </c>
      <c r="C164" s="4" t="s">
        <v>256</v>
      </c>
      <c r="D164" s="78" t="s">
        <v>266</v>
      </c>
      <c r="E164" s="8"/>
    </row>
    <row r="165" spans="1:5" x14ac:dyDescent="0.25">
      <c r="A165" s="3">
        <v>54685</v>
      </c>
      <c r="B165" s="3" t="str">
        <f t="shared" si="2"/>
        <v>a m</v>
      </c>
      <c r="C165" s="4" t="s">
        <v>256</v>
      </c>
      <c r="D165" s="78" t="s">
        <v>266</v>
      </c>
      <c r="E165" s="8"/>
    </row>
    <row r="166" spans="1:5" x14ac:dyDescent="0.25">
      <c r="A166" s="3">
        <v>54686</v>
      </c>
      <c r="B166" s="3" t="str">
        <f t="shared" si="2"/>
        <v>a m</v>
      </c>
      <c r="C166" s="4" t="s">
        <v>256</v>
      </c>
      <c r="D166" s="78" t="s">
        <v>266</v>
      </c>
      <c r="E166" s="8"/>
    </row>
    <row r="167" spans="1:5" x14ac:dyDescent="0.25">
      <c r="A167" s="3">
        <v>54688</v>
      </c>
      <c r="B167" s="3" t="str">
        <f t="shared" si="2"/>
        <v>a m</v>
      </c>
      <c r="C167" s="4" t="s">
        <v>256</v>
      </c>
      <c r="D167" s="78" t="s">
        <v>266</v>
      </c>
      <c r="E167" s="8"/>
    </row>
    <row r="168" spans="1:5" x14ac:dyDescent="0.25">
      <c r="A168" s="3">
        <v>54702</v>
      </c>
      <c r="B168" s="3" t="str">
        <f t="shared" si="2"/>
        <v>a m</v>
      </c>
      <c r="C168" s="4" t="s">
        <v>256</v>
      </c>
      <c r="D168" s="78" t="s">
        <v>266</v>
      </c>
      <c r="E168" s="8"/>
    </row>
    <row r="169" spans="1:5" x14ac:dyDescent="0.25">
      <c r="A169" s="3">
        <v>54703</v>
      </c>
      <c r="B169" s="3" t="str">
        <f t="shared" si="2"/>
        <v>a m</v>
      </c>
      <c r="C169" s="4" t="s">
        <v>256</v>
      </c>
      <c r="D169" s="78" t="s">
        <v>266</v>
      </c>
      <c r="E169" s="8"/>
    </row>
    <row r="170" spans="1:5" x14ac:dyDescent="0.25">
      <c r="A170" s="3">
        <v>54705</v>
      </c>
      <c r="B170" s="3" t="str">
        <f t="shared" si="2"/>
        <v>a m</v>
      </c>
      <c r="C170" s="4" t="s">
        <v>256</v>
      </c>
      <c r="D170" s="78" t="s">
        <v>266</v>
      </c>
      <c r="E170" s="8"/>
    </row>
    <row r="171" spans="1:5" x14ac:dyDescent="0.25">
      <c r="A171" s="3">
        <v>54706</v>
      </c>
      <c r="B171" s="3" t="str">
        <f t="shared" si="2"/>
        <v>a m</v>
      </c>
      <c r="C171" s="4" t="s">
        <v>256</v>
      </c>
      <c r="D171" s="78" t="s">
        <v>266</v>
      </c>
      <c r="E171" s="8"/>
    </row>
    <row r="172" spans="1:5" x14ac:dyDescent="0.25">
      <c r="A172" s="3">
        <v>54728</v>
      </c>
      <c r="B172" s="3" t="str">
        <f t="shared" si="2"/>
        <v>a m</v>
      </c>
      <c r="C172" s="4" t="s">
        <v>256</v>
      </c>
      <c r="D172" s="78" t="s">
        <v>266</v>
      </c>
      <c r="E172" s="8"/>
    </row>
    <row r="173" spans="1:5" x14ac:dyDescent="0.25">
      <c r="A173" s="3">
        <v>54753</v>
      </c>
      <c r="B173" s="3" t="str">
        <f t="shared" si="2"/>
        <v>a m</v>
      </c>
      <c r="C173" s="4" t="s">
        <v>256</v>
      </c>
      <c r="D173" s="78" t="s">
        <v>266</v>
      </c>
      <c r="E173" s="8"/>
    </row>
    <row r="174" spans="1:5" x14ac:dyDescent="0.25">
      <c r="A174" s="3">
        <v>54786</v>
      </c>
      <c r="B174" s="3" t="str">
        <f t="shared" si="2"/>
        <v>a m</v>
      </c>
      <c r="C174" s="4" t="s">
        <v>256</v>
      </c>
      <c r="D174" s="78" t="s">
        <v>266</v>
      </c>
      <c r="E174" s="8"/>
    </row>
    <row r="175" spans="1:5" x14ac:dyDescent="0.25">
      <c r="A175" s="3">
        <v>54787</v>
      </c>
      <c r="B175" s="3" t="str">
        <f t="shared" si="2"/>
        <v>a m</v>
      </c>
      <c r="C175" s="4" t="s">
        <v>256</v>
      </c>
      <c r="D175" s="78" t="s">
        <v>266</v>
      </c>
      <c r="E175" s="8"/>
    </row>
    <row r="176" spans="1:5" x14ac:dyDescent="0.25">
      <c r="A176" s="3">
        <v>54789</v>
      </c>
      <c r="B176" s="3" t="str">
        <f t="shared" si="2"/>
        <v>a m</v>
      </c>
      <c r="C176" s="4" t="s">
        <v>256</v>
      </c>
      <c r="D176" s="78" t="s">
        <v>266</v>
      </c>
      <c r="E176" s="8"/>
    </row>
    <row r="177" spans="1:5" x14ac:dyDescent="0.25">
      <c r="A177" s="3">
        <v>54792</v>
      </c>
      <c r="B177" s="3" t="str">
        <f t="shared" si="2"/>
        <v>a m</v>
      </c>
      <c r="C177" s="4" t="s">
        <v>256</v>
      </c>
      <c r="D177" s="78" t="s">
        <v>266</v>
      </c>
      <c r="E177" s="8"/>
    </row>
    <row r="178" spans="1:5" x14ac:dyDescent="0.25">
      <c r="A178" s="3">
        <v>54793</v>
      </c>
      <c r="B178" s="3" t="str">
        <f t="shared" si="2"/>
        <v>a m</v>
      </c>
      <c r="C178" s="4" t="s">
        <v>256</v>
      </c>
      <c r="D178" s="78" t="s">
        <v>266</v>
      </c>
      <c r="E178" s="8"/>
    </row>
    <row r="179" spans="1:5" x14ac:dyDescent="0.25">
      <c r="A179" s="3">
        <v>54794</v>
      </c>
      <c r="B179" s="3" t="str">
        <f t="shared" si="2"/>
        <v>a m</v>
      </c>
      <c r="C179" s="4" t="s">
        <v>256</v>
      </c>
      <c r="D179" s="78" t="s">
        <v>266</v>
      </c>
      <c r="E179" s="8"/>
    </row>
    <row r="180" spans="1:5" x14ac:dyDescent="0.25">
      <c r="A180" s="3">
        <v>54795</v>
      </c>
      <c r="B180" s="3" t="str">
        <f t="shared" si="2"/>
        <v>a m</v>
      </c>
      <c r="C180" s="4" t="s">
        <v>256</v>
      </c>
      <c r="D180" s="78" t="s">
        <v>266</v>
      </c>
      <c r="E180" s="8"/>
    </row>
    <row r="181" spans="1:5" x14ac:dyDescent="0.25">
      <c r="A181" s="3">
        <v>54797</v>
      </c>
      <c r="B181" s="3" t="str">
        <f t="shared" si="2"/>
        <v>a m</v>
      </c>
      <c r="C181" s="4" t="s">
        <v>256</v>
      </c>
      <c r="D181" s="78" t="s">
        <v>266</v>
      </c>
      <c r="E181" s="8"/>
    </row>
    <row r="182" spans="1:5" x14ac:dyDescent="0.25">
      <c r="A182" s="3">
        <v>54809</v>
      </c>
      <c r="B182" s="3" t="str">
        <f t="shared" si="2"/>
        <v>a m</v>
      </c>
      <c r="C182" s="4" t="s">
        <v>256</v>
      </c>
      <c r="D182" s="78" t="s">
        <v>266</v>
      </c>
      <c r="E182" s="8"/>
    </row>
    <row r="183" spans="1:5" x14ac:dyDescent="0.25">
      <c r="A183" s="3">
        <v>54818</v>
      </c>
      <c r="B183" s="3" t="str">
        <f t="shared" si="2"/>
        <v>a m</v>
      </c>
      <c r="C183" s="4" t="s">
        <v>256</v>
      </c>
      <c r="D183" s="78" t="s">
        <v>266</v>
      </c>
      <c r="E183" s="8"/>
    </row>
    <row r="184" spans="1:5" x14ac:dyDescent="0.25">
      <c r="A184" s="3">
        <v>54824</v>
      </c>
      <c r="B184" s="3" t="str">
        <f t="shared" si="2"/>
        <v>a m</v>
      </c>
      <c r="C184" s="4" t="s">
        <v>256</v>
      </c>
      <c r="D184" s="78" t="s">
        <v>266</v>
      </c>
      <c r="E184" s="8"/>
    </row>
    <row r="185" spans="1:5" x14ac:dyDescent="0.25">
      <c r="A185" s="3">
        <v>54848</v>
      </c>
      <c r="B185" s="3" t="str">
        <f t="shared" si="2"/>
        <v>a m</v>
      </c>
      <c r="C185" s="4" t="s">
        <v>256</v>
      </c>
      <c r="D185" s="78" t="s">
        <v>266</v>
      </c>
      <c r="E185" s="8"/>
    </row>
    <row r="186" spans="1:5" x14ac:dyDescent="0.25">
      <c r="A186" s="3">
        <v>54853</v>
      </c>
      <c r="B186" s="3" t="str">
        <f t="shared" si="2"/>
        <v>a m</v>
      </c>
      <c r="C186" s="4" t="s">
        <v>256</v>
      </c>
      <c r="D186" s="78" t="s">
        <v>266</v>
      </c>
      <c r="E186" s="8"/>
    </row>
    <row r="187" spans="1:5" x14ac:dyDescent="0.25">
      <c r="A187" s="3">
        <v>54867</v>
      </c>
      <c r="B187" s="3" t="str">
        <f t="shared" si="2"/>
        <v>a m</v>
      </c>
      <c r="C187" s="4" t="s">
        <v>256</v>
      </c>
      <c r="D187" s="78" t="s">
        <v>266</v>
      </c>
      <c r="E187" s="8"/>
    </row>
    <row r="188" spans="1:5" x14ac:dyDescent="0.25">
      <c r="A188" s="3">
        <v>54868</v>
      </c>
      <c r="B188" s="3" t="str">
        <f t="shared" si="2"/>
        <v>a m</v>
      </c>
      <c r="C188" s="4" t="s">
        <v>256</v>
      </c>
      <c r="D188" s="78" t="s">
        <v>266</v>
      </c>
      <c r="E188" s="8"/>
    </row>
    <row r="189" spans="1:5" x14ac:dyDescent="0.25">
      <c r="A189" s="3">
        <v>54869</v>
      </c>
      <c r="B189" s="3" t="str">
        <f t="shared" si="2"/>
        <v>a m</v>
      </c>
      <c r="C189" s="4" t="s">
        <v>256</v>
      </c>
      <c r="D189" s="78" t="s">
        <v>266</v>
      </c>
      <c r="E189" s="8"/>
    </row>
    <row r="190" spans="1:5" x14ac:dyDescent="0.25">
      <c r="A190" s="3">
        <v>54870</v>
      </c>
      <c r="B190" s="3" t="str">
        <f t="shared" si="2"/>
        <v>a m</v>
      </c>
      <c r="C190" s="4" t="s">
        <v>256</v>
      </c>
      <c r="D190" s="78" t="s">
        <v>266</v>
      </c>
      <c r="E190" s="8"/>
    </row>
    <row r="191" spans="1:5" x14ac:dyDescent="0.25">
      <c r="A191" s="3">
        <v>54872</v>
      </c>
      <c r="B191" s="3" t="str">
        <f t="shared" si="2"/>
        <v>a m</v>
      </c>
      <c r="C191" s="4" t="s">
        <v>256</v>
      </c>
      <c r="D191" s="78" t="s">
        <v>266</v>
      </c>
      <c r="E191" s="8"/>
    </row>
    <row r="192" spans="1:5" x14ac:dyDescent="0.25">
      <c r="A192" s="3">
        <v>54873</v>
      </c>
      <c r="B192" s="3" t="str">
        <f t="shared" si="2"/>
        <v>a m</v>
      </c>
      <c r="C192" s="4" t="s">
        <v>256</v>
      </c>
      <c r="D192" s="78" t="s">
        <v>266</v>
      </c>
      <c r="E192" s="8"/>
    </row>
    <row r="193" spans="1:5" x14ac:dyDescent="0.25">
      <c r="A193" s="3">
        <v>54879</v>
      </c>
      <c r="B193" s="3" t="str">
        <f t="shared" si="2"/>
        <v>a m</v>
      </c>
      <c r="C193" s="4" t="s">
        <v>256</v>
      </c>
      <c r="D193" s="78" t="s">
        <v>266</v>
      </c>
      <c r="E193" s="8"/>
    </row>
    <row r="194" spans="1:5" x14ac:dyDescent="0.25">
      <c r="A194" s="3">
        <v>54885</v>
      </c>
      <c r="B194" s="3" t="str">
        <f t="shared" ref="B194:B257" si="3">C194&amp;" "&amp;D194</f>
        <v>a m</v>
      </c>
      <c r="C194" s="4" t="s">
        <v>256</v>
      </c>
      <c r="D194" s="78" t="s">
        <v>266</v>
      </c>
      <c r="E194" s="8"/>
    </row>
    <row r="195" spans="1:5" x14ac:dyDescent="0.25">
      <c r="A195" s="3">
        <v>54887</v>
      </c>
      <c r="B195" s="3" t="str">
        <f t="shared" si="3"/>
        <v>a m</v>
      </c>
      <c r="C195" s="4" t="s">
        <v>256</v>
      </c>
      <c r="D195" s="78" t="s">
        <v>266</v>
      </c>
      <c r="E195" s="8"/>
    </row>
    <row r="196" spans="1:5" x14ac:dyDescent="0.25">
      <c r="A196" s="3">
        <v>54888</v>
      </c>
      <c r="B196" s="3" t="str">
        <f t="shared" si="3"/>
        <v>a m</v>
      </c>
      <c r="C196" s="4" t="s">
        <v>256</v>
      </c>
      <c r="D196" s="78" t="s">
        <v>266</v>
      </c>
      <c r="E196" s="8"/>
    </row>
    <row r="197" spans="1:5" x14ac:dyDescent="0.25">
      <c r="A197" s="3">
        <v>54889</v>
      </c>
      <c r="B197" s="3" t="str">
        <f t="shared" si="3"/>
        <v>a m</v>
      </c>
      <c r="C197" s="4" t="s">
        <v>256</v>
      </c>
      <c r="D197" s="78" t="s">
        <v>266</v>
      </c>
      <c r="E197" s="8"/>
    </row>
    <row r="198" spans="1:5" x14ac:dyDescent="0.25">
      <c r="A198" s="3">
        <v>54890</v>
      </c>
      <c r="B198" s="3" t="str">
        <f t="shared" si="3"/>
        <v>a m</v>
      </c>
      <c r="C198" s="4" t="s">
        <v>256</v>
      </c>
      <c r="D198" s="78" t="s">
        <v>266</v>
      </c>
      <c r="E198" s="8"/>
    </row>
    <row r="199" spans="1:5" x14ac:dyDescent="0.25">
      <c r="A199" s="3">
        <v>54892</v>
      </c>
      <c r="B199" s="3" t="str">
        <f t="shared" si="3"/>
        <v>a m</v>
      </c>
      <c r="C199" s="4" t="s">
        <v>256</v>
      </c>
      <c r="D199" s="78" t="s">
        <v>266</v>
      </c>
      <c r="E199" s="8"/>
    </row>
    <row r="200" spans="1:5" x14ac:dyDescent="0.25">
      <c r="A200" s="3">
        <v>54893</v>
      </c>
      <c r="B200" s="3" t="str">
        <f t="shared" si="3"/>
        <v>a m</v>
      </c>
      <c r="C200" s="4" t="s">
        <v>256</v>
      </c>
      <c r="D200" s="78" t="s">
        <v>266</v>
      </c>
      <c r="E200" s="8"/>
    </row>
    <row r="201" spans="1:5" x14ac:dyDescent="0.25">
      <c r="A201" s="3">
        <v>54894</v>
      </c>
      <c r="B201" s="3" t="str">
        <f t="shared" si="3"/>
        <v>a m</v>
      </c>
      <c r="C201" s="4" t="s">
        <v>256</v>
      </c>
      <c r="D201" s="78" t="s">
        <v>266</v>
      </c>
      <c r="E201" s="8"/>
    </row>
    <row r="202" spans="1:5" x14ac:dyDescent="0.25">
      <c r="A202" s="3">
        <v>54895</v>
      </c>
      <c r="B202" s="3" t="str">
        <f t="shared" si="3"/>
        <v>a m</v>
      </c>
      <c r="C202" s="4" t="s">
        <v>256</v>
      </c>
      <c r="D202" s="78" t="s">
        <v>266</v>
      </c>
      <c r="E202" s="8"/>
    </row>
    <row r="203" spans="1:5" x14ac:dyDescent="0.25">
      <c r="A203" s="3">
        <v>54897</v>
      </c>
      <c r="B203" s="3" t="str">
        <f t="shared" si="3"/>
        <v>a m</v>
      </c>
      <c r="C203" s="4" t="s">
        <v>256</v>
      </c>
      <c r="D203" s="78" t="s">
        <v>266</v>
      </c>
      <c r="E203" s="8"/>
    </row>
    <row r="204" spans="1:5" x14ac:dyDescent="0.25">
      <c r="A204" s="3">
        <v>54898</v>
      </c>
      <c r="B204" s="3" t="str">
        <f t="shared" si="3"/>
        <v>a m</v>
      </c>
      <c r="C204" s="4" t="s">
        <v>256</v>
      </c>
      <c r="D204" s="78" t="s">
        <v>266</v>
      </c>
      <c r="E204" s="8"/>
    </row>
    <row r="205" spans="1:5" x14ac:dyDescent="0.25">
      <c r="A205" s="3">
        <v>54901</v>
      </c>
      <c r="B205" s="3" t="str">
        <f t="shared" si="3"/>
        <v>a m</v>
      </c>
      <c r="C205" s="4" t="s">
        <v>256</v>
      </c>
      <c r="D205" s="78" t="s">
        <v>266</v>
      </c>
      <c r="E205" s="8"/>
    </row>
    <row r="206" spans="1:5" x14ac:dyDescent="0.25">
      <c r="A206" s="3">
        <v>54904</v>
      </c>
      <c r="B206" s="3" t="str">
        <f t="shared" si="3"/>
        <v>a m</v>
      </c>
      <c r="C206" s="4" t="s">
        <v>256</v>
      </c>
      <c r="D206" s="78" t="s">
        <v>266</v>
      </c>
      <c r="E206" s="8"/>
    </row>
    <row r="207" spans="1:5" x14ac:dyDescent="0.25">
      <c r="A207" s="3">
        <v>54918</v>
      </c>
      <c r="B207" s="3" t="str">
        <f t="shared" si="3"/>
        <v>a m</v>
      </c>
      <c r="C207" s="4" t="s">
        <v>256</v>
      </c>
      <c r="D207" s="78" t="s">
        <v>266</v>
      </c>
      <c r="E207" s="8"/>
    </row>
    <row r="208" spans="1:5" x14ac:dyDescent="0.25">
      <c r="A208" s="3">
        <v>54919</v>
      </c>
      <c r="B208" s="3" t="str">
        <f t="shared" si="3"/>
        <v>a m</v>
      </c>
      <c r="C208" s="4" t="s">
        <v>256</v>
      </c>
      <c r="D208" s="78" t="s">
        <v>266</v>
      </c>
      <c r="E208" s="8"/>
    </row>
    <row r="209" spans="1:5" x14ac:dyDescent="0.25">
      <c r="A209" s="3">
        <v>54922</v>
      </c>
      <c r="B209" s="3" t="str">
        <f t="shared" si="3"/>
        <v>a m</v>
      </c>
      <c r="C209" s="4" t="s">
        <v>256</v>
      </c>
      <c r="D209" s="78" t="s">
        <v>266</v>
      </c>
      <c r="E209" s="8"/>
    </row>
    <row r="210" spans="1:5" x14ac:dyDescent="0.25">
      <c r="A210" s="3">
        <v>54923</v>
      </c>
      <c r="B210" s="3" t="str">
        <f t="shared" si="3"/>
        <v>a m</v>
      </c>
      <c r="C210" s="4" t="s">
        <v>256</v>
      </c>
      <c r="D210" s="78" t="s">
        <v>266</v>
      </c>
      <c r="E210" s="8"/>
    </row>
    <row r="211" spans="1:5" x14ac:dyDescent="0.25">
      <c r="A211" s="3">
        <v>54924</v>
      </c>
      <c r="B211" s="3" t="str">
        <f t="shared" si="3"/>
        <v>a m</v>
      </c>
      <c r="C211" s="4" t="s">
        <v>256</v>
      </c>
      <c r="D211" s="78" t="s">
        <v>266</v>
      </c>
      <c r="E211" s="8"/>
    </row>
    <row r="212" spans="1:5" x14ac:dyDescent="0.25">
      <c r="A212" s="3">
        <v>54926</v>
      </c>
      <c r="B212" s="3" t="str">
        <f t="shared" si="3"/>
        <v>a m</v>
      </c>
      <c r="C212" s="4" t="s">
        <v>256</v>
      </c>
      <c r="D212" s="78" t="s">
        <v>266</v>
      </c>
      <c r="E212" s="8"/>
    </row>
    <row r="213" spans="1:5" x14ac:dyDescent="0.25">
      <c r="A213" s="3">
        <v>54927</v>
      </c>
      <c r="B213" s="3" t="str">
        <f t="shared" si="3"/>
        <v>a m</v>
      </c>
      <c r="C213" s="4" t="s">
        <v>256</v>
      </c>
      <c r="D213" s="78" t="s">
        <v>266</v>
      </c>
      <c r="E213" s="8"/>
    </row>
    <row r="214" spans="1:5" x14ac:dyDescent="0.25">
      <c r="A214" s="3">
        <v>54929</v>
      </c>
      <c r="B214" s="3" t="str">
        <f t="shared" si="3"/>
        <v>a m</v>
      </c>
      <c r="C214" s="4" t="s">
        <v>256</v>
      </c>
      <c r="D214" s="78" t="s">
        <v>266</v>
      </c>
      <c r="E214" s="8"/>
    </row>
    <row r="215" spans="1:5" x14ac:dyDescent="0.25">
      <c r="A215" s="3">
        <v>54931</v>
      </c>
      <c r="B215" s="3" t="str">
        <f t="shared" si="3"/>
        <v>a m</v>
      </c>
      <c r="C215" s="4" t="s">
        <v>256</v>
      </c>
      <c r="D215" s="78" t="s">
        <v>266</v>
      </c>
      <c r="E215" s="8"/>
    </row>
    <row r="216" spans="1:5" x14ac:dyDescent="0.25">
      <c r="A216" s="3">
        <v>54932</v>
      </c>
      <c r="B216" s="3" t="str">
        <f t="shared" si="3"/>
        <v>a m</v>
      </c>
      <c r="C216" s="4" t="s">
        <v>256</v>
      </c>
      <c r="D216" s="78" t="s">
        <v>266</v>
      </c>
      <c r="E216" s="8"/>
    </row>
    <row r="217" spans="1:5" x14ac:dyDescent="0.25">
      <c r="A217" s="3">
        <v>54933</v>
      </c>
      <c r="B217" s="3" t="str">
        <f t="shared" si="3"/>
        <v>a m</v>
      </c>
      <c r="C217" s="4" t="s">
        <v>256</v>
      </c>
      <c r="D217" s="78" t="s">
        <v>266</v>
      </c>
      <c r="E217" s="8"/>
    </row>
    <row r="218" spans="1:5" x14ac:dyDescent="0.25">
      <c r="A218" s="3">
        <v>54935</v>
      </c>
      <c r="B218" s="3" t="str">
        <f t="shared" si="3"/>
        <v>a m</v>
      </c>
      <c r="C218" s="4" t="s">
        <v>256</v>
      </c>
      <c r="D218" s="78" t="s">
        <v>266</v>
      </c>
      <c r="E218" s="8"/>
    </row>
    <row r="219" spans="1:5" x14ac:dyDescent="0.25">
      <c r="A219" s="3">
        <v>54936</v>
      </c>
      <c r="B219" s="3" t="str">
        <f t="shared" si="3"/>
        <v>a m</v>
      </c>
      <c r="C219" s="4" t="s">
        <v>256</v>
      </c>
      <c r="D219" s="78" t="s">
        <v>266</v>
      </c>
      <c r="E219" s="8"/>
    </row>
    <row r="220" spans="1:5" x14ac:dyDescent="0.25">
      <c r="A220" s="3">
        <v>54943</v>
      </c>
      <c r="B220" s="3" t="str">
        <f t="shared" si="3"/>
        <v>a m</v>
      </c>
      <c r="C220" s="4" t="s">
        <v>256</v>
      </c>
      <c r="D220" s="78" t="s">
        <v>266</v>
      </c>
      <c r="E220" s="8"/>
    </row>
    <row r="221" spans="1:5" x14ac:dyDescent="0.25">
      <c r="A221" s="3">
        <v>54945</v>
      </c>
      <c r="B221" s="3" t="str">
        <f t="shared" si="3"/>
        <v>a m</v>
      </c>
      <c r="C221" s="4" t="s">
        <v>256</v>
      </c>
      <c r="D221" s="78" t="s">
        <v>266</v>
      </c>
      <c r="E221" s="8"/>
    </row>
    <row r="222" spans="1:5" x14ac:dyDescent="0.25">
      <c r="A222" s="3">
        <v>54953</v>
      </c>
      <c r="B222" s="3" t="str">
        <f t="shared" si="3"/>
        <v>a m</v>
      </c>
      <c r="C222" s="4" t="s">
        <v>256</v>
      </c>
      <c r="D222" s="78" t="s">
        <v>266</v>
      </c>
      <c r="E222" s="8"/>
    </row>
    <row r="223" spans="1:5" x14ac:dyDescent="0.25">
      <c r="A223" s="3">
        <v>54954</v>
      </c>
      <c r="B223" s="3" t="str">
        <f t="shared" si="3"/>
        <v>a m</v>
      </c>
      <c r="C223" s="4" t="s">
        <v>256</v>
      </c>
      <c r="D223" s="78" t="s">
        <v>266</v>
      </c>
      <c r="E223" s="8"/>
    </row>
    <row r="224" spans="1:5" x14ac:dyDescent="0.25">
      <c r="A224" s="3">
        <v>54956</v>
      </c>
      <c r="B224" s="3" t="str">
        <f t="shared" si="3"/>
        <v>a m</v>
      </c>
      <c r="C224" s="4" t="s">
        <v>256</v>
      </c>
      <c r="D224" s="78" t="s">
        <v>266</v>
      </c>
      <c r="E224" s="8"/>
    </row>
    <row r="225" spans="1:5" x14ac:dyDescent="0.25">
      <c r="A225" s="3">
        <v>54959</v>
      </c>
      <c r="B225" s="3" t="str">
        <f t="shared" si="3"/>
        <v>a m</v>
      </c>
      <c r="C225" s="4" t="s">
        <v>256</v>
      </c>
      <c r="D225" s="78" t="s">
        <v>266</v>
      </c>
      <c r="E225" s="8"/>
    </row>
    <row r="226" spans="1:5" x14ac:dyDescent="0.25">
      <c r="A226" s="3">
        <v>54961</v>
      </c>
      <c r="B226" s="3" t="str">
        <f t="shared" si="3"/>
        <v>a m</v>
      </c>
      <c r="C226" s="4" t="s">
        <v>256</v>
      </c>
      <c r="D226" s="78" t="s">
        <v>266</v>
      </c>
      <c r="E226" s="8"/>
    </row>
    <row r="227" spans="1:5" x14ac:dyDescent="0.25">
      <c r="A227" s="3">
        <v>54973</v>
      </c>
      <c r="B227" s="3" t="str">
        <f t="shared" si="3"/>
        <v>a m</v>
      </c>
      <c r="C227" s="4" t="s">
        <v>256</v>
      </c>
      <c r="D227" s="78" t="s">
        <v>266</v>
      </c>
      <c r="E227" s="8"/>
    </row>
    <row r="228" spans="1:5" x14ac:dyDescent="0.25">
      <c r="A228" s="3">
        <v>54974</v>
      </c>
      <c r="B228" s="3" t="str">
        <f t="shared" si="3"/>
        <v>a m</v>
      </c>
      <c r="C228" s="4" t="s">
        <v>256</v>
      </c>
      <c r="D228" s="78" t="s">
        <v>266</v>
      </c>
      <c r="E228" s="8"/>
    </row>
    <row r="229" spans="1:5" x14ac:dyDescent="0.25">
      <c r="A229" s="3">
        <v>54975</v>
      </c>
      <c r="B229" s="3" t="str">
        <f t="shared" si="3"/>
        <v>a m</v>
      </c>
      <c r="C229" s="4" t="s">
        <v>256</v>
      </c>
      <c r="D229" s="78" t="s">
        <v>266</v>
      </c>
      <c r="E229" s="8"/>
    </row>
    <row r="230" spans="1:5" x14ac:dyDescent="0.25">
      <c r="A230" s="3">
        <v>54977</v>
      </c>
      <c r="B230" s="3" t="str">
        <f t="shared" si="3"/>
        <v>a m</v>
      </c>
      <c r="C230" s="4" t="s">
        <v>256</v>
      </c>
      <c r="D230" s="78" t="s">
        <v>266</v>
      </c>
      <c r="E230" s="8"/>
    </row>
    <row r="231" spans="1:5" x14ac:dyDescent="0.25">
      <c r="A231" s="3">
        <v>54984</v>
      </c>
      <c r="B231" s="3" t="str">
        <f t="shared" si="3"/>
        <v>a m</v>
      </c>
      <c r="C231" s="4" t="s">
        <v>256</v>
      </c>
      <c r="D231" s="78" t="s">
        <v>266</v>
      </c>
      <c r="E231" s="8"/>
    </row>
    <row r="232" spans="1:5" x14ac:dyDescent="0.25">
      <c r="A232" s="3">
        <v>54992</v>
      </c>
      <c r="B232" s="3" t="str">
        <f t="shared" si="3"/>
        <v>a m</v>
      </c>
      <c r="C232" s="4" t="s">
        <v>256</v>
      </c>
      <c r="D232" s="78" t="s">
        <v>266</v>
      </c>
      <c r="E232" s="8"/>
    </row>
    <row r="233" spans="1:5" x14ac:dyDescent="0.25">
      <c r="A233" s="3">
        <v>55008</v>
      </c>
      <c r="B233" s="3" t="str">
        <f t="shared" si="3"/>
        <v>a m</v>
      </c>
      <c r="C233" s="4" t="s">
        <v>256</v>
      </c>
      <c r="D233" s="78" t="s">
        <v>266</v>
      </c>
      <c r="E233" s="8"/>
    </row>
    <row r="234" spans="1:5" x14ac:dyDescent="0.25">
      <c r="A234" s="3">
        <v>55010</v>
      </c>
      <c r="B234" s="3" t="str">
        <f t="shared" si="3"/>
        <v>a m</v>
      </c>
      <c r="C234" s="4" t="s">
        <v>256</v>
      </c>
      <c r="D234" s="78" t="s">
        <v>266</v>
      </c>
      <c r="E234" s="8"/>
    </row>
    <row r="235" spans="1:5" x14ac:dyDescent="0.25">
      <c r="A235" s="3">
        <v>55011</v>
      </c>
      <c r="B235" s="3" t="str">
        <f t="shared" si="3"/>
        <v>a m</v>
      </c>
      <c r="C235" s="4" t="s">
        <v>256</v>
      </c>
      <c r="D235" s="78" t="s">
        <v>266</v>
      </c>
      <c r="E235" s="8"/>
    </row>
    <row r="236" spans="1:5" x14ac:dyDescent="0.25">
      <c r="A236" s="3">
        <v>55012</v>
      </c>
      <c r="B236" s="3" t="str">
        <f t="shared" si="3"/>
        <v>a m</v>
      </c>
      <c r="C236" s="4" t="s">
        <v>256</v>
      </c>
      <c r="D236" s="78" t="s">
        <v>266</v>
      </c>
      <c r="E236" s="8"/>
    </row>
    <row r="237" spans="1:5" x14ac:dyDescent="0.25">
      <c r="A237" s="3">
        <v>55013</v>
      </c>
      <c r="B237" s="3" t="str">
        <f t="shared" si="3"/>
        <v>a m</v>
      </c>
      <c r="C237" s="4" t="s">
        <v>256</v>
      </c>
      <c r="D237" s="78" t="s">
        <v>266</v>
      </c>
      <c r="E237" s="8"/>
    </row>
    <row r="238" spans="1:5" x14ac:dyDescent="0.25">
      <c r="A238" s="3">
        <v>55014</v>
      </c>
      <c r="B238" s="3" t="str">
        <f t="shared" si="3"/>
        <v>a m</v>
      </c>
      <c r="C238" s="4" t="s">
        <v>256</v>
      </c>
      <c r="D238" s="78" t="s">
        <v>266</v>
      </c>
      <c r="E238" s="8"/>
    </row>
    <row r="239" spans="1:5" x14ac:dyDescent="0.25">
      <c r="A239" s="3">
        <v>55015</v>
      </c>
      <c r="B239" s="3" t="str">
        <f t="shared" si="3"/>
        <v>a m</v>
      </c>
      <c r="C239" s="4" t="s">
        <v>256</v>
      </c>
      <c r="D239" s="78" t="s">
        <v>266</v>
      </c>
      <c r="E239" s="8"/>
    </row>
    <row r="240" spans="1:5" x14ac:dyDescent="0.25">
      <c r="A240" s="3">
        <v>55022</v>
      </c>
      <c r="B240" s="3" t="str">
        <f t="shared" si="3"/>
        <v>a m</v>
      </c>
      <c r="C240" s="4" t="s">
        <v>256</v>
      </c>
      <c r="D240" s="78" t="s">
        <v>266</v>
      </c>
      <c r="E240" s="8"/>
    </row>
    <row r="241" spans="1:5" x14ac:dyDescent="0.25">
      <c r="A241" s="3">
        <v>55026</v>
      </c>
      <c r="B241" s="3" t="str">
        <f t="shared" si="3"/>
        <v>a m</v>
      </c>
      <c r="C241" s="4" t="s">
        <v>256</v>
      </c>
      <c r="D241" s="78" t="s">
        <v>266</v>
      </c>
      <c r="E241" s="8"/>
    </row>
    <row r="242" spans="1:5" x14ac:dyDescent="0.25">
      <c r="A242" s="3">
        <v>55027</v>
      </c>
      <c r="B242" s="3" t="str">
        <f t="shared" si="3"/>
        <v>a m</v>
      </c>
      <c r="C242" s="4" t="s">
        <v>256</v>
      </c>
      <c r="D242" s="78" t="s">
        <v>266</v>
      </c>
      <c r="E242" s="8"/>
    </row>
    <row r="243" spans="1:5" x14ac:dyDescent="0.25">
      <c r="A243" s="3">
        <v>55042</v>
      </c>
      <c r="B243" s="3" t="str">
        <f t="shared" si="3"/>
        <v>a m</v>
      </c>
      <c r="C243" s="4" t="s">
        <v>256</v>
      </c>
      <c r="D243" s="78" t="s">
        <v>266</v>
      </c>
      <c r="E243" s="8"/>
    </row>
    <row r="244" spans="1:5" x14ac:dyDescent="0.25">
      <c r="A244" s="3">
        <v>55045</v>
      </c>
      <c r="B244" s="3" t="str">
        <f t="shared" si="3"/>
        <v>a m</v>
      </c>
      <c r="C244" s="4" t="s">
        <v>256</v>
      </c>
      <c r="D244" s="78" t="s">
        <v>266</v>
      </c>
      <c r="E244" s="8"/>
    </row>
    <row r="245" spans="1:5" x14ac:dyDescent="0.25">
      <c r="A245" s="3">
        <v>55046</v>
      </c>
      <c r="B245" s="3" t="str">
        <f t="shared" si="3"/>
        <v>a m</v>
      </c>
      <c r="C245" s="4" t="s">
        <v>256</v>
      </c>
      <c r="D245" s="78" t="s">
        <v>266</v>
      </c>
      <c r="E245" s="8"/>
    </row>
    <row r="246" spans="1:5" x14ac:dyDescent="0.25">
      <c r="A246" s="3">
        <v>55047</v>
      </c>
      <c r="B246" s="3" t="str">
        <f t="shared" si="3"/>
        <v>a m</v>
      </c>
      <c r="C246" s="4" t="s">
        <v>256</v>
      </c>
      <c r="D246" s="78" t="s">
        <v>266</v>
      </c>
      <c r="E246" s="8"/>
    </row>
    <row r="247" spans="1:5" x14ac:dyDescent="0.25">
      <c r="A247" s="3">
        <v>55048</v>
      </c>
      <c r="B247" s="3" t="str">
        <f t="shared" si="3"/>
        <v>a m</v>
      </c>
      <c r="C247" s="4" t="s">
        <v>256</v>
      </c>
      <c r="D247" s="78" t="s">
        <v>266</v>
      </c>
      <c r="E247" s="8"/>
    </row>
    <row r="248" spans="1:5" x14ac:dyDescent="0.25">
      <c r="A248" s="3">
        <v>55050</v>
      </c>
      <c r="B248" s="3" t="str">
        <f t="shared" si="3"/>
        <v>a m</v>
      </c>
      <c r="C248" s="4" t="s">
        <v>256</v>
      </c>
      <c r="D248" s="78" t="s">
        <v>266</v>
      </c>
      <c r="E248" s="8"/>
    </row>
    <row r="249" spans="1:5" x14ac:dyDescent="0.25">
      <c r="A249" s="3">
        <v>55053</v>
      </c>
      <c r="B249" s="3" t="str">
        <f t="shared" si="3"/>
        <v>a m</v>
      </c>
      <c r="C249" s="4" t="s">
        <v>256</v>
      </c>
      <c r="D249" s="78" t="s">
        <v>266</v>
      </c>
      <c r="E249" s="8"/>
    </row>
    <row r="250" spans="1:5" x14ac:dyDescent="0.25">
      <c r="A250" s="3">
        <v>55064</v>
      </c>
      <c r="B250" s="3" t="str">
        <f t="shared" si="3"/>
        <v>a m</v>
      </c>
      <c r="C250" s="4" t="s">
        <v>256</v>
      </c>
      <c r="D250" s="78" t="s">
        <v>266</v>
      </c>
      <c r="E250" s="8"/>
    </row>
    <row r="251" spans="1:5" x14ac:dyDescent="0.25">
      <c r="A251" s="3">
        <v>55078</v>
      </c>
      <c r="B251" s="3" t="str">
        <f t="shared" si="3"/>
        <v>a m</v>
      </c>
      <c r="C251" s="4" t="s">
        <v>256</v>
      </c>
      <c r="D251" s="78" t="s">
        <v>266</v>
      </c>
      <c r="E251" s="8"/>
    </row>
    <row r="252" spans="1:5" x14ac:dyDescent="0.25">
      <c r="A252" s="3">
        <v>55080</v>
      </c>
      <c r="B252" s="3" t="str">
        <f t="shared" si="3"/>
        <v>a m</v>
      </c>
      <c r="C252" s="4" t="s">
        <v>256</v>
      </c>
      <c r="D252" s="78" t="s">
        <v>266</v>
      </c>
      <c r="E252" s="8"/>
    </row>
    <row r="253" spans="1:5" x14ac:dyDescent="0.25">
      <c r="A253" s="3">
        <v>55090</v>
      </c>
      <c r="B253" s="3" t="str">
        <f t="shared" si="3"/>
        <v>a m</v>
      </c>
      <c r="C253" s="4" t="s">
        <v>256</v>
      </c>
      <c r="D253" s="78" t="s">
        <v>266</v>
      </c>
      <c r="E253" s="8"/>
    </row>
    <row r="254" spans="1:5" x14ac:dyDescent="0.25">
      <c r="A254" s="3">
        <v>55106</v>
      </c>
      <c r="B254" s="3" t="str">
        <f t="shared" si="3"/>
        <v>a m</v>
      </c>
      <c r="C254" s="4" t="s">
        <v>256</v>
      </c>
      <c r="D254" s="78" t="s">
        <v>266</v>
      </c>
      <c r="E254" s="8"/>
    </row>
    <row r="255" spans="1:5" x14ac:dyDescent="0.25">
      <c r="A255" s="3">
        <v>55114</v>
      </c>
      <c r="B255" s="3" t="str">
        <f t="shared" si="3"/>
        <v>a m</v>
      </c>
      <c r="C255" s="4" t="s">
        <v>256</v>
      </c>
      <c r="D255" s="78" t="s">
        <v>266</v>
      </c>
      <c r="E255" s="8"/>
    </row>
    <row r="256" spans="1:5" x14ac:dyDescent="0.25">
      <c r="A256" s="3">
        <v>55116</v>
      </c>
      <c r="B256" s="3" t="str">
        <f t="shared" si="3"/>
        <v>a m</v>
      </c>
      <c r="C256" s="4" t="s">
        <v>256</v>
      </c>
      <c r="D256" s="78" t="s">
        <v>266</v>
      </c>
      <c r="E256" s="8"/>
    </row>
    <row r="257" spans="1:5" x14ac:dyDescent="0.25">
      <c r="A257" s="3">
        <v>55149</v>
      </c>
      <c r="B257" s="3" t="str">
        <f t="shared" si="3"/>
        <v>a m</v>
      </c>
      <c r="C257" s="4" t="s">
        <v>256</v>
      </c>
      <c r="D257" s="78" t="s">
        <v>266</v>
      </c>
      <c r="E257" s="8"/>
    </row>
    <row r="258" spans="1:5" x14ac:dyDescent="0.25">
      <c r="A258" s="3">
        <v>55150</v>
      </c>
      <c r="B258" s="3" t="str">
        <f t="shared" ref="B258:B321" si="4">C258&amp;" "&amp;D258</f>
        <v>a m</v>
      </c>
      <c r="C258" s="4" t="s">
        <v>256</v>
      </c>
      <c r="D258" s="78" t="s">
        <v>266</v>
      </c>
      <c r="E258" s="8"/>
    </row>
    <row r="259" spans="1:5" x14ac:dyDescent="0.25">
      <c r="A259" s="3">
        <v>55151</v>
      </c>
      <c r="B259" s="3" t="str">
        <f t="shared" si="4"/>
        <v>a m</v>
      </c>
      <c r="C259" s="4" t="s">
        <v>256</v>
      </c>
      <c r="D259" s="78" t="s">
        <v>266</v>
      </c>
      <c r="E259" s="8"/>
    </row>
    <row r="260" spans="1:5" x14ac:dyDescent="0.25">
      <c r="A260" s="3">
        <v>55158</v>
      </c>
      <c r="B260" s="3" t="str">
        <f t="shared" si="4"/>
        <v>a m</v>
      </c>
      <c r="C260" s="4" t="s">
        <v>256</v>
      </c>
      <c r="D260" s="78" t="s">
        <v>266</v>
      </c>
      <c r="E260" s="8"/>
    </row>
    <row r="261" spans="1:5" x14ac:dyDescent="0.25">
      <c r="A261" s="3">
        <v>55159</v>
      </c>
      <c r="B261" s="3" t="str">
        <f t="shared" si="4"/>
        <v>a m</v>
      </c>
      <c r="C261" s="4" t="s">
        <v>256</v>
      </c>
      <c r="D261" s="78" t="s">
        <v>266</v>
      </c>
      <c r="E261" s="8"/>
    </row>
    <row r="262" spans="1:5" x14ac:dyDescent="0.25">
      <c r="A262" s="3">
        <v>55164</v>
      </c>
      <c r="B262" s="3" t="str">
        <f t="shared" si="4"/>
        <v>a m</v>
      </c>
      <c r="C262" s="4" t="s">
        <v>256</v>
      </c>
      <c r="D262" s="78" t="s">
        <v>266</v>
      </c>
      <c r="E262" s="8"/>
    </row>
    <row r="263" spans="1:5" x14ac:dyDescent="0.25">
      <c r="A263" s="3">
        <v>55191</v>
      </c>
      <c r="B263" s="3" t="str">
        <f t="shared" si="4"/>
        <v>a m</v>
      </c>
      <c r="C263" s="4" t="s">
        <v>256</v>
      </c>
      <c r="D263" s="78" t="s">
        <v>266</v>
      </c>
      <c r="E263" s="8"/>
    </row>
    <row r="264" spans="1:5" x14ac:dyDescent="0.25">
      <c r="A264" s="3">
        <v>55225</v>
      </c>
      <c r="B264" s="3" t="str">
        <f t="shared" si="4"/>
        <v>a m</v>
      </c>
      <c r="C264" s="4" t="s">
        <v>256</v>
      </c>
      <c r="D264" s="78" t="s">
        <v>266</v>
      </c>
      <c r="E264" s="8"/>
    </row>
    <row r="265" spans="1:5" x14ac:dyDescent="0.25">
      <c r="A265" s="3">
        <v>55235</v>
      </c>
      <c r="B265" s="3" t="str">
        <f t="shared" si="4"/>
        <v>a m</v>
      </c>
      <c r="C265" s="4" t="s">
        <v>256</v>
      </c>
      <c r="D265" s="78" t="s">
        <v>266</v>
      </c>
      <c r="E265" s="8"/>
    </row>
    <row r="266" spans="1:5" x14ac:dyDescent="0.25">
      <c r="A266" s="3">
        <v>55243</v>
      </c>
      <c r="B266" s="3" t="str">
        <f t="shared" si="4"/>
        <v>a m</v>
      </c>
      <c r="C266" s="4" t="s">
        <v>256</v>
      </c>
      <c r="D266" s="78" t="s">
        <v>266</v>
      </c>
      <c r="E266" s="8"/>
    </row>
    <row r="267" spans="1:5" x14ac:dyDescent="0.25">
      <c r="A267" s="3">
        <v>55252</v>
      </c>
      <c r="B267" s="3" t="str">
        <f t="shared" si="4"/>
        <v>a m</v>
      </c>
      <c r="C267" s="4" t="s">
        <v>256</v>
      </c>
      <c r="D267" s="78" t="s">
        <v>266</v>
      </c>
      <c r="E267" s="8"/>
    </row>
    <row r="268" spans="1:5" x14ac:dyDescent="0.25">
      <c r="A268" s="3">
        <v>55259</v>
      </c>
      <c r="B268" s="3" t="str">
        <f t="shared" si="4"/>
        <v>a m</v>
      </c>
      <c r="C268" s="4" t="s">
        <v>256</v>
      </c>
      <c r="D268" s="78" t="s">
        <v>266</v>
      </c>
      <c r="E268" s="8"/>
    </row>
    <row r="269" spans="1:5" x14ac:dyDescent="0.25">
      <c r="A269" s="3">
        <v>55309</v>
      </c>
      <c r="B269" s="3" t="str">
        <f t="shared" si="4"/>
        <v>a m</v>
      </c>
      <c r="C269" s="4" t="s">
        <v>256</v>
      </c>
      <c r="D269" s="78" t="s">
        <v>266</v>
      </c>
      <c r="E269" s="8"/>
    </row>
    <row r="270" spans="1:5" x14ac:dyDescent="0.25">
      <c r="A270" s="3">
        <v>55318</v>
      </c>
      <c r="B270" s="3" t="str">
        <f t="shared" si="4"/>
        <v>a m</v>
      </c>
      <c r="C270" s="4" t="s">
        <v>256</v>
      </c>
      <c r="D270" s="78" t="s">
        <v>266</v>
      </c>
      <c r="E270" s="8"/>
    </row>
    <row r="271" spans="1:5" x14ac:dyDescent="0.25">
      <c r="A271" s="11">
        <v>55355</v>
      </c>
      <c r="B271" s="11" t="str">
        <f t="shared" si="4"/>
        <v>a m</v>
      </c>
      <c r="C271" s="4" t="s">
        <v>256</v>
      </c>
      <c r="D271" s="78" t="s">
        <v>266</v>
      </c>
      <c r="E271" s="8"/>
    </row>
    <row r="272" spans="1:5" x14ac:dyDescent="0.25">
      <c r="A272" s="3">
        <v>55356</v>
      </c>
      <c r="B272" s="3" t="str">
        <f t="shared" si="4"/>
        <v>a m</v>
      </c>
      <c r="C272" s="4" t="s">
        <v>256</v>
      </c>
      <c r="D272" s="78" t="s">
        <v>266</v>
      </c>
      <c r="E272" s="8"/>
    </row>
    <row r="273" spans="1:5" x14ac:dyDescent="0.25">
      <c r="A273" s="3">
        <v>55360</v>
      </c>
      <c r="B273" s="3" t="str">
        <f t="shared" si="4"/>
        <v>a m</v>
      </c>
      <c r="C273" s="4" t="s">
        <v>256</v>
      </c>
      <c r="D273" s="78" t="s">
        <v>266</v>
      </c>
      <c r="E273" s="8"/>
    </row>
    <row r="274" spans="1:5" x14ac:dyDescent="0.25">
      <c r="A274" s="3">
        <v>55361</v>
      </c>
      <c r="B274" s="3" t="str">
        <f t="shared" si="4"/>
        <v>a m</v>
      </c>
      <c r="C274" s="4" t="s">
        <v>256</v>
      </c>
      <c r="D274" s="78" t="s">
        <v>266</v>
      </c>
      <c r="E274" s="8"/>
    </row>
    <row r="275" spans="1:5" x14ac:dyDescent="0.25">
      <c r="A275" s="3">
        <v>55362</v>
      </c>
      <c r="B275" s="3" t="str">
        <f t="shared" si="4"/>
        <v>a m</v>
      </c>
      <c r="C275" s="4" t="s">
        <v>256</v>
      </c>
      <c r="D275" s="78" t="s">
        <v>266</v>
      </c>
      <c r="E275" s="8"/>
    </row>
    <row r="276" spans="1:5" x14ac:dyDescent="0.25">
      <c r="A276" s="3">
        <v>55373</v>
      </c>
      <c r="B276" s="3" t="str">
        <f t="shared" si="4"/>
        <v>a m</v>
      </c>
      <c r="C276" s="4" t="s">
        <v>256</v>
      </c>
      <c r="D276" s="78" t="s">
        <v>266</v>
      </c>
      <c r="E276" s="8"/>
    </row>
    <row r="277" spans="1:5" x14ac:dyDescent="0.25">
      <c r="A277" s="3">
        <v>55374</v>
      </c>
      <c r="B277" s="3" t="str">
        <f t="shared" si="4"/>
        <v>a m</v>
      </c>
      <c r="C277" s="4" t="s">
        <v>256</v>
      </c>
      <c r="D277" s="78" t="s">
        <v>266</v>
      </c>
      <c r="E277" s="8"/>
    </row>
    <row r="278" spans="1:5" x14ac:dyDescent="0.25">
      <c r="A278" s="3">
        <v>55375</v>
      </c>
      <c r="B278" s="3" t="str">
        <f t="shared" si="4"/>
        <v>a m</v>
      </c>
      <c r="C278" s="4" t="s">
        <v>256</v>
      </c>
      <c r="D278" s="78" t="s">
        <v>266</v>
      </c>
      <c r="E278" s="8"/>
    </row>
    <row r="279" spans="1:5" x14ac:dyDescent="0.25">
      <c r="A279" s="3">
        <v>55377</v>
      </c>
      <c r="B279" s="3" t="str">
        <f t="shared" si="4"/>
        <v>a m</v>
      </c>
      <c r="C279" s="4" t="s">
        <v>256</v>
      </c>
      <c r="D279" s="78" t="s">
        <v>266</v>
      </c>
      <c r="E279" s="8"/>
    </row>
    <row r="280" spans="1:5" x14ac:dyDescent="0.25">
      <c r="A280" s="3">
        <v>55378</v>
      </c>
      <c r="B280" s="3" t="str">
        <f t="shared" si="4"/>
        <v>a m</v>
      </c>
      <c r="C280" s="4" t="s">
        <v>256</v>
      </c>
      <c r="D280" s="78" t="s">
        <v>266</v>
      </c>
      <c r="E280" s="8"/>
    </row>
    <row r="281" spans="1:5" x14ac:dyDescent="0.25">
      <c r="A281" s="3">
        <v>55379</v>
      </c>
      <c r="B281" s="3" t="str">
        <f t="shared" si="4"/>
        <v>a m</v>
      </c>
      <c r="C281" s="4" t="s">
        <v>256</v>
      </c>
      <c r="D281" s="78" t="s">
        <v>266</v>
      </c>
      <c r="E281" s="8"/>
    </row>
    <row r="282" spans="1:5" x14ac:dyDescent="0.25">
      <c r="A282" s="3">
        <v>55380</v>
      </c>
      <c r="B282" s="3" t="str">
        <f t="shared" si="4"/>
        <v>a m</v>
      </c>
      <c r="C282" s="4" t="s">
        <v>256</v>
      </c>
      <c r="D282" s="78" t="s">
        <v>266</v>
      </c>
      <c r="E282" s="8"/>
    </row>
    <row r="283" spans="1:5" x14ac:dyDescent="0.25">
      <c r="A283" s="3">
        <v>55382</v>
      </c>
      <c r="B283" s="3" t="str">
        <f t="shared" si="4"/>
        <v>a m</v>
      </c>
      <c r="C283" s="4" t="s">
        <v>256</v>
      </c>
      <c r="D283" s="78" t="s">
        <v>266</v>
      </c>
      <c r="E283" s="8"/>
    </row>
    <row r="284" spans="1:5" x14ac:dyDescent="0.25">
      <c r="A284" s="3">
        <v>55384</v>
      </c>
      <c r="B284" s="3" t="str">
        <f t="shared" si="4"/>
        <v>a m</v>
      </c>
      <c r="C284" s="4" t="s">
        <v>256</v>
      </c>
      <c r="D284" s="78" t="s">
        <v>266</v>
      </c>
      <c r="E284" s="8"/>
    </row>
    <row r="285" spans="1:5" x14ac:dyDescent="0.25">
      <c r="A285" s="3">
        <v>55386</v>
      </c>
      <c r="B285" s="3" t="str">
        <f t="shared" si="4"/>
        <v>a m</v>
      </c>
      <c r="C285" s="4" t="s">
        <v>256</v>
      </c>
      <c r="D285" s="78" t="s">
        <v>266</v>
      </c>
      <c r="E285" s="8"/>
    </row>
    <row r="286" spans="1:5" x14ac:dyDescent="0.25">
      <c r="A286" s="3">
        <v>55388</v>
      </c>
      <c r="B286" s="3" t="str">
        <f t="shared" si="4"/>
        <v>a m</v>
      </c>
      <c r="C286" s="4" t="s">
        <v>256</v>
      </c>
      <c r="D286" s="78" t="s">
        <v>266</v>
      </c>
      <c r="E286" s="8"/>
    </row>
    <row r="287" spans="1:5" x14ac:dyDescent="0.25">
      <c r="A287" s="3">
        <v>55389</v>
      </c>
      <c r="B287" s="3" t="str">
        <f t="shared" si="4"/>
        <v>a m</v>
      </c>
      <c r="C287" s="4" t="s">
        <v>256</v>
      </c>
      <c r="D287" s="78" t="s">
        <v>266</v>
      </c>
      <c r="E287" s="8"/>
    </row>
    <row r="288" spans="1:5" x14ac:dyDescent="0.25">
      <c r="A288" s="3">
        <v>55400</v>
      </c>
      <c r="B288" s="3" t="str">
        <f t="shared" si="4"/>
        <v>a m</v>
      </c>
      <c r="C288" s="4" t="s">
        <v>256</v>
      </c>
      <c r="D288" s="78" t="s">
        <v>266</v>
      </c>
      <c r="E288" s="8"/>
    </row>
    <row r="289" spans="1:5" x14ac:dyDescent="0.25">
      <c r="A289" s="3">
        <v>55405</v>
      </c>
      <c r="B289" s="3" t="str">
        <f t="shared" si="4"/>
        <v>a m</v>
      </c>
      <c r="C289" s="4" t="s">
        <v>256</v>
      </c>
      <c r="D289" s="78" t="s">
        <v>266</v>
      </c>
      <c r="E289" s="8"/>
    </row>
    <row r="290" spans="1:5" x14ac:dyDescent="0.25">
      <c r="A290" s="3">
        <v>55410</v>
      </c>
      <c r="B290" s="3" t="str">
        <f t="shared" si="4"/>
        <v>a m</v>
      </c>
      <c r="C290" s="4" t="s">
        <v>256</v>
      </c>
      <c r="D290" s="78" t="s">
        <v>266</v>
      </c>
      <c r="E290" s="8"/>
    </row>
    <row r="291" spans="1:5" x14ac:dyDescent="0.25">
      <c r="A291" s="3">
        <v>55411</v>
      </c>
      <c r="B291" s="3" t="str">
        <f t="shared" si="4"/>
        <v>a m</v>
      </c>
      <c r="C291" s="4" t="s">
        <v>256</v>
      </c>
      <c r="D291" s="78" t="s">
        <v>266</v>
      </c>
      <c r="E291" s="8"/>
    </row>
    <row r="292" spans="1:5" x14ac:dyDescent="0.25">
      <c r="A292" s="3">
        <v>55413</v>
      </c>
      <c r="B292" s="3" t="str">
        <f t="shared" si="4"/>
        <v>a m</v>
      </c>
      <c r="C292" s="4" t="s">
        <v>256</v>
      </c>
      <c r="D292" s="78" t="s">
        <v>266</v>
      </c>
      <c r="E292" s="8"/>
    </row>
    <row r="293" spans="1:5" x14ac:dyDescent="0.25">
      <c r="A293" s="3">
        <v>55423</v>
      </c>
      <c r="B293" s="3" t="str">
        <f t="shared" si="4"/>
        <v>a m</v>
      </c>
      <c r="C293" s="4" t="s">
        <v>256</v>
      </c>
      <c r="D293" s="78" t="s">
        <v>266</v>
      </c>
      <c r="E293" s="8"/>
    </row>
    <row r="294" spans="1:5" x14ac:dyDescent="0.25">
      <c r="A294" s="3">
        <v>55437</v>
      </c>
      <c r="B294" s="3" t="str">
        <f t="shared" si="4"/>
        <v>a m</v>
      </c>
      <c r="C294" s="4" t="s">
        <v>256</v>
      </c>
      <c r="D294" s="78" t="s">
        <v>266</v>
      </c>
      <c r="E294" s="8"/>
    </row>
    <row r="295" spans="1:5" x14ac:dyDescent="0.25">
      <c r="A295" s="3">
        <v>55438</v>
      </c>
      <c r="B295" s="3" t="str">
        <f t="shared" si="4"/>
        <v>a m</v>
      </c>
      <c r="C295" s="4" t="s">
        <v>256</v>
      </c>
      <c r="D295" s="78" t="s">
        <v>266</v>
      </c>
      <c r="E295" s="8"/>
    </row>
    <row r="296" spans="1:5" x14ac:dyDescent="0.25">
      <c r="A296" s="3">
        <v>55451</v>
      </c>
      <c r="B296" s="3" t="str">
        <f t="shared" si="4"/>
        <v>a m</v>
      </c>
      <c r="C296" s="4" t="s">
        <v>256</v>
      </c>
      <c r="D296" s="78" t="s">
        <v>266</v>
      </c>
      <c r="E296" s="8"/>
    </row>
    <row r="297" spans="1:5" x14ac:dyDescent="0.25">
      <c r="A297" s="3">
        <v>55452</v>
      </c>
      <c r="B297" s="3" t="str">
        <f t="shared" si="4"/>
        <v>a m</v>
      </c>
      <c r="C297" s="4" t="s">
        <v>256</v>
      </c>
      <c r="D297" s="78" t="s">
        <v>266</v>
      </c>
      <c r="E297" s="8"/>
    </row>
    <row r="298" spans="1:5" x14ac:dyDescent="0.25">
      <c r="A298" s="3">
        <v>55454</v>
      </c>
      <c r="B298" s="3" t="str">
        <f t="shared" si="4"/>
        <v>a m</v>
      </c>
      <c r="C298" s="4" t="s">
        <v>256</v>
      </c>
      <c r="D298" s="78" t="s">
        <v>266</v>
      </c>
      <c r="E298" s="8"/>
    </row>
    <row r="299" spans="1:5" x14ac:dyDescent="0.25">
      <c r="A299" s="3">
        <v>55474</v>
      </c>
      <c r="B299" s="3" t="str">
        <f t="shared" si="4"/>
        <v>a m</v>
      </c>
      <c r="C299" s="4" t="s">
        <v>256</v>
      </c>
      <c r="D299" s="78" t="s">
        <v>266</v>
      </c>
      <c r="E299" s="8"/>
    </row>
    <row r="300" spans="1:5" x14ac:dyDescent="0.25">
      <c r="A300" s="3">
        <v>55485</v>
      </c>
      <c r="B300" s="3" t="str">
        <f t="shared" si="4"/>
        <v>a m</v>
      </c>
      <c r="C300" s="4" t="s">
        <v>256</v>
      </c>
      <c r="D300" s="78" t="s">
        <v>266</v>
      </c>
      <c r="E300" s="8"/>
    </row>
    <row r="301" spans="1:5" x14ac:dyDescent="0.25">
      <c r="A301" s="3">
        <v>55486</v>
      </c>
      <c r="B301" s="3" t="str">
        <f t="shared" si="4"/>
        <v>a m</v>
      </c>
      <c r="C301" s="4" t="s">
        <v>256</v>
      </c>
      <c r="D301" s="78" t="s">
        <v>266</v>
      </c>
      <c r="E301" s="8"/>
    </row>
    <row r="302" spans="1:5" x14ac:dyDescent="0.25">
      <c r="A302" s="3">
        <v>55489</v>
      </c>
      <c r="B302" s="3" t="str">
        <f t="shared" si="4"/>
        <v>a m</v>
      </c>
      <c r="C302" s="4" t="s">
        <v>256</v>
      </c>
      <c r="D302" s="78" t="s">
        <v>266</v>
      </c>
      <c r="E302" s="8"/>
    </row>
    <row r="303" spans="1:5" x14ac:dyDescent="0.25">
      <c r="A303" s="3">
        <v>55491</v>
      </c>
      <c r="B303" s="3" t="str">
        <f t="shared" si="4"/>
        <v>a m</v>
      </c>
      <c r="C303" s="4" t="s">
        <v>256</v>
      </c>
      <c r="D303" s="78" t="s">
        <v>266</v>
      </c>
      <c r="E303" s="8"/>
    </row>
    <row r="304" spans="1:5" x14ac:dyDescent="0.25">
      <c r="A304" s="3">
        <v>55492</v>
      </c>
      <c r="B304" s="3" t="str">
        <f t="shared" si="4"/>
        <v>a m</v>
      </c>
      <c r="C304" s="4" t="s">
        <v>256</v>
      </c>
      <c r="D304" s="78" t="s">
        <v>266</v>
      </c>
      <c r="E304" s="8"/>
    </row>
    <row r="305" spans="1:5" x14ac:dyDescent="0.25">
      <c r="A305" s="3">
        <v>55493</v>
      </c>
      <c r="B305" s="3" t="str">
        <f t="shared" si="4"/>
        <v>a m</v>
      </c>
      <c r="C305" s="4" t="s">
        <v>256</v>
      </c>
      <c r="D305" s="78" t="s">
        <v>266</v>
      </c>
      <c r="E305" s="8"/>
    </row>
    <row r="306" spans="1:5" x14ac:dyDescent="0.25">
      <c r="A306" s="3">
        <v>55503</v>
      </c>
      <c r="B306" s="3" t="str">
        <f t="shared" si="4"/>
        <v>a m</v>
      </c>
      <c r="C306" s="4" t="s">
        <v>256</v>
      </c>
      <c r="D306" s="78" t="s">
        <v>266</v>
      </c>
      <c r="E306" s="8"/>
    </row>
    <row r="307" spans="1:5" x14ac:dyDescent="0.25">
      <c r="A307" s="3">
        <v>55504</v>
      </c>
      <c r="B307" s="3" t="str">
        <f t="shared" si="4"/>
        <v>a m</v>
      </c>
      <c r="C307" s="4" t="s">
        <v>256</v>
      </c>
      <c r="D307" s="78" t="s">
        <v>266</v>
      </c>
      <c r="E307" s="8"/>
    </row>
    <row r="308" spans="1:5" x14ac:dyDescent="0.25">
      <c r="A308" s="3">
        <v>55506</v>
      </c>
      <c r="B308" s="3" t="str">
        <f t="shared" si="4"/>
        <v>a m</v>
      </c>
      <c r="C308" s="4" t="s">
        <v>256</v>
      </c>
      <c r="D308" s="78" t="s">
        <v>266</v>
      </c>
      <c r="E308" s="8"/>
    </row>
    <row r="309" spans="1:5" x14ac:dyDescent="0.25">
      <c r="A309" s="3">
        <v>55508</v>
      </c>
      <c r="B309" s="3" t="str">
        <f t="shared" si="4"/>
        <v>a m</v>
      </c>
      <c r="C309" s="4" t="s">
        <v>256</v>
      </c>
      <c r="D309" s="78" t="s">
        <v>266</v>
      </c>
      <c r="E309" s="8"/>
    </row>
    <row r="310" spans="1:5" x14ac:dyDescent="0.25">
      <c r="A310" s="3">
        <v>55510</v>
      </c>
      <c r="B310" s="3" t="str">
        <f t="shared" si="4"/>
        <v>a m</v>
      </c>
      <c r="C310" s="4" t="s">
        <v>256</v>
      </c>
      <c r="D310" s="78" t="s">
        <v>266</v>
      </c>
      <c r="E310" s="8"/>
    </row>
    <row r="311" spans="1:5" x14ac:dyDescent="0.25">
      <c r="A311" s="3">
        <v>55514</v>
      </c>
      <c r="B311" s="3" t="str">
        <f t="shared" si="4"/>
        <v>a m</v>
      </c>
      <c r="C311" s="4" t="s">
        <v>256</v>
      </c>
      <c r="D311" s="78" t="s">
        <v>266</v>
      </c>
      <c r="E311" s="8"/>
    </row>
    <row r="312" spans="1:5" x14ac:dyDescent="0.25">
      <c r="A312" s="3">
        <v>55534</v>
      </c>
      <c r="B312" s="3" t="str">
        <f t="shared" si="4"/>
        <v>a m</v>
      </c>
      <c r="C312" s="4" t="s">
        <v>256</v>
      </c>
      <c r="D312" s="78" t="s">
        <v>266</v>
      </c>
      <c r="E312" s="8"/>
    </row>
    <row r="313" spans="1:5" x14ac:dyDescent="0.25">
      <c r="A313" s="3">
        <v>55557</v>
      </c>
      <c r="B313" s="3" t="str">
        <f t="shared" si="4"/>
        <v>a m</v>
      </c>
      <c r="C313" s="4" t="s">
        <v>256</v>
      </c>
      <c r="D313" s="78" t="s">
        <v>266</v>
      </c>
      <c r="E313" s="8"/>
    </row>
    <row r="314" spans="1:5" x14ac:dyDescent="0.25">
      <c r="A314" s="3">
        <v>55558</v>
      </c>
      <c r="B314" s="3" t="str">
        <f t="shared" si="4"/>
        <v>a m</v>
      </c>
      <c r="C314" s="4" t="s">
        <v>256</v>
      </c>
      <c r="D314" s="78" t="s">
        <v>266</v>
      </c>
      <c r="E314" s="8"/>
    </row>
    <row r="315" spans="1:5" x14ac:dyDescent="0.25">
      <c r="A315" s="3">
        <v>55563</v>
      </c>
      <c r="B315" s="3" t="str">
        <f t="shared" si="4"/>
        <v>a m</v>
      </c>
      <c r="C315" s="4" t="s">
        <v>256</v>
      </c>
      <c r="D315" s="78" t="s">
        <v>266</v>
      </c>
      <c r="E315" s="8"/>
    </row>
    <row r="316" spans="1:5" x14ac:dyDescent="0.25">
      <c r="A316" s="3">
        <v>55567</v>
      </c>
      <c r="B316" s="3" t="str">
        <f t="shared" si="4"/>
        <v>a m</v>
      </c>
      <c r="C316" s="4" t="s">
        <v>256</v>
      </c>
      <c r="D316" s="78" t="s">
        <v>266</v>
      </c>
      <c r="E316" s="8"/>
    </row>
    <row r="317" spans="1:5" x14ac:dyDescent="0.25">
      <c r="A317" s="3">
        <v>55568</v>
      </c>
      <c r="B317" s="3" t="str">
        <f t="shared" si="4"/>
        <v>a m</v>
      </c>
      <c r="C317" s="4" t="s">
        <v>256</v>
      </c>
      <c r="D317" s="78" t="s">
        <v>266</v>
      </c>
      <c r="E317" s="8"/>
    </row>
    <row r="318" spans="1:5" x14ac:dyDescent="0.25">
      <c r="A318" s="3">
        <v>55569</v>
      </c>
      <c r="B318" s="3" t="str">
        <f t="shared" si="4"/>
        <v>a m</v>
      </c>
      <c r="C318" s="4" t="s">
        <v>256</v>
      </c>
      <c r="D318" s="78" t="s">
        <v>266</v>
      </c>
      <c r="E318" s="8"/>
    </row>
    <row r="319" spans="1:5" x14ac:dyDescent="0.25">
      <c r="A319" s="3">
        <v>55577</v>
      </c>
      <c r="B319" s="3" t="str">
        <f t="shared" si="4"/>
        <v>a m</v>
      </c>
      <c r="C319" s="4" t="s">
        <v>256</v>
      </c>
      <c r="D319" s="78" t="s">
        <v>266</v>
      </c>
      <c r="E319" s="8"/>
    </row>
    <row r="320" spans="1:5" x14ac:dyDescent="0.25">
      <c r="A320" s="3">
        <v>55578</v>
      </c>
      <c r="B320" s="3" t="str">
        <f t="shared" si="4"/>
        <v>a m</v>
      </c>
      <c r="C320" s="4" t="s">
        <v>256</v>
      </c>
      <c r="D320" s="78" t="s">
        <v>266</v>
      </c>
      <c r="E320" s="8"/>
    </row>
    <row r="321" spans="1:5" x14ac:dyDescent="0.25">
      <c r="A321" s="3">
        <v>55579</v>
      </c>
      <c r="B321" s="3" t="str">
        <f t="shared" si="4"/>
        <v>a m</v>
      </c>
      <c r="C321" s="4" t="s">
        <v>256</v>
      </c>
      <c r="D321" s="78" t="s">
        <v>266</v>
      </c>
      <c r="E321" s="8"/>
    </row>
    <row r="322" spans="1:5" x14ac:dyDescent="0.25">
      <c r="A322" s="3">
        <v>55580</v>
      </c>
      <c r="B322" s="3" t="str">
        <f t="shared" ref="B322:B385" si="5">C322&amp;" "&amp;D322</f>
        <v>a m</v>
      </c>
      <c r="C322" s="4" t="s">
        <v>256</v>
      </c>
      <c r="D322" s="78" t="s">
        <v>266</v>
      </c>
      <c r="E322" s="8"/>
    </row>
    <row r="323" spans="1:5" x14ac:dyDescent="0.25">
      <c r="A323" s="3">
        <v>55581</v>
      </c>
      <c r="B323" s="3" t="str">
        <f t="shared" si="5"/>
        <v>a m</v>
      </c>
      <c r="C323" s="4" t="s">
        <v>256</v>
      </c>
      <c r="D323" s="78" t="s">
        <v>266</v>
      </c>
      <c r="E323" s="8"/>
    </row>
    <row r="324" spans="1:5" x14ac:dyDescent="0.25">
      <c r="A324" s="3">
        <v>55582</v>
      </c>
      <c r="B324" s="3" t="str">
        <f t="shared" si="5"/>
        <v>a m</v>
      </c>
      <c r="C324" s="4" t="s">
        <v>256</v>
      </c>
      <c r="D324" s="78" t="s">
        <v>266</v>
      </c>
      <c r="E324" s="8"/>
    </row>
    <row r="325" spans="1:5" x14ac:dyDescent="0.25">
      <c r="A325" s="3">
        <v>55584</v>
      </c>
      <c r="B325" s="3" t="str">
        <f t="shared" si="5"/>
        <v>a m</v>
      </c>
      <c r="C325" s="4" t="s">
        <v>256</v>
      </c>
      <c r="D325" s="78" t="s">
        <v>266</v>
      </c>
      <c r="E325" s="8"/>
    </row>
    <row r="326" spans="1:5" x14ac:dyDescent="0.25">
      <c r="A326" s="3">
        <v>55585</v>
      </c>
      <c r="B326" s="3" t="str">
        <f t="shared" si="5"/>
        <v>a m</v>
      </c>
      <c r="C326" s="4" t="s">
        <v>256</v>
      </c>
      <c r="D326" s="78" t="s">
        <v>266</v>
      </c>
      <c r="E326" s="8"/>
    </row>
    <row r="327" spans="1:5" x14ac:dyDescent="0.25">
      <c r="A327" s="3">
        <v>55591</v>
      </c>
      <c r="B327" s="3" t="str">
        <f t="shared" si="5"/>
        <v>a m</v>
      </c>
      <c r="C327" s="4" t="s">
        <v>256</v>
      </c>
      <c r="D327" s="78" t="s">
        <v>266</v>
      </c>
      <c r="E327" s="8"/>
    </row>
    <row r="328" spans="1:5" x14ac:dyDescent="0.25">
      <c r="A328" s="3">
        <v>55592</v>
      </c>
      <c r="B328" s="3" t="str">
        <f t="shared" si="5"/>
        <v>a m</v>
      </c>
      <c r="C328" s="4" t="s">
        <v>256</v>
      </c>
      <c r="D328" s="78" t="s">
        <v>266</v>
      </c>
      <c r="E328" s="8"/>
    </row>
    <row r="329" spans="1:5" x14ac:dyDescent="0.25">
      <c r="A329" s="3">
        <v>55593</v>
      </c>
      <c r="B329" s="3" t="str">
        <f t="shared" si="5"/>
        <v>a m</v>
      </c>
      <c r="C329" s="4" t="s">
        <v>256</v>
      </c>
      <c r="D329" s="78" t="s">
        <v>266</v>
      </c>
      <c r="E329" s="8"/>
    </row>
    <row r="330" spans="1:5" x14ac:dyDescent="0.25">
      <c r="A330" s="3">
        <v>55599</v>
      </c>
      <c r="B330" s="3" t="str">
        <f t="shared" si="5"/>
        <v>a m</v>
      </c>
      <c r="C330" s="4" t="s">
        <v>256</v>
      </c>
      <c r="D330" s="78" t="s">
        <v>266</v>
      </c>
      <c r="E330" s="8"/>
    </row>
    <row r="331" spans="1:5" x14ac:dyDescent="0.25">
      <c r="A331" s="3">
        <v>55603</v>
      </c>
      <c r="B331" s="3" t="str">
        <f t="shared" si="5"/>
        <v>a m</v>
      </c>
      <c r="C331" s="4" t="s">
        <v>256</v>
      </c>
      <c r="D331" s="78" t="s">
        <v>266</v>
      </c>
      <c r="E331" s="8"/>
    </row>
    <row r="332" spans="1:5" x14ac:dyDescent="0.25">
      <c r="A332" s="3">
        <v>55606</v>
      </c>
      <c r="B332" s="3" t="str">
        <f t="shared" si="5"/>
        <v>a m</v>
      </c>
      <c r="C332" s="4" t="s">
        <v>256</v>
      </c>
      <c r="D332" s="78" t="s">
        <v>266</v>
      </c>
      <c r="E332" s="8"/>
    </row>
    <row r="333" spans="1:5" x14ac:dyDescent="0.25">
      <c r="A333" s="3">
        <v>55607</v>
      </c>
      <c r="B333" s="3" t="str">
        <f t="shared" si="5"/>
        <v>a m</v>
      </c>
      <c r="C333" s="4" t="s">
        <v>256</v>
      </c>
      <c r="D333" s="78" t="s">
        <v>266</v>
      </c>
      <c r="E333" s="8"/>
    </row>
    <row r="334" spans="1:5" x14ac:dyDescent="0.25">
      <c r="A334" s="3">
        <v>55608</v>
      </c>
      <c r="B334" s="3" t="str">
        <f t="shared" si="5"/>
        <v>a m</v>
      </c>
      <c r="C334" s="4" t="s">
        <v>256</v>
      </c>
      <c r="D334" s="78" t="s">
        <v>266</v>
      </c>
      <c r="E334" s="8"/>
    </row>
    <row r="335" spans="1:5" x14ac:dyDescent="0.25">
      <c r="A335" s="3">
        <v>55609</v>
      </c>
      <c r="B335" s="3" t="str">
        <f t="shared" si="5"/>
        <v>a m</v>
      </c>
      <c r="C335" s="4" t="s">
        <v>256</v>
      </c>
      <c r="D335" s="78" t="s">
        <v>266</v>
      </c>
      <c r="E335" s="8"/>
    </row>
    <row r="336" spans="1:5" x14ac:dyDescent="0.25">
      <c r="A336" s="3">
        <v>55612</v>
      </c>
      <c r="B336" s="3" t="str">
        <f t="shared" si="5"/>
        <v>a m</v>
      </c>
      <c r="C336" s="4" t="s">
        <v>256</v>
      </c>
      <c r="D336" s="78" t="s">
        <v>266</v>
      </c>
      <c r="E336" s="8"/>
    </row>
    <row r="337" spans="1:5" x14ac:dyDescent="0.25">
      <c r="A337" s="3">
        <v>55617</v>
      </c>
      <c r="B337" s="3" t="str">
        <f t="shared" si="5"/>
        <v>a m</v>
      </c>
      <c r="C337" s="4" t="s">
        <v>256</v>
      </c>
      <c r="D337" s="78" t="s">
        <v>266</v>
      </c>
      <c r="E337" s="8"/>
    </row>
    <row r="338" spans="1:5" x14ac:dyDescent="0.25">
      <c r="A338" s="3">
        <v>55619</v>
      </c>
      <c r="B338" s="3" t="str">
        <f t="shared" si="5"/>
        <v>a m</v>
      </c>
      <c r="C338" s="4" t="s">
        <v>256</v>
      </c>
      <c r="D338" s="78" t="s">
        <v>266</v>
      </c>
      <c r="E338" s="8"/>
    </row>
    <row r="339" spans="1:5" x14ac:dyDescent="0.25">
      <c r="A339" s="9">
        <v>55634</v>
      </c>
      <c r="B339" s="9" t="str">
        <f t="shared" si="5"/>
        <v>a m</v>
      </c>
      <c r="C339" s="4" t="s">
        <v>256</v>
      </c>
      <c r="D339" s="78" t="s">
        <v>266</v>
      </c>
      <c r="E339" s="8"/>
    </row>
    <row r="340" spans="1:5" x14ac:dyDescent="0.25">
      <c r="A340" s="9">
        <v>55638</v>
      </c>
      <c r="B340" s="9" t="str">
        <f t="shared" si="5"/>
        <v>a m</v>
      </c>
      <c r="C340" s="4" t="s">
        <v>256</v>
      </c>
      <c r="D340" s="78" t="s">
        <v>266</v>
      </c>
      <c r="E340" s="8"/>
    </row>
    <row r="341" spans="1:5" x14ac:dyDescent="0.25">
      <c r="A341" s="9">
        <v>55639</v>
      </c>
      <c r="B341" s="9" t="str">
        <f t="shared" si="5"/>
        <v>a m</v>
      </c>
      <c r="C341" s="4" t="s">
        <v>256</v>
      </c>
      <c r="D341" s="78" t="s">
        <v>266</v>
      </c>
      <c r="E341" s="8"/>
    </row>
    <row r="342" spans="1:5" x14ac:dyDescent="0.25">
      <c r="A342" s="9">
        <v>55640</v>
      </c>
      <c r="B342" s="9" t="str">
        <f t="shared" si="5"/>
        <v>a m</v>
      </c>
      <c r="C342" s="4" t="s">
        <v>256</v>
      </c>
      <c r="D342" s="78" t="s">
        <v>266</v>
      </c>
      <c r="E342" s="8"/>
    </row>
    <row r="343" spans="1:5" x14ac:dyDescent="0.25">
      <c r="A343" s="9">
        <v>55641</v>
      </c>
      <c r="B343" s="9" t="str">
        <f t="shared" si="5"/>
        <v>a m</v>
      </c>
      <c r="C343" s="4" t="s">
        <v>256</v>
      </c>
      <c r="D343" s="78" t="s">
        <v>266</v>
      </c>
      <c r="E343" s="8"/>
    </row>
    <row r="344" spans="1:5" x14ac:dyDescent="0.25">
      <c r="A344" s="9">
        <v>55642</v>
      </c>
      <c r="B344" s="9" t="str">
        <f t="shared" si="5"/>
        <v>a m</v>
      </c>
      <c r="C344" s="4" t="s">
        <v>256</v>
      </c>
      <c r="D344" s="78" t="s">
        <v>266</v>
      </c>
      <c r="E344" s="8"/>
    </row>
    <row r="345" spans="1:5" x14ac:dyDescent="0.25">
      <c r="A345" s="9">
        <v>55643</v>
      </c>
      <c r="B345" s="9" t="str">
        <f t="shared" si="5"/>
        <v>a m</v>
      </c>
      <c r="C345" s="4" t="s">
        <v>256</v>
      </c>
      <c r="D345" s="78" t="s">
        <v>266</v>
      </c>
      <c r="E345" s="8"/>
    </row>
    <row r="346" spans="1:5" x14ac:dyDescent="0.25">
      <c r="A346" s="9">
        <v>55644</v>
      </c>
      <c r="B346" s="9" t="str">
        <f t="shared" si="5"/>
        <v>a m</v>
      </c>
      <c r="C346" s="4" t="s">
        <v>256</v>
      </c>
      <c r="D346" s="78" t="s">
        <v>266</v>
      </c>
      <c r="E346" s="8"/>
    </row>
    <row r="347" spans="1:5" x14ac:dyDescent="0.25">
      <c r="A347" s="9">
        <v>55645</v>
      </c>
      <c r="B347" s="9" t="str">
        <f t="shared" si="5"/>
        <v>a m</v>
      </c>
      <c r="C347" s="4" t="s">
        <v>256</v>
      </c>
      <c r="D347" s="78" t="s">
        <v>266</v>
      </c>
      <c r="E347" s="8"/>
    </row>
    <row r="348" spans="1:5" x14ac:dyDescent="0.25">
      <c r="A348" s="9">
        <v>55646</v>
      </c>
      <c r="B348" s="9" t="str">
        <f t="shared" si="5"/>
        <v>a m</v>
      </c>
      <c r="C348" s="4" t="s">
        <v>256</v>
      </c>
      <c r="D348" s="78" t="s">
        <v>266</v>
      </c>
      <c r="E348" s="8"/>
    </row>
    <row r="349" spans="1:5" x14ac:dyDescent="0.25">
      <c r="A349" s="9">
        <v>55647</v>
      </c>
      <c r="B349" s="9" t="str">
        <f t="shared" si="5"/>
        <v>a m</v>
      </c>
      <c r="C349" s="4" t="s">
        <v>256</v>
      </c>
      <c r="D349" s="78" t="s">
        <v>266</v>
      </c>
      <c r="E349" s="8"/>
    </row>
    <row r="350" spans="1:5" x14ac:dyDescent="0.25">
      <c r="A350" s="9">
        <v>55648</v>
      </c>
      <c r="B350" s="9" t="str">
        <f t="shared" si="5"/>
        <v>a m</v>
      </c>
      <c r="C350" s="4" t="s">
        <v>256</v>
      </c>
      <c r="D350" s="78" t="s">
        <v>266</v>
      </c>
      <c r="E350" s="8"/>
    </row>
    <row r="351" spans="1:5" x14ac:dyDescent="0.25">
      <c r="A351" s="9">
        <v>55649</v>
      </c>
      <c r="B351" s="9" t="str">
        <f t="shared" si="5"/>
        <v>a m</v>
      </c>
      <c r="C351" s="4" t="s">
        <v>256</v>
      </c>
      <c r="D351" s="78" t="s">
        <v>266</v>
      </c>
      <c r="E351" s="8"/>
    </row>
    <row r="352" spans="1:5" x14ac:dyDescent="0.25">
      <c r="A352" s="9">
        <v>55661</v>
      </c>
      <c r="B352" s="9" t="str">
        <f t="shared" si="5"/>
        <v>a m</v>
      </c>
      <c r="C352" s="4" t="s">
        <v>256</v>
      </c>
      <c r="D352" s="78" t="s">
        <v>266</v>
      </c>
      <c r="E352" s="8"/>
    </row>
    <row r="353" spans="1:5" x14ac:dyDescent="0.25">
      <c r="A353" s="9">
        <v>55672</v>
      </c>
      <c r="B353" s="9" t="str">
        <f t="shared" si="5"/>
        <v>a m</v>
      </c>
      <c r="C353" s="4" t="s">
        <v>256</v>
      </c>
      <c r="D353" s="78" t="s">
        <v>266</v>
      </c>
      <c r="E353" s="8"/>
    </row>
    <row r="354" spans="1:5" x14ac:dyDescent="0.25">
      <c r="A354" s="9">
        <v>55675</v>
      </c>
      <c r="B354" s="9" t="str">
        <f t="shared" si="5"/>
        <v>a m</v>
      </c>
      <c r="C354" s="4" t="s">
        <v>256</v>
      </c>
      <c r="D354" s="78" t="s">
        <v>266</v>
      </c>
      <c r="E354" s="8"/>
    </row>
    <row r="355" spans="1:5" x14ac:dyDescent="0.25">
      <c r="A355" s="9">
        <v>55690</v>
      </c>
      <c r="B355" s="9" t="str">
        <f t="shared" si="5"/>
        <v>a m</v>
      </c>
      <c r="C355" s="4" t="s">
        <v>256</v>
      </c>
      <c r="D355" s="78" t="s">
        <v>266</v>
      </c>
      <c r="E355" s="8"/>
    </row>
    <row r="356" spans="1:5" x14ac:dyDescent="0.25">
      <c r="A356" s="9">
        <v>55691</v>
      </c>
      <c r="B356" s="9" t="str">
        <f t="shared" si="5"/>
        <v>a m</v>
      </c>
      <c r="C356" s="4" t="s">
        <v>256</v>
      </c>
      <c r="D356" s="78" t="s">
        <v>266</v>
      </c>
      <c r="E356" s="8"/>
    </row>
    <row r="357" spans="1:5" x14ac:dyDescent="0.25">
      <c r="A357" s="9">
        <v>55692</v>
      </c>
      <c r="B357" s="9" t="str">
        <f t="shared" si="5"/>
        <v>a m</v>
      </c>
      <c r="C357" s="4" t="s">
        <v>256</v>
      </c>
      <c r="D357" s="78" t="s">
        <v>266</v>
      </c>
      <c r="E357" s="8"/>
    </row>
    <row r="358" spans="1:5" x14ac:dyDescent="0.25">
      <c r="A358" s="9">
        <v>55740</v>
      </c>
      <c r="B358" s="9" t="str">
        <f t="shared" si="5"/>
        <v>a m</v>
      </c>
      <c r="C358" s="4" t="s">
        <v>256</v>
      </c>
      <c r="D358" s="78" t="s">
        <v>266</v>
      </c>
      <c r="E358" s="8"/>
    </row>
    <row r="359" spans="1:5" x14ac:dyDescent="0.25">
      <c r="A359" s="9">
        <v>55742</v>
      </c>
      <c r="B359" s="9" t="str">
        <f t="shared" si="5"/>
        <v>a m</v>
      </c>
      <c r="C359" s="4" t="s">
        <v>256</v>
      </c>
      <c r="D359" s="78" t="s">
        <v>266</v>
      </c>
      <c r="E359" s="8"/>
    </row>
    <row r="360" spans="1:5" x14ac:dyDescent="0.25">
      <c r="A360" s="9">
        <v>55743</v>
      </c>
      <c r="B360" s="9" t="str">
        <f t="shared" si="5"/>
        <v>a m</v>
      </c>
      <c r="C360" s="4" t="s">
        <v>256</v>
      </c>
      <c r="D360" s="78" t="s">
        <v>266</v>
      </c>
      <c r="E360" s="8"/>
    </row>
    <row r="361" spans="1:5" x14ac:dyDescent="0.25">
      <c r="A361" s="9">
        <v>55744</v>
      </c>
      <c r="B361" s="9" t="str">
        <f t="shared" si="5"/>
        <v>a m</v>
      </c>
      <c r="C361" s="4" t="s">
        <v>256</v>
      </c>
      <c r="D361" s="78" t="s">
        <v>266</v>
      </c>
      <c r="E361" s="8"/>
    </row>
    <row r="362" spans="1:5" x14ac:dyDescent="0.25">
      <c r="A362" s="9">
        <v>55745</v>
      </c>
      <c r="B362" s="9" t="str">
        <f t="shared" si="5"/>
        <v>a m</v>
      </c>
      <c r="C362" s="4" t="s">
        <v>256</v>
      </c>
      <c r="D362" s="78" t="s">
        <v>266</v>
      </c>
      <c r="E362" s="8"/>
    </row>
    <row r="363" spans="1:5" x14ac:dyDescent="0.25">
      <c r="A363" s="9">
        <v>55746</v>
      </c>
      <c r="B363" s="9" t="str">
        <f t="shared" si="5"/>
        <v>a m</v>
      </c>
      <c r="C363" s="4" t="s">
        <v>256</v>
      </c>
      <c r="D363" s="78" t="s">
        <v>266</v>
      </c>
      <c r="E363" s="8"/>
    </row>
    <row r="364" spans="1:5" x14ac:dyDescent="0.25">
      <c r="A364" s="3">
        <v>55753</v>
      </c>
      <c r="B364" s="3" t="str">
        <f t="shared" si="5"/>
        <v>a m</v>
      </c>
      <c r="C364" s="4" t="s">
        <v>256</v>
      </c>
      <c r="D364" s="78" t="s">
        <v>266</v>
      </c>
      <c r="E364" s="8"/>
    </row>
    <row r="365" spans="1:5" x14ac:dyDescent="0.25">
      <c r="A365" s="3">
        <v>55773</v>
      </c>
      <c r="B365" s="3" t="str">
        <f t="shared" si="5"/>
        <v>a m</v>
      </c>
      <c r="C365" s="4" t="s">
        <v>256</v>
      </c>
      <c r="D365" s="78" t="s">
        <v>266</v>
      </c>
      <c r="E365" s="8"/>
    </row>
    <row r="366" spans="1:5" x14ac:dyDescent="0.25">
      <c r="A366" s="3">
        <v>55781</v>
      </c>
      <c r="B366" s="3" t="str">
        <f t="shared" si="5"/>
        <v>a m</v>
      </c>
      <c r="C366" s="4" t="s">
        <v>256</v>
      </c>
      <c r="D366" s="78" t="s">
        <v>266</v>
      </c>
      <c r="E366" s="8"/>
    </row>
    <row r="367" spans="1:5" x14ac:dyDescent="0.25">
      <c r="A367" s="9">
        <v>55782</v>
      </c>
      <c r="B367" s="9" t="str">
        <f t="shared" si="5"/>
        <v>a m</v>
      </c>
      <c r="C367" s="4" t="s">
        <v>256</v>
      </c>
      <c r="D367" s="78" t="s">
        <v>266</v>
      </c>
      <c r="E367" s="8"/>
    </row>
    <row r="368" spans="1:5" x14ac:dyDescent="0.25">
      <c r="A368" s="12">
        <v>55783</v>
      </c>
      <c r="B368" s="12" t="str">
        <f t="shared" si="5"/>
        <v>a m</v>
      </c>
      <c r="C368" s="4" t="s">
        <v>256</v>
      </c>
      <c r="D368" s="78" t="s">
        <v>266</v>
      </c>
      <c r="E368" s="8"/>
    </row>
    <row r="369" spans="1:5" x14ac:dyDescent="0.25">
      <c r="A369" s="12">
        <v>55787</v>
      </c>
      <c r="B369" s="12" t="str">
        <f t="shared" si="5"/>
        <v>a m</v>
      </c>
      <c r="C369" s="4" t="s">
        <v>256</v>
      </c>
      <c r="D369" s="78" t="s">
        <v>266</v>
      </c>
      <c r="E369" s="8"/>
    </row>
    <row r="370" spans="1:5" x14ac:dyDescent="0.25">
      <c r="A370" s="9">
        <v>55828</v>
      </c>
      <c r="B370" s="9" t="str">
        <f t="shared" si="5"/>
        <v>a m</v>
      </c>
      <c r="C370" s="4" t="s">
        <v>256</v>
      </c>
      <c r="D370" s="78" t="s">
        <v>266</v>
      </c>
      <c r="E370" s="8"/>
    </row>
    <row r="371" spans="1:5" x14ac:dyDescent="0.25">
      <c r="A371" s="9">
        <v>55829</v>
      </c>
      <c r="B371" s="9" t="str">
        <f t="shared" si="5"/>
        <v>a m</v>
      </c>
      <c r="C371" s="4" t="s">
        <v>256</v>
      </c>
      <c r="D371" s="78" t="s">
        <v>266</v>
      </c>
      <c r="E371" s="8"/>
    </row>
    <row r="372" spans="1:5" x14ac:dyDescent="0.25">
      <c r="A372" s="9">
        <v>55830</v>
      </c>
      <c r="B372" s="9" t="str">
        <f t="shared" si="5"/>
        <v>a m</v>
      </c>
      <c r="C372" s="4" t="s">
        <v>256</v>
      </c>
      <c r="D372" s="78" t="s">
        <v>266</v>
      </c>
      <c r="E372" s="8"/>
    </row>
    <row r="373" spans="1:5" x14ac:dyDescent="0.25">
      <c r="A373" s="9">
        <v>55831</v>
      </c>
      <c r="B373" s="9" t="str">
        <f t="shared" si="5"/>
        <v>a m</v>
      </c>
      <c r="C373" s="4" t="s">
        <v>256</v>
      </c>
      <c r="D373" s="78" t="s">
        <v>266</v>
      </c>
      <c r="E373" s="8"/>
    </row>
    <row r="374" spans="1:5" x14ac:dyDescent="0.25">
      <c r="A374" s="9">
        <v>55832</v>
      </c>
      <c r="B374" s="9" t="str">
        <f t="shared" si="5"/>
        <v>a m</v>
      </c>
      <c r="C374" s="4" t="s">
        <v>256</v>
      </c>
      <c r="D374" s="78" t="s">
        <v>266</v>
      </c>
      <c r="E374" s="8"/>
    </row>
    <row r="375" spans="1:5" x14ac:dyDescent="0.25">
      <c r="A375" s="9">
        <v>55833</v>
      </c>
      <c r="B375" s="9" t="str">
        <f t="shared" si="5"/>
        <v>a m</v>
      </c>
      <c r="C375" s="4" t="s">
        <v>256</v>
      </c>
      <c r="D375" s="78" t="s">
        <v>266</v>
      </c>
      <c r="E375" s="8"/>
    </row>
    <row r="376" spans="1:5" x14ac:dyDescent="0.25">
      <c r="A376" s="9">
        <v>55834</v>
      </c>
      <c r="B376" s="9" t="str">
        <f t="shared" si="5"/>
        <v>a m</v>
      </c>
      <c r="C376" s="4" t="s">
        <v>256</v>
      </c>
      <c r="D376" s="78" t="s">
        <v>266</v>
      </c>
      <c r="E376" s="8"/>
    </row>
    <row r="377" spans="1:5" x14ac:dyDescent="0.25">
      <c r="A377" s="9">
        <v>55867</v>
      </c>
      <c r="B377" s="9" t="str">
        <f t="shared" si="5"/>
        <v>a m</v>
      </c>
      <c r="C377" s="4" t="s">
        <v>256</v>
      </c>
      <c r="D377" s="78" t="s">
        <v>266</v>
      </c>
      <c r="E377" s="8"/>
    </row>
    <row r="378" spans="1:5" x14ac:dyDescent="0.25">
      <c r="A378" s="12">
        <v>55868</v>
      </c>
      <c r="B378" s="12" t="str">
        <f t="shared" si="5"/>
        <v>a m</v>
      </c>
      <c r="C378" s="4" t="s">
        <v>256</v>
      </c>
      <c r="D378" s="78" t="s">
        <v>266</v>
      </c>
      <c r="E378" s="8"/>
    </row>
    <row r="379" spans="1:5" x14ac:dyDescent="0.25">
      <c r="A379" s="9">
        <v>55869</v>
      </c>
      <c r="B379" s="9" t="str">
        <f t="shared" si="5"/>
        <v>a m</v>
      </c>
      <c r="C379" s="4" t="s">
        <v>256</v>
      </c>
      <c r="D379" s="78" t="s">
        <v>266</v>
      </c>
      <c r="E379" s="8"/>
    </row>
    <row r="380" spans="1:5" x14ac:dyDescent="0.25">
      <c r="A380" s="3">
        <v>55893</v>
      </c>
      <c r="B380" s="3" t="str">
        <f t="shared" si="5"/>
        <v>a m</v>
      </c>
      <c r="C380" s="4" t="s">
        <v>256</v>
      </c>
      <c r="D380" s="78" t="s">
        <v>266</v>
      </c>
      <c r="E380" s="8"/>
    </row>
    <row r="381" spans="1:5" x14ac:dyDescent="0.25">
      <c r="A381" s="3">
        <v>55894</v>
      </c>
      <c r="B381" s="3" t="str">
        <f t="shared" si="5"/>
        <v>a m</v>
      </c>
      <c r="C381" s="4" t="s">
        <v>256</v>
      </c>
      <c r="D381" s="78" t="s">
        <v>266</v>
      </c>
      <c r="E381" s="8"/>
    </row>
    <row r="382" spans="1:5" x14ac:dyDescent="0.25">
      <c r="A382" s="3">
        <v>55904</v>
      </c>
      <c r="B382" s="3" t="str">
        <f t="shared" si="5"/>
        <v>a m</v>
      </c>
      <c r="C382" s="4" t="s">
        <v>256</v>
      </c>
      <c r="D382" s="78" t="s">
        <v>266</v>
      </c>
      <c r="E382" s="8"/>
    </row>
    <row r="383" spans="1:5" x14ac:dyDescent="0.25">
      <c r="A383" s="3">
        <v>55905</v>
      </c>
      <c r="B383" s="3" t="str">
        <f t="shared" si="5"/>
        <v>a m</v>
      </c>
      <c r="C383" s="4" t="s">
        <v>256</v>
      </c>
      <c r="D383" s="78" t="s">
        <v>266</v>
      </c>
      <c r="E383" s="8"/>
    </row>
    <row r="384" spans="1:5" x14ac:dyDescent="0.25">
      <c r="A384" s="3">
        <v>55906</v>
      </c>
      <c r="B384" s="3" t="str">
        <f t="shared" si="5"/>
        <v>a m</v>
      </c>
      <c r="C384" s="4" t="s">
        <v>256</v>
      </c>
      <c r="D384" s="78" t="s">
        <v>266</v>
      </c>
      <c r="E384" s="8"/>
    </row>
    <row r="385" spans="1:5" x14ac:dyDescent="0.25">
      <c r="A385" s="3">
        <v>55925</v>
      </c>
      <c r="B385" s="3" t="str">
        <f t="shared" si="5"/>
        <v>a m</v>
      </c>
      <c r="C385" s="4" t="s">
        <v>256</v>
      </c>
      <c r="D385" s="78" t="s">
        <v>266</v>
      </c>
      <c r="E385" s="8"/>
    </row>
    <row r="386" spans="1:5" x14ac:dyDescent="0.25">
      <c r="A386" s="3">
        <v>55926</v>
      </c>
      <c r="B386" s="3" t="str">
        <f t="shared" ref="B386:B449" si="6">C386&amp;" "&amp;D386</f>
        <v>a m</v>
      </c>
      <c r="C386" s="4" t="s">
        <v>256</v>
      </c>
      <c r="D386" s="78" t="s">
        <v>266</v>
      </c>
      <c r="E386" s="8"/>
    </row>
    <row r="387" spans="1:5" x14ac:dyDescent="0.25">
      <c r="A387" s="3">
        <v>55939</v>
      </c>
      <c r="B387" s="3" t="str">
        <f t="shared" si="6"/>
        <v>a m</v>
      </c>
      <c r="C387" s="4" t="s">
        <v>256</v>
      </c>
      <c r="D387" s="78" t="s">
        <v>266</v>
      </c>
      <c r="E387" s="8"/>
    </row>
    <row r="388" spans="1:5" x14ac:dyDescent="0.25">
      <c r="A388" s="3">
        <v>55940</v>
      </c>
      <c r="B388" s="3" t="str">
        <f t="shared" si="6"/>
        <v>a m</v>
      </c>
      <c r="C388" s="4" t="s">
        <v>256</v>
      </c>
      <c r="D388" s="78" t="s">
        <v>266</v>
      </c>
      <c r="E388" s="8"/>
    </row>
    <row r="389" spans="1:5" x14ac:dyDescent="0.25">
      <c r="A389" s="3">
        <v>55957</v>
      </c>
      <c r="B389" s="3" t="str">
        <f t="shared" si="6"/>
        <v>a m</v>
      </c>
      <c r="C389" s="4" t="s">
        <v>256</v>
      </c>
      <c r="D389" s="78" t="s">
        <v>266</v>
      </c>
      <c r="E389" s="8"/>
    </row>
    <row r="390" spans="1:5" x14ac:dyDescent="0.25">
      <c r="A390" s="3">
        <v>55959</v>
      </c>
      <c r="B390" s="3" t="str">
        <f t="shared" si="6"/>
        <v>a m</v>
      </c>
      <c r="C390" s="4" t="s">
        <v>256</v>
      </c>
      <c r="D390" s="78" t="s">
        <v>266</v>
      </c>
      <c r="E390" s="8"/>
    </row>
    <row r="391" spans="1:5" x14ac:dyDescent="0.25">
      <c r="A391" s="3">
        <v>55970</v>
      </c>
      <c r="B391" s="3" t="str">
        <f t="shared" si="6"/>
        <v>a m</v>
      </c>
      <c r="C391" s="4" t="s">
        <v>256</v>
      </c>
      <c r="D391" s="78" t="s">
        <v>266</v>
      </c>
      <c r="E391" s="8"/>
    </row>
    <row r="392" spans="1:5" x14ac:dyDescent="0.25">
      <c r="A392" s="3">
        <v>55988</v>
      </c>
      <c r="B392" s="3" t="str">
        <f t="shared" si="6"/>
        <v>a m</v>
      </c>
      <c r="C392" s="4" t="s">
        <v>256</v>
      </c>
      <c r="D392" s="78" t="s">
        <v>266</v>
      </c>
      <c r="E392" s="8"/>
    </row>
    <row r="393" spans="1:5" x14ac:dyDescent="0.25">
      <c r="A393" s="3">
        <v>55989</v>
      </c>
      <c r="B393" s="3" t="str">
        <f t="shared" si="6"/>
        <v>a m</v>
      </c>
      <c r="C393" s="4" t="s">
        <v>256</v>
      </c>
      <c r="D393" s="78" t="s">
        <v>266</v>
      </c>
      <c r="E393" s="8"/>
    </row>
    <row r="394" spans="1:5" x14ac:dyDescent="0.25">
      <c r="A394" s="3">
        <v>55991</v>
      </c>
      <c r="B394" s="3" t="str">
        <f t="shared" si="6"/>
        <v>a m</v>
      </c>
      <c r="C394" s="4" t="s">
        <v>256</v>
      </c>
      <c r="D394" s="78" t="s">
        <v>266</v>
      </c>
      <c r="E394" s="8"/>
    </row>
    <row r="395" spans="1:5" x14ac:dyDescent="0.25">
      <c r="A395" s="3">
        <v>55994</v>
      </c>
      <c r="B395" s="3" t="str">
        <f t="shared" si="6"/>
        <v>a m</v>
      </c>
      <c r="C395" s="4" t="s">
        <v>256</v>
      </c>
      <c r="D395" s="78" t="s">
        <v>266</v>
      </c>
      <c r="E395" s="8"/>
    </row>
    <row r="396" spans="1:5" x14ac:dyDescent="0.25">
      <c r="A396" s="3">
        <v>56003</v>
      </c>
      <c r="B396" s="3" t="str">
        <f t="shared" si="6"/>
        <v>a m</v>
      </c>
      <c r="C396" s="4" t="s">
        <v>256</v>
      </c>
      <c r="D396" s="78" t="s">
        <v>266</v>
      </c>
      <c r="E396" s="8"/>
    </row>
    <row r="397" spans="1:5" x14ac:dyDescent="0.25">
      <c r="A397" s="9">
        <v>56005</v>
      </c>
      <c r="B397" s="9" t="str">
        <f t="shared" si="6"/>
        <v>a m</v>
      </c>
      <c r="C397" s="4" t="s">
        <v>256</v>
      </c>
      <c r="D397" s="78" t="s">
        <v>266</v>
      </c>
      <c r="E397" s="8"/>
    </row>
    <row r="398" spans="1:5" x14ac:dyDescent="0.25">
      <c r="A398" s="9">
        <v>56007</v>
      </c>
      <c r="B398" s="9" t="str">
        <f t="shared" si="6"/>
        <v>a m</v>
      </c>
      <c r="C398" s="4" t="s">
        <v>256</v>
      </c>
      <c r="D398" s="78" t="s">
        <v>266</v>
      </c>
      <c r="E398" s="8"/>
    </row>
    <row r="399" spans="1:5" x14ac:dyDescent="0.25">
      <c r="A399" s="3">
        <v>56008</v>
      </c>
      <c r="B399" s="3" t="str">
        <f t="shared" si="6"/>
        <v>a m</v>
      </c>
      <c r="C399" s="4" t="s">
        <v>256</v>
      </c>
      <c r="D399" s="78" t="s">
        <v>266</v>
      </c>
      <c r="E399" s="8"/>
    </row>
    <row r="400" spans="1:5" x14ac:dyDescent="0.25">
      <c r="A400" s="3">
        <v>56009</v>
      </c>
      <c r="B400" s="3" t="str">
        <f t="shared" si="6"/>
        <v>a m</v>
      </c>
      <c r="C400" s="4" t="s">
        <v>256</v>
      </c>
      <c r="D400" s="78" t="s">
        <v>266</v>
      </c>
      <c r="E400" s="8"/>
    </row>
    <row r="401" spans="1:5" x14ac:dyDescent="0.25">
      <c r="A401" s="3">
        <v>56025</v>
      </c>
      <c r="B401" s="3" t="str">
        <f t="shared" si="6"/>
        <v>a m</v>
      </c>
      <c r="C401" s="4" t="s">
        <v>256</v>
      </c>
      <c r="D401" s="78" t="s">
        <v>266</v>
      </c>
      <c r="E401" s="8"/>
    </row>
    <row r="402" spans="1:5" x14ac:dyDescent="0.25">
      <c r="A402" s="3">
        <v>56031</v>
      </c>
      <c r="B402" s="3" t="str">
        <f t="shared" si="6"/>
        <v>a m</v>
      </c>
      <c r="C402" s="4" t="s">
        <v>256</v>
      </c>
      <c r="D402" s="78" t="s">
        <v>266</v>
      </c>
      <c r="E402" s="8"/>
    </row>
    <row r="403" spans="1:5" x14ac:dyDescent="0.25">
      <c r="A403" s="3">
        <v>56032</v>
      </c>
      <c r="B403" s="3" t="str">
        <f t="shared" si="6"/>
        <v>a m</v>
      </c>
      <c r="C403" s="4" t="s">
        <v>256</v>
      </c>
      <c r="D403" s="78" t="s">
        <v>266</v>
      </c>
      <c r="E403" s="8"/>
    </row>
    <row r="404" spans="1:5" x14ac:dyDescent="0.25">
      <c r="A404" s="3">
        <v>56033</v>
      </c>
      <c r="B404" s="3" t="str">
        <f t="shared" si="6"/>
        <v>a m</v>
      </c>
      <c r="C404" s="4" t="s">
        <v>256</v>
      </c>
      <c r="D404" s="78" t="s">
        <v>266</v>
      </c>
      <c r="E404" s="8"/>
    </row>
    <row r="405" spans="1:5" x14ac:dyDescent="0.25">
      <c r="A405" s="3">
        <v>56035</v>
      </c>
      <c r="B405" s="3" t="str">
        <f t="shared" si="6"/>
        <v>a m</v>
      </c>
      <c r="C405" s="4" t="s">
        <v>256</v>
      </c>
      <c r="D405" s="78" t="s">
        <v>266</v>
      </c>
      <c r="E405" s="8"/>
    </row>
    <row r="406" spans="1:5" x14ac:dyDescent="0.25">
      <c r="A406" s="3">
        <v>56043</v>
      </c>
      <c r="B406" s="3" t="str">
        <f t="shared" si="6"/>
        <v>a m</v>
      </c>
      <c r="C406" s="4" t="s">
        <v>256</v>
      </c>
      <c r="D406" s="78" t="s">
        <v>266</v>
      </c>
      <c r="E406" s="8"/>
    </row>
    <row r="407" spans="1:5" x14ac:dyDescent="0.25">
      <c r="A407" s="3">
        <v>56054</v>
      </c>
      <c r="B407" s="3" t="str">
        <f t="shared" si="6"/>
        <v>a m</v>
      </c>
      <c r="C407" s="4" t="s">
        <v>256</v>
      </c>
      <c r="D407" s="78" t="s">
        <v>266</v>
      </c>
      <c r="E407" s="8"/>
    </row>
    <row r="408" spans="1:5" x14ac:dyDescent="0.25">
      <c r="A408" s="3">
        <v>56055</v>
      </c>
      <c r="B408" s="3" t="str">
        <f t="shared" si="6"/>
        <v>a m</v>
      </c>
      <c r="C408" s="4" t="s">
        <v>256</v>
      </c>
      <c r="D408" s="78" t="s">
        <v>266</v>
      </c>
      <c r="E408" s="8"/>
    </row>
    <row r="409" spans="1:5" x14ac:dyDescent="0.25">
      <c r="A409" s="3">
        <v>56056</v>
      </c>
      <c r="B409" s="3" t="str">
        <f t="shared" si="6"/>
        <v>a m</v>
      </c>
      <c r="C409" s="4" t="s">
        <v>256</v>
      </c>
      <c r="D409" s="78" t="s">
        <v>266</v>
      </c>
      <c r="E409" s="8"/>
    </row>
    <row r="410" spans="1:5" x14ac:dyDescent="0.25">
      <c r="A410" s="9">
        <v>56068</v>
      </c>
      <c r="B410" s="9" t="str">
        <f t="shared" si="6"/>
        <v>a m</v>
      </c>
      <c r="C410" s="4" t="s">
        <v>256</v>
      </c>
      <c r="D410" s="78" t="s">
        <v>266</v>
      </c>
      <c r="E410" s="8"/>
    </row>
    <row r="411" spans="1:5" x14ac:dyDescent="0.25">
      <c r="A411" s="9">
        <v>56081</v>
      </c>
      <c r="B411" s="9" t="str">
        <f t="shared" si="6"/>
        <v>a m</v>
      </c>
      <c r="C411" s="4" t="s">
        <v>256</v>
      </c>
      <c r="D411" s="78" t="s">
        <v>266</v>
      </c>
      <c r="E411" s="8"/>
    </row>
    <row r="412" spans="1:5" x14ac:dyDescent="0.25">
      <c r="A412" s="9">
        <v>56083</v>
      </c>
      <c r="B412" s="9" t="str">
        <f t="shared" si="6"/>
        <v>a m</v>
      </c>
      <c r="C412" s="4" t="s">
        <v>256</v>
      </c>
      <c r="D412" s="78" t="s">
        <v>266</v>
      </c>
      <c r="E412" s="8"/>
    </row>
    <row r="413" spans="1:5" x14ac:dyDescent="0.25">
      <c r="A413" s="9">
        <v>56084</v>
      </c>
      <c r="B413" s="9" t="str">
        <f t="shared" si="6"/>
        <v>a m</v>
      </c>
      <c r="C413" s="4" t="s">
        <v>256</v>
      </c>
      <c r="D413" s="78" t="s">
        <v>266</v>
      </c>
      <c r="E413" s="8"/>
    </row>
    <row r="414" spans="1:5" x14ac:dyDescent="0.25">
      <c r="A414" s="3">
        <v>56086</v>
      </c>
      <c r="B414" s="3" t="str">
        <f t="shared" si="6"/>
        <v>a m</v>
      </c>
      <c r="C414" s="4" t="s">
        <v>256</v>
      </c>
      <c r="D414" s="78" t="s">
        <v>266</v>
      </c>
      <c r="E414" s="8"/>
    </row>
    <row r="415" spans="1:5" x14ac:dyDescent="0.25">
      <c r="A415" s="3">
        <v>56099</v>
      </c>
      <c r="B415" s="3" t="str">
        <f t="shared" si="6"/>
        <v>a m</v>
      </c>
      <c r="C415" s="4" t="s">
        <v>256</v>
      </c>
      <c r="D415" s="78" t="s">
        <v>266</v>
      </c>
      <c r="E415" s="8"/>
    </row>
    <row r="416" spans="1:5" x14ac:dyDescent="0.25">
      <c r="A416" s="9">
        <v>56100</v>
      </c>
      <c r="B416" s="9" t="str">
        <f t="shared" si="6"/>
        <v>a m</v>
      </c>
      <c r="C416" s="4" t="s">
        <v>256</v>
      </c>
      <c r="D416" s="78" t="s">
        <v>266</v>
      </c>
      <c r="E416" s="8"/>
    </row>
    <row r="417" spans="1:5" x14ac:dyDescent="0.25">
      <c r="A417" s="3">
        <v>56101</v>
      </c>
      <c r="B417" s="3" t="str">
        <f t="shared" si="6"/>
        <v>a m</v>
      </c>
      <c r="C417" s="4" t="s">
        <v>256</v>
      </c>
      <c r="D417" s="78" t="s">
        <v>266</v>
      </c>
      <c r="E417" s="8"/>
    </row>
    <row r="418" spans="1:5" x14ac:dyDescent="0.25">
      <c r="A418" s="3">
        <v>56103</v>
      </c>
      <c r="B418" s="3" t="str">
        <f t="shared" si="6"/>
        <v>a m</v>
      </c>
      <c r="C418" s="4" t="s">
        <v>256</v>
      </c>
      <c r="D418" s="78" t="s">
        <v>266</v>
      </c>
      <c r="E418" s="8"/>
    </row>
    <row r="419" spans="1:5" x14ac:dyDescent="0.25">
      <c r="A419" s="9">
        <v>56104</v>
      </c>
      <c r="B419" s="9" t="str">
        <f t="shared" si="6"/>
        <v>a m</v>
      </c>
      <c r="C419" s="4" t="s">
        <v>256</v>
      </c>
      <c r="D419" s="78" t="s">
        <v>266</v>
      </c>
      <c r="E419" s="8"/>
    </row>
    <row r="420" spans="1:5" x14ac:dyDescent="0.25">
      <c r="A420" s="3">
        <v>56124</v>
      </c>
      <c r="B420" s="3" t="str">
        <f t="shared" si="6"/>
        <v>a m</v>
      </c>
      <c r="C420" s="4" t="s">
        <v>256</v>
      </c>
      <c r="D420" s="78" t="s">
        <v>266</v>
      </c>
      <c r="E420" s="8"/>
    </row>
    <row r="421" spans="1:5" x14ac:dyDescent="0.25">
      <c r="A421" s="3">
        <v>56128</v>
      </c>
      <c r="B421" s="3" t="str">
        <f t="shared" si="6"/>
        <v>a m</v>
      </c>
      <c r="C421" s="4" t="s">
        <v>256</v>
      </c>
      <c r="D421" s="78" t="s">
        <v>266</v>
      </c>
      <c r="E421" s="8"/>
    </row>
    <row r="422" spans="1:5" x14ac:dyDescent="0.25">
      <c r="A422" s="3">
        <v>56129</v>
      </c>
      <c r="B422" s="3" t="str">
        <f t="shared" si="6"/>
        <v>a m</v>
      </c>
      <c r="C422" s="4" t="s">
        <v>256</v>
      </c>
      <c r="D422" s="78" t="s">
        <v>266</v>
      </c>
      <c r="E422" s="8"/>
    </row>
    <row r="423" spans="1:5" x14ac:dyDescent="0.25">
      <c r="A423" s="3">
        <v>56130</v>
      </c>
      <c r="B423" s="3" t="str">
        <f t="shared" si="6"/>
        <v>a m</v>
      </c>
      <c r="C423" s="4" t="s">
        <v>256</v>
      </c>
      <c r="D423" s="78" t="s">
        <v>266</v>
      </c>
      <c r="E423" s="8"/>
    </row>
    <row r="424" spans="1:5" x14ac:dyDescent="0.25">
      <c r="A424" s="3">
        <v>56174</v>
      </c>
      <c r="B424" s="3" t="str">
        <f t="shared" si="6"/>
        <v>a m</v>
      </c>
      <c r="C424" s="4" t="s">
        <v>256</v>
      </c>
      <c r="D424" s="78" t="s">
        <v>266</v>
      </c>
      <c r="E424" s="8"/>
    </row>
    <row r="425" spans="1:5" x14ac:dyDescent="0.25">
      <c r="A425" s="3">
        <v>56371</v>
      </c>
      <c r="B425" s="9" t="str">
        <f t="shared" si="6"/>
        <v>a m</v>
      </c>
      <c r="C425" s="4" t="s">
        <v>256</v>
      </c>
      <c r="D425" s="78" t="s">
        <v>266</v>
      </c>
      <c r="E425" s="8"/>
    </row>
    <row r="426" spans="1:5" x14ac:dyDescent="0.25">
      <c r="A426" s="3">
        <v>56372</v>
      </c>
      <c r="B426" s="3" t="str">
        <f t="shared" si="6"/>
        <v>a m</v>
      </c>
      <c r="C426" s="4" t="s">
        <v>256</v>
      </c>
      <c r="D426" s="78" t="s">
        <v>266</v>
      </c>
      <c r="E426" s="8"/>
    </row>
    <row r="427" spans="1:5" x14ac:dyDescent="0.25">
      <c r="A427" s="3">
        <v>56373</v>
      </c>
      <c r="B427" s="3" t="str">
        <f t="shared" si="6"/>
        <v>a m</v>
      </c>
      <c r="C427" s="4" t="s">
        <v>256</v>
      </c>
      <c r="D427" s="78" t="s">
        <v>266</v>
      </c>
      <c r="E427" s="8"/>
    </row>
    <row r="428" spans="1:5" x14ac:dyDescent="0.25">
      <c r="A428" s="3">
        <v>56374</v>
      </c>
      <c r="B428" s="3" t="str">
        <f t="shared" si="6"/>
        <v>a m</v>
      </c>
      <c r="C428" s="4" t="s">
        <v>256</v>
      </c>
      <c r="D428" s="78" t="s">
        <v>266</v>
      </c>
      <c r="E428" s="8"/>
    </row>
    <row r="429" spans="1:5" x14ac:dyDescent="0.25">
      <c r="A429" s="3">
        <v>56375</v>
      </c>
      <c r="B429" s="3" t="str">
        <f t="shared" si="6"/>
        <v>a m</v>
      </c>
      <c r="C429" s="4" t="s">
        <v>256</v>
      </c>
      <c r="D429" s="78" t="s">
        <v>266</v>
      </c>
      <c r="E429" s="8"/>
    </row>
    <row r="430" spans="1:5" x14ac:dyDescent="0.25">
      <c r="A430" s="3">
        <v>56376</v>
      </c>
      <c r="B430" s="3" t="str">
        <f t="shared" si="6"/>
        <v>a m</v>
      </c>
      <c r="C430" s="4" t="s">
        <v>256</v>
      </c>
      <c r="D430" s="78" t="s">
        <v>266</v>
      </c>
      <c r="E430" s="8"/>
    </row>
    <row r="431" spans="1:5" x14ac:dyDescent="0.25">
      <c r="A431" s="3">
        <v>56393</v>
      </c>
      <c r="B431" s="3" t="str">
        <f t="shared" si="6"/>
        <v>a m</v>
      </c>
      <c r="C431" s="4" t="s">
        <v>256</v>
      </c>
      <c r="D431" s="78" t="s">
        <v>266</v>
      </c>
      <c r="E431" s="8"/>
    </row>
    <row r="432" spans="1:5" x14ac:dyDescent="0.25">
      <c r="A432" s="3">
        <v>56394</v>
      </c>
      <c r="B432" s="3" t="str">
        <f t="shared" si="6"/>
        <v>a m</v>
      </c>
      <c r="C432" s="4" t="s">
        <v>256</v>
      </c>
      <c r="D432" s="78" t="s">
        <v>266</v>
      </c>
      <c r="E432" s="8"/>
    </row>
    <row r="433" spans="1:5" x14ac:dyDescent="0.25">
      <c r="A433" s="3">
        <v>56395</v>
      </c>
      <c r="B433" s="3" t="str">
        <f t="shared" si="6"/>
        <v>a m</v>
      </c>
      <c r="C433" s="4" t="s">
        <v>256</v>
      </c>
      <c r="D433" s="78" t="s">
        <v>266</v>
      </c>
      <c r="E433" s="8"/>
    </row>
    <row r="434" spans="1:5" x14ac:dyDescent="0.25">
      <c r="A434" s="3">
        <v>56396</v>
      </c>
      <c r="B434" s="3" t="str">
        <f t="shared" si="6"/>
        <v>a m</v>
      </c>
      <c r="C434" s="4" t="s">
        <v>256</v>
      </c>
      <c r="D434" s="78" t="s">
        <v>266</v>
      </c>
      <c r="E434" s="8"/>
    </row>
    <row r="435" spans="1:5" x14ac:dyDescent="0.25">
      <c r="A435" s="3">
        <v>56398</v>
      </c>
      <c r="B435" s="3" t="str">
        <f t="shared" si="6"/>
        <v>a m</v>
      </c>
      <c r="C435" s="4" t="s">
        <v>256</v>
      </c>
      <c r="D435" s="78" t="s">
        <v>266</v>
      </c>
      <c r="E435" s="8"/>
    </row>
    <row r="436" spans="1:5" x14ac:dyDescent="0.25">
      <c r="A436" s="3">
        <v>56403</v>
      </c>
      <c r="B436" s="3" t="str">
        <f t="shared" si="6"/>
        <v>a m</v>
      </c>
      <c r="C436" s="4" t="s">
        <v>256</v>
      </c>
      <c r="D436" s="78" t="s">
        <v>266</v>
      </c>
      <c r="E436" s="8"/>
    </row>
    <row r="437" spans="1:5" x14ac:dyDescent="0.25">
      <c r="A437" s="3">
        <v>56421</v>
      </c>
      <c r="B437" s="3" t="str">
        <f t="shared" si="6"/>
        <v>a m</v>
      </c>
      <c r="C437" s="4" t="s">
        <v>256</v>
      </c>
      <c r="D437" s="78" t="s">
        <v>266</v>
      </c>
      <c r="E437" s="8"/>
    </row>
    <row r="438" spans="1:5" x14ac:dyDescent="0.25">
      <c r="A438" s="3">
        <v>56451</v>
      </c>
      <c r="B438" s="3" t="str">
        <f t="shared" si="6"/>
        <v>a m</v>
      </c>
      <c r="C438" s="4" t="s">
        <v>256</v>
      </c>
      <c r="D438" s="78" t="s">
        <v>266</v>
      </c>
      <c r="E438" s="8"/>
    </row>
    <row r="439" spans="1:5" x14ac:dyDescent="0.25">
      <c r="A439" s="3">
        <v>56452</v>
      </c>
      <c r="B439" s="3" t="str">
        <f t="shared" si="6"/>
        <v>a m</v>
      </c>
      <c r="C439" s="4" t="s">
        <v>256</v>
      </c>
      <c r="D439" s="78" t="s">
        <v>266</v>
      </c>
      <c r="E439" s="8"/>
    </row>
    <row r="440" spans="1:5" x14ac:dyDescent="0.25">
      <c r="A440" s="3">
        <v>56453</v>
      </c>
      <c r="B440" s="3" t="str">
        <f t="shared" si="6"/>
        <v>a m</v>
      </c>
      <c r="C440" s="4" t="s">
        <v>256</v>
      </c>
      <c r="D440" s="78" t="s">
        <v>266</v>
      </c>
      <c r="E440" s="8"/>
    </row>
    <row r="441" spans="1:5" x14ac:dyDescent="0.25">
      <c r="A441" s="3">
        <v>56458</v>
      </c>
      <c r="B441" s="3" t="str">
        <f t="shared" si="6"/>
        <v>a m</v>
      </c>
      <c r="C441" s="4" t="s">
        <v>256</v>
      </c>
      <c r="D441" s="78" t="s">
        <v>266</v>
      </c>
      <c r="E441" s="8"/>
    </row>
    <row r="442" spans="1:5" x14ac:dyDescent="0.25">
      <c r="A442" s="3">
        <v>56459</v>
      </c>
      <c r="B442" s="3" t="str">
        <f t="shared" si="6"/>
        <v>a m</v>
      </c>
      <c r="C442" s="4" t="s">
        <v>256</v>
      </c>
      <c r="D442" s="78" t="s">
        <v>266</v>
      </c>
      <c r="E442" s="8"/>
    </row>
    <row r="443" spans="1:5" x14ac:dyDescent="0.25">
      <c r="A443" s="3">
        <v>56460</v>
      </c>
      <c r="B443" s="3" t="str">
        <f t="shared" si="6"/>
        <v>a m</v>
      </c>
      <c r="C443" s="4" t="s">
        <v>256</v>
      </c>
      <c r="D443" s="78" t="s">
        <v>266</v>
      </c>
      <c r="E443" s="8"/>
    </row>
    <row r="444" spans="1:5" x14ac:dyDescent="0.25">
      <c r="A444" s="3">
        <v>56461</v>
      </c>
      <c r="B444" s="3" t="str">
        <f t="shared" si="6"/>
        <v>a m</v>
      </c>
      <c r="C444" s="4" t="s">
        <v>256</v>
      </c>
      <c r="D444" s="78" t="s">
        <v>266</v>
      </c>
      <c r="E444" s="8"/>
    </row>
    <row r="445" spans="1:5" x14ac:dyDescent="0.25">
      <c r="A445" s="3">
        <v>56462</v>
      </c>
      <c r="B445" s="3" t="str">
        <f t="shared" si="6"/>
        <v>a m</v>
      </c>
      <c r="C445" s="4" t="s">
        <v>256</v>
      </c>
      <c r="D445" s="78" t="s">
        <v>266</v>
      </c>
      <c r="E445" s="8"/>
    </row>
    <row r="446" spans="1:5" x14ac:dyDescent="0.25">
      <c r="A446" s="3">
        <v>56487</v>
      </c>
      <c r="B446" s="3" t="str">
        <f t="shared" si="6"/>
        <v>a m</v>
      </c>
      <c r="C446" s="4" t="s">
        <v>256</v>
      </c>
      <c r="D446" s="78" t="s">
        <v>266</v>
      </c>
      <c r="E446" s="8"/>
    </row>
    <row r="447" spans="1:5" x14ac:dyDescent="0.25">
      <c r="A447" s="3">
        <v>56488</v>
      </c>
      <c r="B447" s="3" t="str">
        <f t="shared" si="6"/>
        <v>a m</v>
      </c>
      <c r="C447" s="4" t="s">
        <v>256</v>
      </c>
      <c r="D447" s="78" t="s">
        <v>266</v>
      </c>
      <c r="E447" s="8"/>
    </row>
    <row r="448" spans="1:5" x14ac:dyDescent="0.25">
      <c r="A448" s="3">
        <v>56489</v>
      </c>
      <c r="B448" s="3" t="str">
        <f t="shared" si="6"/>
        <v>a m</v>
      </c>
      <c r="C448" s="4" t="s">
        <v>256</v>
      </c>
      <c r="D448" s="78" t="s">
        <v>266</v>
      </c>
      <c r="E448" s="8"/>
    </row>
    <row r="449" spans="1:5" x14ac:dyDescent="0.25">
      <c r="A449" s="9">
        <v>56495</v>
      </c>
      <c r="B449" s="9" t="str">
        <f t="shared" si="6"/>
        <v>a m</v>
      </c>
      <c r="C449" s="4" t="s">
        <v>256</v>
      </c>
      <c r="D449" s="78" t="s">
        <v>266</v>
      </c>
      <c r="E449" s="8"/>
    </row>
    <row r="450" spans="1:5" x14ac:dyDescent="0.25">
      <c r="A450" s="9">
        <v>56496</v>
      </c>
      <c r="B450" s="9" t="str">
        <f t="shared" ref="B450:B476" si="7">C450&amp;" "&amp;D450</f>
        <v>a m</v>
      </c>
      <c r="C450" s="4" t="s">
        <v>256</v>
      </c>
      <c r="D450" s="78" t="s">
        <v>266</v>
      </c>
      <c r="E450" s="8"/>
    </row>
    <row r="451" spans="1:5" x14ac:dyDescent="0.25">
      <c r="A451" s="9">
        <v>56497</v>
      </c>
      <c r="B451" s="9" t="str">
        <f t="shared" si="7"/>
        <v>a m</v>
      </c>
      <c r="C451" s="4" t="s">
        <v>256</v>
      </c>
      <c r="D451" s="78" t="s">
        <v>266</v>
      </c>
      <c r="E451" s="8"/>
    </row>
    <row r="452" spans="1:5" x14ac:dyDescent="0.25">
      <c r="A452" s="9">
        <v>56498</v>
      </c>
      <c r="B452" s="9" t="str">
        <f t="shared" si="7"/>
        <v>a m</v>
      </c>
      <c r="C452" s="4" t="s">
        <v>256</v>
      </c>
      <c r="D452" s="78" t="s">
        <v>266</v>
      </c>
      <c r="E452" s="8"/>
    </row>
    <row r="453" spans="1:5" x14ac:dyDescent="0.25">
      <c r="A453" s="3">
        <v>56499</v>
      </c>
      <c r="B453" s="3" t="str">
        <f t="shared" si="7"/>
        <v>a m</v>
      </c>
      <c r="C453" s="4" t="s">
        <v>256</v>
      </c>
      <c r="D453" s="78" t="s">
        <v>266</v>
      </c>
      <c r="E453" s="8"/>
    </row>
    <row r="454" spans="1:5" x14ac:dyDescent="0.25">
      <c r="A454" s="3">
        <v>56539</v>
      </c>
      <c r="B454" s="3" t="str">
        <f t="shared" si="7"/>
        <v>a m</v>
      </c>
      <c r="C454" s="4" t="s">
        <v>256</v>
      </c>
      <c r="D454" s="78" t="s">
        <v>266</v>
      </c>
      <c r="E454" s="8"/>
    </row>
    <row r="455" spans="1:5" x14ac:dyDescent="0.25">
      <c r="A455" s="3">
        <v>56554</v>
      </c>
      <c r="B455" s="3" t="str">
        <f t="shared" si="7"/>
        <v>a m</v>
      </c>
      <c r="C455" s="4" t="s">
        <v>256</v>
      </c>
      <c r="D455" s="78" t="s">
        <v>266</v>
      </c>
      <c r="E455" s="8"/>
    </row>
    <row r="456" spans="1:5" x14ac:dyDescent="0.25">
      <c r="A456" s="3">
        <v>56555</v>
      </c>
      <c r="B456" s="3" t="str">
        <f t="shared" si="7"/>
        <v>a m</v>
      </c>
      <c r="C456" s="4" t="s">
        <v>256</v>
      </c>
      <c r="D456" s="78" t="s">
        <v>266</v>
      </c>
      <c r="E456" s="8"/>
    </row>
    <row r="457" spans="1:5" x14ac:dyDescent="0.25">
      <c r="A457" s="3">
        <v>56556</v>
      </c>
      <c r="B457" s="3" t="str">
        <f t="shared" si="7"/>
        <v>a m</v>
      </c>
      <c r="C457" s="4" t="s">
        <v>256</v>
      </c>
      <c r="D457" s="78" t="s">
        <v>266</v>
      </c>
      <c r="E457" s="8"/>
    </row>
    <row r="458" spans="1:5" x14ac:dyDescent="0.25">
      <c r="A458" s="3">
        <v>56562</v>
      </c>
      <c r="B458" s="3" t="str">
        <f t="shared" si="7"/>
        <v>a m</v>
      </c>
      <c r="C458" s="4" t="s">
        <v>256</v>
      </c>
      <c r="D458" s="78" t="s">
        <v>266</v>
      </c>
      <c r="E458" s="8"/>
    </row>
    <row r="459" spans="1:5" x14ac:dyDescent="0.25">
      <c r="A459" s="3">
        <v>56563</v>
      </c>
      <c r="B459" s="3" t="str">
        <f t="shared" si="7"/>
        <v>a m</v>
      </c>
      <c r="C459" s="4" t="s">
        <v>256</v>
      </c>
      <c r="D459" s="78" t="s">
        <v>266</v>
      </c>
      <c r="E459" s="8"/>
    </row>
    <row r="460" spans="1:5" x14ac:dyDescent="0.25">
      <c r="A460" s="3">
        <v>56579</v>
      </c>
      <c r="B460" s="3" t="str">
        <f t="shared" si="7"/>
        <v>a m</v>
      </c>
      <c r="C460" s="4" t="s">
        <v>256</v>
      </c>
      <c r="D460" s="78" t="s">
        <v>266</v>
      </c>
      <c r="E460" s="8"/>
    </row>
    <row r="461" spans="1:5" x14ac:dyDescent="0.25">
      <c r="A461" s="3">
        <v>56623</v>
      </c>
      <c r="B461" s="3" t="str">
        <f t="shared" si="7"/>
        <v>a m</v>
      </c>
      <c r="C461" s="4" t="s">
        <v>256</v>
      </c>
      <c r="D461" s="78" t="s">
        <v>266</v>
      </c>
      <c r="E461" s="8"/>
    </row>
    <row r="462" spans="1:5" x14ac:dyDescent="0.25">
      <c r="A462" s="3">
        <v>56624</v>
      </c>
      <c r="B462" s="3" t="str">
        <f t="shared" si="7"/>
        <v>a m</v>
      </c>
      <c r="C462" s="4" t="s">
        <v>256</v>
      </c>
      <c r="D462" s="78" t="s">
        <v>266</v>
      </c>
      <c r="E462" s="8"/>
    </row>
    <row r="463" spans="1:5" x14ac:dyDescent="0.25">
      <c r="A463" s="3">
        <v>56628</v>
      </c>
      <c r="B463" s="3" t="str">
        <f t="shared" si="7"/>
        <v>a m</v>
      </c>
      <c r="C463" s="4" t="s">
        <v>256</v>
      </c>
      <c r="D463" s="78" t="s">
        <v>266</v>
      </c>
      <c r="E463" s="8"/>
    </row>
    <row r="464" spans="1:5" x14ac:dyDescent="0.25">
      <c r="A464" s="3">
        <v>56630</v>
      </c>
      <c r="B464" s="3" t="str">
        <f t="shared" si="7"/>
        <v>a m</v>
      </c>
      <c r="C464" s="4" t="s">
        <v>256</v>
      </c>
      <c r="D464" s="78" t="s">
        <v>266</v>
      </c>
      <c r="E464" s="8"/>
    </row>
    <row r="465" spans="1:5" x14ac:dyDescent="0.25">
      <c r="A465" s="3">
        <v>56647</v>
      </c>
      <c r="B465" s="3" t="str">
        <f t="shared" si="7"/>
        <v>a m</v>
      </c>
      <c r="C465" s="4" t="s">
        <v>256</v>
      </c>
      <c r="D465" s="78" t="s">
        <v>266</v>
      </c>
      <c r="E465" s="8"/>
    </row>
    <row r="466" spans="1:5" x14ac:dyDescent="0.25">
      <c r="A466" s="3">
        <v>56648</v>
      </c>
      <c r="B466" s="3" t="str">
        <f t="shared" si="7"/>
        <v>a m</v>
      </c>
      <c r="C466" s="4" t="s">
        <v>256</v>
      </c>
      <c r="D466" s="78" t="s">
        <v>266</v>
      </c>
      <c r="E466" s="8"/>
    </row>
    <row r="467" spans="1:5" x14ac:dyDescent="0.25">
      <c r="A467" s="3">
        <v>56649</v>
      </c>
      <c r="B467" s="3" t="str">
        <f t="shared" si="7"/>
        <v>a m</v>
      </c>
      <c r="C467" s="4" t="s">
        <v>256</v>
      </c>
      <c r="D467" s="78" t="s">
        <v>266</v>
      </c>
      <c r="E467" s="8"/>
    </row>
    <row r="468" spans="1:5" x14ac:dyDescent="0.25">
      <c r="A468" s="3">
        <v>56687</v>
      </c>
      <c r="B468" s="3" t="str">
        <f t="shared" si="7"/>
        <v>a m</v>
      </c>
      <c r="C468" s="4" t="s">
        <v>256</v>
      </c>
      <c r="D468" s="78" t="s">
        <v>266</v>
      </c>
      <c r="E468" s="8"/>
    </row>
    <row r="469" spans="1:5" x14ac:dyDescent="0.25">
      <c r="A469" s="3">
        <v>56688</v>
      </c>
      <c r="B469" s="3" t="str">
        <f t="shared" si="7"/>
        <v>a m</v>
      </c>
      <c r="C469" s="4" t="s">
        <v>256</v>
      </c>
      <c r="D469" s="78" t="s">
        <v>266</v>
      </c>
      <c r="E469" s="8"/>
    </row>
    <row r="470" spans="1:5" x14ac:dyDescent="0.25">
      <c r="A470" s="3">
        <v>56707</v>
      </c>
      <c r="B470" s="3" t="str">
        <f t="shared" si="7"/>
        <v>a m</v>
      </c>
      <c r="C470" s="4" t="s">
        <v>256</v>
      </c>
      <c r="D470" s="78" t="s">
        <v>266</v>
      </c>
      <c r="E470" s="8"/>
    </row>
    <row r="471" spans="1:5" x14ac:dyDescent="0.25">
      <c r="A471" s="3">
        <v>56710</v>
      </c>
      <c r="B471" s="3" t="str">
        <f t="shared" si="7"/>
        <v>a m</v>
      </c>
      <c r="C471" s="4" t="s">
        <v>256</v>
      </c>
      <c r="D471" s="78" t="s">
        <v>266</v>
      </c>
      <c r="E471" s="8"/>
    </row>
    <row r="472" spans="1:5" x14ac:dyDescent="0.25">
      <c r="A472" s="3">
        <v>56729</v>
      </c>
      <c r="B472" s="3" t="str">
        <f t="shared" si="7"/>
        <v>a m</v>
      </c>
      <c r="C472" s="4" t="s">
        <v>256</v>
      </c>
      <c r="D472" s="78" t="s">
        <v>266</v>
      </c>
      <c r="E472" s="8"/>
    </row>
    <row r="473" spans="1:5" x14ac:dyDescent="0.25">
      <c r="A473" s="3">
        <v>56730</v>
      </c>
      <c r="B473" s="3" t="str">
        <f t="shared" si="7"/>
        <v>a m</v>
      </c>
      <c r="C473" s="4" t="s">
        <v>256</v>
      </c>
      <c r="D473" s="78" t="s">
        <v>266</v>
      </c>
      <c r="E473" s="8"/>
    </row>
    <row r="474" spans="1:5" x14ac:dyDescent="0.25">
      <c r="A474" s="3">
        <v>56731</v>
      </c>
      <c r="B474" s="3" t="str">
        <f t="shared" si="7"/>
        <v>a m</v>
      </c>
      <c r="C474" s="4" t="s">
        <v>256</v>
      </c>
      <c r="D474" s="78" t="s">
        <v>266</v>
      </c>
      <c r="E474" s="8"/>
    </row>
    <row r="475" spans="1:5" x14ac:dyDescent="0.25">
      <c r="A475" s="3">
        <v>56768</v>
      </c>
      <c r="B475" s="3" t="str">
        <f t="shared" si="7"/>
        <v>a m</v>
      </c>
      <c r="C475" s="4" t="s">
        <v>256</v>
      </c>
      <c r="D475" s="78" t="s">
        <v>266</v>
      </c>
      <c r="E475" s="8"/>
    </row>
    <row r="476" spans="1:5" x14ac:dyDescent="0.25">
      <c r="A476" s="3">
        <v>56769</v>
      </c>
      <c r="B476" s="3" t="str">
        <f t="shared" si="7"/>
        <v>a m</v>
      </c>
      <c r="C476" s="4" t="s">
        <v>256</v>
      </c>
      <c r="D476" s="78" t="s">
        <v>266</v>
      </c>
      <c r="E476" s="8"/>
    </row>
    <row r="477" spans="1:5" x14ac:dyDescent="0.25">
      <c r="A477" s="3"/>
      <c r="B477" s="3"/>
      <c r="C477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L278"/>
  <sheetViews>
    <sheetView showGridLines="0" view="pageLayout" topLeftCell="A66" zoomScaleNormal="100" workbookViewId="0">
      <selection sqref="A1:L1"/>
    </sheetView>
  </sheetViews>
  <sheetFormatPr baseColWidth="10" defaultColWidth="11" defaultRowHeight="15" x14ac:dyDescent="0.25"/>
  <cols>
    <col min="1" max="1" width="10" style="2" customWidth="1"/>
    <col min="2" max="2" width="16.85546875" style="41" customWidth="1"/>
    <col min="3" max="3" width="10" style="2" customWidth="1"/>
    <col min="4" max="4" width="10" style="1" customWidth="1"/>
    <col min="5" max="5" width="16.85546875" style="44" customWidth="1"/>
    <col min="6" max="7" width="10" style="1" customWidth="1"/>
    <col min="8" max="8" width="16.85546875" style="44" customWidth="1"/>
    <col min="9" max="10" width="10" style="1" customWidth="1"/>
    <col min="11" max="11" width="16.85546875" style="1" customWidth="1"/>
    <col min="12" max="12" width="10" style="1" customWidth="1"/>
    <col min="13" max="16384" width="11" style="1"/>
  </cols>
  <sheetData>
    <row r="1" spans="1:12" ht="26.25" x14ac:dyDescent="0.25">
      <c r="A1" s="77" t="s">
        <v>47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ht="23.25" x14ac:dyDescent="0.25">
      <c r="A2" s="73" t="s">
        <v>46</v>
      </c>
      <c r="B2" s="73"/>
      <c r="C2" s="73"/>
      <c r="D2" s="74" t="s">
        <v>48</v>
      </c>
      <c r="E2" s="74"/>
      <c r="F2" s="74"/>
      <c r="G2" s="75" t="s">
        <v>49</v>
      </c>
      <c r="H2" s="75"/>
      <c r="I2" s="75"/>
      <c r="J2" s="76" t="s">
        <v>50</v>
      </c>
      <c r="K2" s="76"/>
      <c r="L2" s="76"/>
    </row>
    <row r="3" spans="1:12" x14ac:dyDescent="0.25">
      <c r="A3" s="15" t="s">
        <v>40</v>
      </c>
      <c r="B3" s="39" t="s">
        <v>249</v>
      </c>
      <c r="C3" s="15" t="s">
        <v>41</v>
      </c>
      <c r="D3" s="19" t="s">
        <v>40</v>
      </c>
      <c r="E3" s="42" t="s">
        <v>250</v>
      </c>
      <c r="F3" s="19" t="s">
        <v>41</v>
      </c>
      <c r="G3" s="23" t="s">
        <v>40</v>
      </c>
      <c r="H3" s="45" t="s">
        <v>250</v>
      </c>
      <c r="I3" s="23" t="s">
        <v>41</v>
      </c>
      <c r="J3" s="27" t="s">
        <v>40</v>
      </c>
      <c r="K3" s="27" t="s">
        <v>44</v>
      </c>
      <c r="L3" s="27" t="s">
        <v>41</v>
      </c>
    </row>
    <row r="4" spans="1:12" x14ac:dyDescent="0.25">
      <c r="A4" s="16" t="s">
        <v>7</v>
      </c>
      <c r="B4" s="40">
        <v>7</v>
      </c>
      <c r="C4" s="18">
        <v>0.35069444444444442</v>
      </c>
      <c r="D4" s="20" t="s">
        <v>7</v>
      </c>
      <c r="E4" s="43">
        <v>-7</v>
      </c>
      <c r="F4" s="22">
        <v>0.28541666666666665</v>
      </c>
      <c r="G4" s="24" t="s">
        <v>7</v>
      </c>
      <c r="H4" s="46">
        <v>-16</v>
      </c>
      <c r="I4" s="26">
        <v>0.24652777777777779</v>
      </c>
      <c r="J4" s="28" t="s">
        <v>238</v>
      </c>
      <c r="K4" s="29">
        <f>L4*24</f>
        <v>8.4166666666666661</v>
      </c>
      <c r="L4" s="30">
        <v>0.35069444444444442</v>
      </c>
    </row>
    <row r="5" spans="1:12" x14ac:dyDescent="0.25">
      <c r="A5" s="16" t="s">
        <v>8</v>
      </c>
      <c r="B5" s="40">
        <v>-22</v>
      </c>
      <c r="C5" s="18">
        <v>0.3520833333333333</v>
      </c>
      <c r="D5" s="20" t="s">
        <v>8</v>
      </c>
      <c r="E5" s="43">
        <v>5</v>
      </c>
      <c r="F5" s="22">
        <v>0.25347222222222221</v>
      </c>
      <c r="G5" s="24" t="s">
        <v>8</v>
      </c>
      <c r="H5" s="46">
        <v>3</v>
      </c>
      <c r="I5" s="26">
        <v>0.18124999999999999</v>
      </c>
      <c r="J5" s="28" t="s">
        <v>8</v>
      </c>
      <c r="K5" s="29">
        <f t="shared" ref="K5:K37" si="0">L5*24</f>
        <v>7.5333333333333332</v>
      </c>
      <c r="L5" s="30">
        <v>0.31388888888888888</v>
      </c>
    </row>
    <row r="6" spans="1:12" x14ac:dyDescent="0.25">
      <c r="A6" s="16" t="s">
        <v>9</v>
      </c>
      <c r="B6" s="40">
        <v>2</v>
      </c>
      <c r="C6" s="18">
        <v>0.3125</v>
      </c>
      <c r="D6" s="20" t="s">
        <v>9</v>
      </c>
      <c r="E6" s="43">
        <v>-17</v>
      </c>
      <c r="F6" s="22">
        <v>0.31458333333333333</v>
      </c>
      <c r="G6" s="24" t="s">
        <v>9</v>
      </c>
      <c r="H6" s="46">
        <v>4</v>
      </c>
      <c r="I6" s="26">
        <v>0.22222222222222221</v>
      </c>
      <c r="J6" s="28" t="s">
        <v>9</v>
      </c>
      <c r="K6" s="29">
        <f t="shared" si="0"/>
        <v>9.2666666666666675</v>
      </c>
      <c r="L6" s="30">
        <v>0.38611111111111113</v>
      </c>
    </row>
    <row r="7" spans="1:12" x14ac:dyDescent="0.25">
      <c r="A7" s="16" t="s">
        <v>10</v>
      </c>
      <c r="B7" s="40">
        <v>-1</v>
      </c>
      <c r="C7" s="18">
        <v>0.26458333333333334</v>
      </c>
      <c r="D7" s="20" t="s">
        <v>10</v>
      </c>
      <c r="E7" s="43">
        <v>-2</v>
      </c>
      <c r="F7" s="22">
        <v>0.33958333333333335</v>
      </c>
      <c r="G7" s="24" t="s">
        <v>10</v>
      </c>
      <c r="H7" s="46">
        <v>-5</v>
      </c>
      <c r="I7" s="26">
        <v>0.26180555555555557</v>
      </c>
      <c r="J7" s="28" t="s">
        <v>10</v>
      </c>
      <c r="K7" s="29">
        <f t="shared" si="0"/>
        <v>6.8666666666666671</v>
      </c>
      <c r="L7" s="30">
        <v>0.28611111111111115</v>
      </c>
    </row>
    <row r="8" spans="1:12" x14ac:dyDescent="0.25">
      <c r="A8" s="16" t="s">
        <v>11</v>
      </c>
      <c r="B8" s="40">
        <v>-1</v>
      </c>
      <c r="C8" s="18">
        <v>0.33263888888888887</v>
      </c>
      <c r="D8" s="20" t="s">
        <v>11</v>
      </c>
      <c r="E8" s="43">
        <v>3</v>
      </c>
      <c r="F8" s="22">
        <v>0.2951388888888889</v>
      </c>
      <c r="G8" s="24" t="s">
        <v>11</v>
      </c>
      <c r="H8" s="46">
        <v>-4</v>
      </c>
      <c r="I8" s="26">
        <v>0.2951388888888889</v>
      </c>
      <c r="J8" s="28" t="s">
        <v>11</v>
      </c>
      <c r="K8" s="29">
        <f t="shared" si="0"/>
        <v>7.5333333333333332</v>
      </c>
      <c r="L8" s="30">
        <v>0.31388888888888888</v>
      </c>
    </row>
    <row r="9" spans="1:12" x14ac:dyDescent="0.25">
      <c r="A9" s="16" t="s">
        <v>12</v>
      </c>
      <c r="B9" s="40">
        <v>-3</v>
      </c>
      <c r="C9" s="18">
        <v>0.2986111111111111</v>
      </c>
      <c r="D9" s="20" t="s">
        <v>12</v>
      </c>
      <c r="E9" s="43">
        <v>3</v>
      </c>
      <c r="F9" s="22">
        <v>0.24722222222222223</v>
      </c>
      <c r="G9" s="24" t="s">
        <v>12</v>
      </c>
      <c r="H9" s="46">
        <v>1</v>
      </c>
      <c r="I9" s="26">
        <v>0.22222222222222221</v>
      </c>
      <c r="J9" s="28" t="s">
        <v>12</v>
      </c>
      <c r="K9" s="29">
        <f t="shared" si="0"/>
        <v>7.4333333333333336</v>
      </c>
      <c r="L9" s="30">
        <v>0.30972222222222223</v>
      </c>
    </row>
    <row r="10" spans="1:12" x14ac:dyDescent="0.25">
      <c r="A10" s="16" t="s">
        <v>13</v>
      </c>
      <c r="B10" s="40">
        <v>18</v>
      </c>
      <c r="C10" s="18">
        <v>0.30972222222222223</v>
      </c>
      <c r="D10" s="20" t="s">
        <v>13</v>
      </c>
      <c r="E10" s="43">
        <v>-10</v>
      </c>
      <c r="F10" s="22">
        <v>0.31875000000000003</v>
      </c>
      <c r="G10" s="24" t="s">
        <v>13</v>
      </c>
      <c r="H10" s="46">
        <v>1</v>
      </c>
      <c r="I10" s="26">
        <v>0.23958333333333334</v>
      </c>
      <c r="J10" s="28" t="s">
        <v>13</v>
      </c>
      <c r="K10" s="29">
        <f t="shared" si="0"/>
        <v>8.0166666666666675</v>
      </c>
      <c r="L10" s="30">
        <v>0.33402777777777781</v>
      </c>
    </row>
    <row r="11" spans="1:12" x14ac:dyDescent="0.25">
      <c r="A11" s="16" t="s">
        <v>14</v>
      </c>
      <c r="B11" s="40">
        <v>-46</v>
      </c>
      <c r="C11" s="18">
        <v>0.31666666666666665</v>
      </c>
      <c r="D11" s="20" t="s">
        <v>14</v>
      </c>
      <c r="E11" s="43">
        <v>4</v>
      </c>
      <c r="F11" s="22">
        <v>0.29583333333333334</v>
      </c>
      <c r="G11" s="24" t="s">
        <v>14</v>
      </c>
      <c r="H11" s="46">
        <v>-3</v>
      </c>
      <c r="I11" s="26">
        <v>0.24652777777777779</v>
      </c>
      <c r="J11" s="28" t="s">
        <v>14</v>
      </c>
      <c r="K11" s="29">
        <f t="shared" si="0"/>
        <v>7.4</v>
      </c>
      <c r="L11" s="30">
        <v>0.30833333333333335</v>
      </c>
    </row>
    <row r="12" spans="1:12" x14ac:dyDescent="0.25">
      <c r="A12" s="16" t="s">
        <v>15</v>
      </c>
      <c r="B12" s="40">
        <v>3</v>
      </c>
      <c r="C12" s="18">
        <v>0.35138888888888892</v>
      </c>
      <c r="D12" s="20" t="s">
        <v>15</v>
      </c>
      <c r="E12" s="43">
        <v>0</v>
      </c>
      <c r="F12" s="22">
        <v>0.29097222222222224</v>
      </c>
      <c r="G12" s="24" t="s">
        <v>15</v>
      </c>
      <c r="H12" s="46">
        <v>-4</v>
      </c>
      <c r="I12" s="26">
        <v>0.24444444444444446</v>
      </c>
      <c r="J12" s="28" t="s">
        <v>15</v>
      </c>
      <c r="K12" s="29">
        <f t="shared" si="0"/>
        <v>0.6</v>
      </c>
      <c r="L12" s="30">
        <v>2.4999999999999998E-2</v>
      </c>
    </row>
    <row r="13" spans="1:12" x14ac:dyDescent="0.25">
      <c r="A13" s="16" t="s">
        <v>16</v>
      </c>
      <c r="B13" s="40">
        <v>-10</v>
      </c>
      <c r="C13" s="18">
        <v>0.32291666666666669</v>
      </c>
      <c r="D13" s="20" t="s">
        <v>16</v>
      </c>
      <c r="E13" s="43">
        <v>4</v>
      </c>
      <c r="F13" s="22">
        <v>0.30138888888888887</v>
      </c>
      <c r="G13" s="24" t="s">
        <v>16</v>
      </c>
      <c r="H13" s="46">
        <v>2</v>
      </c>
      <c r="I13" s="26">
        <v>0.22847222222222222</v>
      </c>
      <c r="J13" s="28" t="s">
        <v>16</v>
      </c>
      <c r="K13" s="29">
        <f t="shared" si="0"/>
        <v>8.4166666666666661</v>
      </c>
      <c r="L13" s="30">
        <v>0.35069444444444442</v>
      </c>
    </row>
    <row r="14" spans="1:12" x14ac:dyDescent="0.25">
      <c r="A14" s="16" t="s">
        <v>17</v>
      </c>
      <c r="B14" s="40">
        <v>-30</v>
      </c>
      <c r="C14" s="18">
        <v>0.33680555555555558</v>
      </c>
      <c r="D14" s="20" t="s">
        <v>17</v>
      </c>
      <c r="E14" s="43">
        <v>5</v>
      </c>
      <c r="F14" s="22">
        <v>0.27847222222222223</v>
      </c>
      <c r="G14" s="24" t="s">
        <v>17</v>
      </c>
      <c r="H14" s="46">
        <v>3</v>
      </c>
      <c r="I14" s="26">
        <v>0.22916666666666666</v>
      </c>
      <c r="J14" s="28" t="s">
        <v>17</v>
      </c>
      <c r="K14" s="29">
        <f t="shared" si="0"/>
        <v>7.5333333333333332</v>
      </c>
      <c r="L14" s="30">
        <v>0.31388888888888888</v>
      </c>
    </row>
    <row r="15" spans="1:12" x14ac:dyDescent="0.25">
      <c r="A15" s="16" t="s">
        <v>18</v>
      </c>
      <c r="B15" s="40">
        <v>-62</v>
      </c>
      <c r="C15" s="18">
        <v>0.33958333333333335</v>
      </c>
      <c r="D15" s="20" t="s">
        <v>18</v>
      </c>
      <c r="E15" s="43">
        <v>1</v>
      </c>
      <c r="F15" s="22">
        <v>0.28472222222222221</v>
      </c>
      <c r="G15" s="24" t="s">
        <v>18</v>
      </c>
      <c r="H15" s="46">
        <v>-8</v>
      </c>
      <c r="I15" s="26">
        <v>0.25</v>
      </c>
      <c r="J15" s="28" t="s">
        <v>18</v>
      </c>
      <c r="K15" s="29">
        <f t="shared" si="0"/>
        <v>9.2666666666666675</v>
      </c>
      <c r="L15" s="30">
        <v>0.38611111111111113</v>
      </c>
    </row>
    <row r="16" spans="1:12" x14ac:dyDescent="0.25">
      <c r="A16" s="16" t="s">
        <v>19</v>
      </c>
      <c r="B16" s="40">
        <v>21</v>
      </c>
      <c r="C16" s="18">
        <v>0.33611111111111108</v>
      </c>
      <c r="D16" s="20" t="s">
        <v>19</v>
      </c>
      <c r="E16" s="43">
        <v>3</v>
      </c>
      <c r="F16" s="22">
        <v>0.32291666666666669</v>
      </c>
      <c r="G16" s="24" t="s">
        <v>19</v>
      </c>
      <c r="H16" s="46">
        <v>4</v>
      </c>
      <c r="I16" s="26">
        <v>0.27986111111111112</v>
      </c>
      <c r="J16" s="28" t="s">
        <v>19</v>
      </c>
      <c r="K16" s="29">
        <f t="shared" si="0"/>
        <v>6.8666666666666671</v>
      </c>
      <c r="L16" s="30">
        <v>0.28611111111111115</v>
      </c>
    </row>
    <row r="17" spans="1:12" x14ac:dyDescent="0.25">
      <c r="A17" s="16" t="s">
        <v>20</v>
      </c>
      <c r="B17" s="40">
        <v>-15</v>
      </c>
      <c r="C17" s="18">
        <v>0.33055555555555555</v>
      </c>
      <c r="D17" s="20" t="s">
        <v>20</v>
      </c>
      <c r="E17" s="43">
        <v>5</v>
      </c>
      <c r="F17" s="22">
        <v>0.30069444444444443</v>
      </c>
      <c r="G17" s="24" t="s">
        <v>20</v>
      </c>
      <c r="H17" s="46">
        <v>3</v>
      </c>
      <c r="I17" s="26">
        <v>0.19583333333333333</v>
      </c>
      <c r="J17" s="28" t="s">
        <v>20</v>
      </c>
      <c r="K17" s="29">
        <f t="shared" si="0"/>
        <v>7.5333333333333332</v>
      </c>
      <c r="L17" s="30">
        <v>0.31388888888888888</v>
      </c>
    </row>
    <row r="18" spans="1:12" x14ac:dyDescent="0.25">
      <c r="A18" s="16" t="s">
        <v>21</v>
      </c>
      <c r="B18" s="40">
        <v>22</v>
      </c>
      <c r="C18" s="18">
        <v>0.31944444444444448</v>
      </c>
      <c r="D18" s="20" t="s">
        <v>21</v>
      </c>
      <c r="E18" s="43">
        <v>6</v>
      </c>
      <c r="F18" s="22">
        <v>0.30624999999999997</v>
      </c>
      <c r="G18" s="24" t="s">
        <v>21</v>
      </c>
      <c r="H18" s="46">
        <v>0</v>
      </c>
      <c r="I18" s="26">
        <v>0.27708333333333335</v>
      </c>
      <c r="J18" s="28" t="s">
        <v>21</v>
      </c>
      <c r="K18" s="29">
        <f t="shared" si="0"/>
        <v>7.4333333333333336</v>
      </c>
      <c r="L18" s="30">
        <v>0.30972222222222223</v>
      </c>
    </row>
    <row r="19" spans="1:12" x14ac:dyDescent="0.25">
      <c r="A19" s="16" t="s">
        <v>22</v>
      </c>
      <c r="B19" s="40">
        <v>15</v>
      </c>
      <c r="C19" s="18">
        <v>0.34027777777777773</v>
      </c>
      <c r="D19" s="20" t="s">
        <v>22</v>
      </c>
      <c r="E19" s="43">
        <v>3</v>
      </c>
      <c r="F19" s="22">
        <v>0.2722222222222222</v>
      </c>
      <c r="G19" s="24" t="s">
        <v>22</v>
      </c>
      <c r="H19" s="46">
        <v>3</v>
      </c>
      <c r="I19" s="26">
        <v>0.25555555555555559</v>
      </c>
      <c r="J19" s="28" t="s">
        <v>22</v>
      </c>
      <c r="K19" s="29">
        <f t="shared" si="0"/>
        <v>8.0166666666666675</v>
      </c>
      <c r="L19" s="30">
        <v>0.33402777777777781</v>
      </c>
    </row>
    <row r="20" spans="1:12" x14ac:dyDescent="0.25">
      <c r="A20" s="16" t="s">
        <v>23</v>
      </c>
      <c r="B20" s="40">
        <v>25</v>
      </c>
      <c r="C20" s="18">
        <v>0.34652777777777777</v>
      </c>
      <c r="D20" s="20" t="s">
        <v>23</v>
      </c>
      <c r="E20" s="43">
        <v>-6</v>
      </c>
      <c r="F20" s="22">
        <v>0.2986111111111111</v>
      </c>
      <c r="G20" s="24" t="s">
        <v>23</v>
      </c>
      <c r="H20" s="46">
        <v>2</v>
      </c>
      <c r="I20" s="26">
        <v>0.25972222222222224</v>
      </c>
      <c r="J20" s="28" t="s">
        <v>23</v>
      </c>
      <c r="K20" s="29">
        <f t="shared" si="0"/>
        <v>7.4</v>
      </c>
      <c r="L20" s="30">
        <v>0.30833333333333335</v>
      </c>
    </row>
    <row r="21" spans="1:12" x14ac:dyDescent="0.25">
      <c r="A21" s="16" t="s">
        <v>24</v>
      </c>
      <c r="B21" s="40">
        <v>3</v>
      </c>
      <c r="C21" s="18">
        <v>0.31180555555555556</v>
      </c>
      <c r="D21" s="20" t="s">
        <v>24</v>
      </c>
      <c r="E21" s="43">
        <v>4</v>
      </c>
      <c r="F21" s="22">
        <v>0.32430555555555557</v>
      </c>
      <c r="G21" s="24" t="s">
        <v>24</v>
      </c>
      <c r="H21" s="46">
        <v>-2</v>
      </c>
      <c r="I21" s="26">
        <v>0.23958333333333334</v>
      </c>
      <c r="J21" s="28" t="s">
        <v>24</v>
      </c>
      <c r="K21" s="29">
        <f t="shared" si="0"/>
        <v>0.6</v>
      </c>
      <c r="L21" s="30">
        <v>2.4999999999999998E-2</v>
      </c>
    </row>
    <row r="22" spans="1:12" x14ac:dyDescent="0.25">
      <c r="A22" s="16" t="s">
        <v>25</v>
      </c>
      <c r="B22" s="40">
        <v>-11</v>
      </c>
      <c r="C22" s="18">
        <v>0.34652777777777777</v>
      </c>
      <c r="D22" s="20" t="s">
        <v>25</v>
      </c>
      <c r="E22" s="43">
        <v>5</v>
      </c>
      <c r="F22" s="22">
        <v>0.25833333333333336</v>
      </c>
      <c r="G22" s="24" t="s">
        <v>25</v>
      </c>
      <c r="H22" s="46">
        <v>0</v>
      </c>
      <c r="I22" s="26">
        <v>0.28819444444444448</v>
      </c>
      <c r="J22" s="28" t="s">
        <v>25</v>
      </c>
      <c r="K22" s="29">
        <f t="shared" si="0"/>
        <v>8.4166666666666661</v>
      </c>
      <c r="L22" s="30">
        <v>0.35069444444444442</v>
      </c>
    </row>
    <row r="23" spans="1:12" x14ac:dyDescent="0.25">
      <c r="A23" s="16" t="s">
        <v>26</v>
      </c>
      <c r="B23" s="40">
        <v>28</v>
      </c>
      <c r="C23" s="18">
        <v>0.34375</v>
      </c>
      <c r="D23" s="20" t="s">
        <v>26</v>
      </c>
      <c r="E23" s="43">
        <v>2</v>
      </c>
      <c r="F23" s="22">
        <v>0.31666666666666665</v>
      </c>
      <c r="G23" s="24" t="s">
        <v>26</v>
      </c>
      <c r="H23" s="46">
        <v>-3</v>
      </c>
      <c r="I23" s="26">
        <v>0.27430555555555552</v>
      </c>
      <c r="J23" s="28" t="s">
        <v>26</v>
      </c>
      <c r="K23" s="29">
        <f t="shared" si="0"/>
        <v>7.5333333333333332</v>
      </c>
      <c r="L23" s="30">
        <v>0.31388888888888888</v>
      </c>
    </row>
    <row r="24" spans="1:12" x14ac:dyDescent="0.25">
      <c r="A24" s="16" t="s">
        <v>27</v>
      </c>
      <c r="B24" s="40">
        <v>26</v>
      </c>
      <c r="C24" s="18">
        <v>0.31458333333333333</v>
      </c>
      <c r="D24" s="20" t="s">
        <v>27</v>
      </c>
      <c r="E24" s="43">
        <v>-7</v>
      </c>
      <c r="F24" s="22">
        <v>0.32777777777777778</v>
      </c>
      <c r="G24" s="24" t="s">
        <v>27</v>
      </c>
      <c r="H24" s="46">
        <v>-2</v>
      </c>
      <c r="I24" s="26">
        <v>0.26597222222222222</v>
      </c>
      <c r="J24" s="28" t="s">
        <v>27</v>
      </c>
      <c r="K24" s="29">
        <f t="shared" si="0"/>
        <v>9.2666666666666675</v>
      </c>
      <c r="L24" s="30">
        <v>0.38611111111111113</v>
      </c>
    </row>
    <row r="25" spans="1:12" x14ac:dyDescent="0.25">
      <c r="A25" s="16" t="s">
        <v>28</v>
      </c>
      <c r="B25" s="40">
        <v>5</v>
      </c>
      <c r="C25" s="18">
        <v>0.34791666666666665</v>
      </c>
      <c r="D25" s="20" t="s">
        <v>28</v>
      </c>
      <c r="E25" s="43">
        <v>5</v>
      </c>
      <c r="F25" s="22">
        <v>0.33124999999999999</v>
      </c>
      <c r="G25" s="24" t="s">
        <v>28</v>
      </c>
      <c r="H25" s="46">
        <v>-2</v>
      </c>
      <c r="I25" s="26">
        <v>0.28611111111111115</v>
      </c>
      <c r="J25" s="28" t="s">
        <v>28</v>
      </c>
      <c r="K25" s="29">
        <f t="shared" si="0"/>
        <v>6.8666666666666671</v>
      </c>
      <c r="L25" s="30">
        <v>0.28611111111111115</v>
      </c>
    </row>
    <row r="26" spans="1:12" x14ac:dyDescent="0.25">
      <c r="A26" s="16" t="s">
        <v>29</v>
      </c>
      <c r="B26" s="40">
        <v>22</v>
      </c>
      <c r="C26" s="18">
        <v>0.35069444444444442</v>
      </c>
      <c r="D26" s="20" t="s">
        <v>29</v>
      </c>
      <c r="E26" s="43">
        <v>-4</v>
      </c>
      <c r="F26" s="22">
        <v>0.31597222222222221</v>
      </c>
      <c r="G26" s="24" t="s">
        <v>29</v>
      </c>
      <c r="H26" s="46">
        <v>-2</v>
      </c>
      <c r="I26" s="26">
        <v>0.3520833333333333</v>
      </c>
      <c r="J26" s="28" t="s">
        <v>29</v>
      </c>
      <c r="K26" s="29">
        <f t="shared" si="0"/>
        <v>7.5333333333333332</v>
      </c>
      <c r="L26" s="30">
        <v>0.31388888888888888</v>
      </c>
    </row>
    <row r="27" spans="1:12" x14ac:dyDescent="0.25">
      <c r="A27" s="16" t="s">
        <v>30</v>
      </c>
      <c r="B27" s="40">
        <v>15</v>
      </c>
      <c r="C27" s="18">
        <v>0.3263888888888889</v>
      </c>
      <c r="D27" s="20" t="s">
        <v>30</v>
      </c>
      <c r="E27" s="43">
        <v>2</v>
      </c>
      <c r="F27" s="22">
        <v>0.33055555555555555</v>
      </c>
      <c r="G27" s="24" t="s">
        <v>30</v>
      </c>
      <c r="H27" s="46">
        <v>1</v>
      </c>
      <c r="I27" s="26">
        <v>0.24652777777777779</v>
      </c>
      <c r="J27" s="28" t="s">
        <v>30</v>
      </c>
      <c r="K27" s="29">
        <f t="shared" si="0"/>
        <v>7.4333333333333336</v>
      </c>
      <c r="L27" s="30">
        <v>0.30972222222222223</v>
      </c>
    </row>
    <row r="28" spans="1:12" x14ac:dyDescent="0.25">
      <c r="A28" s="16" t="s">
        <v>31</v>
      </c>
      <c r="B28" s="40">
        <v>17</v>
      </c>
      <c r="C28" s="18">
        <v>0.32013888888888892</v>
      </c>
      <c r="D28" s="20" t="s">
        <v>31</v>
      </c>
      <c r="E28" s="43">
        <v>-1</v>
      </c>
      <c r="F28" s="22">
        <v>0.29236111111111113</v>
      </c>
      <c r="G28" s="24" t="s">
        <v>38</v>
      </c>
      <c r="H28" s="46" t="s">
        <v>38</v>
      </c>
      <c r="I28" s="26"/>
      <c r="J28" s="28" t="s">
        <v>31</v>
      </c>
      <c r="K28" s="29">
        <f t="shared" si="0"/>
        <v>8.0166666666666675</v>
      </c>
      <c r="L28" s="30">
        <v>0.33402777777777781</v>
      </c>
    </row>
    <row r="29" spans="1:12" x14ac:dyDescent="0.25">
      <c r="A29" s="16" t="s">
        <v>32</v>
      </c>
      <c r="B29" s="40">
        <v>25</v>
      </c>
      <c r="C29" s="18">
        <v>0.34861111111111115</v>
      </c>
      <c r="D29" s="20" t="s">
        <v>32</v>
      </c>
      <c r="E29" s="43">
        <v>0</v>
      </c>
      <c r="F29" s="22">
        <v>0.31388888888888888</v>
      </c>
      <c r="G29" s="24"/>
      <c r="H29" s="46"/>
      <c r="I29" s="26"/>
      <c r="J29" s="28" t="s">
        <v>32</v>
      </c>
      <c r="K29" s="29">
        <f t="shared" si="0"/>
        <v>7.4</v>
      </c>
      <c r="L29" s="30">
        <v>0.30833333333333335</v>
      </c>
    </row>
    <row r="30" spans="1:12" x14ac:dyDescent="0.25">
      <c r="A30" s="16" t="s">
        <v>33</v>
      </c>
      <c r="B30" s="40">
        <v>18</v>
      </c>
      <c r="C30" s="18">
        <v>0.31597222222222221</v>
      </c>
      <c r="D30" s="20" t="s">
        <v>33</v>
      </c>
      <c r="E30" s="43">
        <v>2</v>
      </c>
      <c r="F30" s="22">
        <v>0.32569444444444445</v>
      </c>
      <c r="G30" s="24"/>
      <c r="H30" s="46"/>
      <c r="I30" s="26"/>
      <c r="J30" s="28" t="s">
        <v>33</v>
      </c>
      <c r="K30" s="29">
        <f t="shared" si="0"/>
        <v>0.6</v>
      </c>
      <c r="L30" s="30">
        <v>2.4999999999999998E-2</v>
      </c>
    </row>
    <row r="31" spans="1:12" x14ac:dyDescent="0.25">
      <c r="A31" s="16" t="s">
        <v>34</v>
      </c>
      <c r="B31" s="40">
        <v>22</v>
      </c>
      <c r="C31" s="18">
        <v>0.34722222222222227</v>
      </c>
      <c r="D31" s="20" t="s">
        <v>34</v>
      </c>
      <c r="E31" s="43">
        <v>2</v>
      </c>
      <c r="F31" s="22">
        <v>0.25833333333333336</v>
      </c>
      <c r="G31" s="24"/>
      <c r="H31" s="46"/>
      <c r="I31" s="26"/>
      <c r="J31" s="28" t="s">
        <v>34</v>
      </c>
      <c r="K31" s="29">
        <f t="shared" si="0"/>
        <v>8.4166666666666661</v>
      </c>
      <c r="L31" s="30">
        <v>0.35069444444444442</v>
      </c>
    </row>
    <row r="32" spans="1:12" x14ac:dyDescent="0.25">
      <c r="A32" s="16" t="s">
        <v>35</v>
      </c>
      <c r="B32" s="40">
        <v>17</v>
      </c>
      <c r="C32" s="18">
        <v>0.33263888888888887</v>
      </c>
      <c r="D32" s="20" t="s">
        <v>35</v>
      </c>
      <c r="E32" s="43">
        <v>-6</v>
      </c>
      <c r="F32" s="22">
        <v>0.27916666666666667</v>
      </c>
      <c r="G32" s="24"/>
      <c r="H32" s="46"/>
      <c r="I32" s="26"/>
      <c r="J32" s="28"/>
      <c r="K32" s="29"/>
      <c r="L32" s="30"/>
    </row>
    <row r="33" spans="1:12" x14ac:dyDescent="0.25">
      <c r="A33" s="16" t="s">
        <v>36</v>
      </c>
      <c r="B33" s="40">
        <v>-9</v>
      </c>
      <c r="C33" s="18">
        <v>0.35000000000000003</v>
      </c>
      <c r="D33" s="20" t="s">
        <v>36</v>
      </c>
      <c r="E33" s="43">
        <v>1</v>
      </c>
      <c r="F33" s="22">
        <v>0.34930555555555554</v>
      </c>
      <c r="G33" s="24"/>
      <c r="H33" s="46"/>
      <c r="I33" s="26"/>
      <c r="J33" s="28"/>
      <c r="K33" s="29"/>
      <c r="L33" s="30"/>
    </row>
    <row r="34" spans="1:12" x14ac:dyDescent="0.25">
      <c r="A34" s="16" t="s">
        <v>242</v>
      </c>
      <c r="B34" s="40">
        <v>1</v>
      </c>
      <c r="C34" s="18">
        <v>0.31458333333333333</v>
      </c>
      <c r="D34" s="20" t="s">
        <v>242</v>
      </c>
      <c r="E34" s="43">
        <v>4</v>
      </c>
      <c r="F34" s="22">
        <v>0.35416666666666669</v>
      </c>
      <c r="G34" s="24"/>
      <c r="H34" s="46"/>
      <c r="I34" s="26"/>
      <c r="J34" s="28"/>
      <c r="K34" s="29"/>
      <c r="L34" s="30"/>
    </row>
    <row r="35" spans="1:12" x14ac:dyDescent="0.25">
      <c r="A35" s="16" t="s">
        <v>243</v>
      </c>
      <c r="B35" s="40">
        <v>-4</v>
      </c>
      <c r="C35" s="18">
        <v>0.34166666666666662</v>
      </c>
      <c r="D35" s="20" t="s">
        <v>243</v>
      </c>
      <c r="E35" s="43">
        <v>4</v>
      </c>
      <c r="F35" s="22">
        <v>0.31458333333333333</v>
      </c>
      <c r="G35" s="24"/>
      <c r="H35" s="46"/>
      <c r="I35" s="26"/>
      <c r="J35" s="28"/>
      <c r="K35" s="29"/>
      <c r="L35" s="30"/>
    </row>
    <row r="36" spans="1:12" x14ac:dyDescent="0.25">
      <c r="A36" s="16" t="s">
        <v>244</v>
      </c>
      <c r="B36" s="40">
        <v>24</v>
      </c>
      <c r="C36" s="18">
        <v>0.33194444444444443</v>
      </c>
      <c r="D36" s="20" t="s">
        <v>244</v>
      </c>
      <c r="E36" s="43">
        <v>5</v>
      </c>
      <c r="F36" s="22">
        <v>0.32013888888888892</v>
      </c>
      <c r="G36" s="24"/>
      <c r="H36" s="46"/>
      <c r="I36" s="26"/>
      <c r="J36" s="28"/>
      <c r="K36" s="29"/>
      <c r="L36" s="30"/>
    </row>
    <row r="37" spans="1:12" x14ac:dyDescent="0.25">
      <c r="A37" s="16" t="s">
        <v>245</v>
      </c>
      <c r="B37" s="40">
        <v>24</v>
      </c>
      <c r="C37" s="18">
        <v>0.31736111111111115</v>
      </c>
      <c r="D37" s="20" t="s">
        <v>245</v>
      </c>
      <c r="E37" s="43">
        <v>2</v>
      </c>
      <c r="F37" s="22">
        <v>0.3347222222222222</v>
      </c>
      <c r="G37" s="24"/>
      <c r="H37" s="46"/>
      <c r="I37" s="26"/>
      <c r="J37" s="28" t="s">
        <v>35</v>
      </c>
      <c r="K37" s="29">
        <f t="shared" si="0"/>
        <v>7.5333333333333332</v>
      </c>
      <c r="L37" s="30">
        <v>0.31388888888888888</v>
      </c>
    </row>
    <row r="38" spans="1:12" x14ac:dyDescent="0.25">
      <c r="A38" s="16" t="s">
        <v>246</v>
      </c>
      <c r="B38" s="40">
        <v>-2</v>
      </c>
      <c r="C38" s="18">
        <v>0.30555555555555552</v>
      </c>
      <c r="D38" s="20" t="s">
        <v>246</v>
      </c>
      <c r="E38" s="43">
        <v>6</v>
      </c>
      <c r="F38" s="22">
        <v>0.35069444444444442</v>
      </c>
      <c r="G38" s="24"/>
      <c r="H38" s="46"/>
      <c r="I38" s="26"/>
      <c r="J38" s="28"/>
      <c r="K38" s="29"/>
      <c r="L38" s="30"/>
    </row>
    <row r="39" spans="1:12" x14ac:dyDescent="0.25">
      <c r="A39" s="16" t="s">
        <v>247</v>
      </c>
      <c r="B39" s="40">
        <v>-3</v>
      </c>
      <c r="C39" s="18">
        <v>0.26874999999999999</v>
      </c>
      <c r="D39" s="20" t="s">
        <v>247</v>
      </c>
      <c r="E39" s="43">
        <v>5</v>
      </c>
      <c r="F39" s="22">
        <v>0.34097222222222223</v>
      </c>
      <c r="G39" s="24"/>
      <c r="H39" s="46"/>
      <c r="I39" s="26"/>
      <c r="J39" s="28"/>
      <c r="K39" s="29"/>
      <c r="L39" s="30"/>
    </row>
    <row r="40" spans="1:12" x14ac:dyDescent="0.25">
      <c r="A40" s="16" t="s">
        <v>38</v>
      </c>
      <c r="B40" s="40" t="s">
        <v>38</v>
      </c>
      <c r="C40" s="18"/>
      <c r="D40" s="20" t="s">
        <v>38</v>
      </c>
      <c r="E40" s="43" t="s">
        <v>38</v>
      </c>
      <c r="F40" s="22"/>
      <c r="G40" s="24"/>
      <c r="H40" s="46"/>
      <c r="I40" s="26"/>
      <c r="J40" s="28" t="s">
        <v>38</v>
      </c>
      <c r="K40" s="29" t="s">
        <v>38</v>
      </c>
      <c r="L40" s="30"/>
    </row>
    <row r="41" spans="1:12" ht="26.25" x14ac:dyDescent="0.25">
      <c r="A41" s="77" t="s">
        <v>248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</row>
    <row r="42" spans="1:12" ht="23.25" x14ac:dyDescent="0.25">
      <c r="A42" s="73" t="s">
        <v>46</v>
      </c>
      <c r="B42" s="73"/>
      <c r="C42" s="73"/>
      <c r="D42" s="74" t="s">
        <v>48</v>
      </c>
      <c r="E42" s="74"/>
      <c r="F42" s="74"/>
      <c r="G42" s="75" t="s">
        <v>49</v>
      </c>
      <c r="H42" s="75"/>
      <c r="I42" s="75"/>
      <c r="J42" s="76" t="s">
        <v>50</v>
      </c>
      <c r="K42" s="76"/>
      <c r="L42" s="76"/>
    </row>
    <row r="43" spans="1:12" x14ac:dyDescent="0.25">
      <c r="A43" s="15" t="s">
        <v>40</v>
      </c>
      <c r="B43" s="39" t="s">
        <v>44</v>
      </c>
      <c r="C43" s="15" t="s">
        <v>41</v>
      </c>
      <c r="D43" s="19" t="s">
        <v>40</v>
      </c>
      <c r="E43" s="42" t="s">
        <v>44</v>
      </c>
      <c r="F43" s="19" t="s">
        <v>41</v>
      </c>
      <c r="G43" s="23" t="s">
        <v>40</v>
      </c>
      <c r="H43" s="45" t="s">
        <v>44</v>
      </c>
      <c r="I43" s="23" t="s">
        <v>41</v>
      </c>
      <c r="J43" s="27" t="s">
        <v>40</v>
      </c>
      <c r="K43" s="27" t="s">
        <v>44</v>
      </c>
      <c r="L43" s="27" t="s">
        <v>41</v>
      </c>
    </row>
    <row r="44" spans="1:12" x14ac:dyDescent="0.25">
      <c r="A44" s="16" t="s">
        <v>7</v>
      </c>
      <c r="B44" s="40">
        <f>C44*24</f>
        <v>8.4166666666666661</v>
      </c>
      <c r="C44" s="18">
        <v>0.35069444444444442</v>
      </c>
      <c r="D44" s="20" t="s">
        <v>7</v>
      </c>
      <c r="E44" s="43">
        <f>F44*24</f>
        <v>8</v>
      </c>
      <c r="F44" s="22">
        <v>0.33333333333333331</v>
      </c>
      <c r="G44" s="24" t="s">
        <v>7</v>
      </c>
      <c r="H44" s="46">
        <f>I44*24</f>
        <v>8.5</v>
      </c>
      <c r="I44" s="26">
        <v>0.35416666666666669</v>
      </c>
      <c r="J44" s="28" t="s">
        <v>7</v>
      </c>
      <c r="K44" s="29">
        <f>L44*24</f>
        <v>8.4166666666666661</v>
      </c>
      <c r="L44" s="30">
        <v>0.35069444444444442</v>
      </c>
    </row>
    <row r="45" spans="1:12" x14ac:dyDescent="0.25">
      <c r="A45" s="16" t="s">
        <v>8</v>
      </c>
      <c r="B45" s="40">
        <f t="shared" ref="B45:B73" si="1">C45*24</f>
        <v>7.5333333333333332</v>
      </c>
      <c r="C45" s="18">
        <v>0.31388888888888888</v>
      </c>
      <c r="D45" s="20" t="s">
        <v>8</v>
      </c>
      <c r="E45" s="43">
        <f t="shared" ref="E45:E69" si="2">F45*24</f>
        <v>7</v>
      </c>
      <c r="F45" s="22">
        <v>0.29166666666666669</v>
      </c>
      <c r="G45" s="24" t="s">
        <v>8</v>
      </c>
      <c r="H45" s="46">
        <f t="shared" ref="H45:H67" si="3">I45*24</f>
        <v>7.75</v>
      </c>
      <c r="I45" s="26">
        <v>0.32291666666666669</v>
      </c>
      <c r="J45" s="28" t="s">
        <v>8</v>
      </c>
      <c r="K45" s="29">
        <f t="shared" ref="K45:K73" si="4">L45*24</f>
        <v>7.5333333333333332</v>
      </c>
      <c r="L45" s="30">
        <v>0.31388888888888888</v>
      </c>
    </row>
    <row r="46" spans="1:12" x14ac:dyDescent="0.25">
      <c r="A46" s="16" t="s">
        <v>9</v>
      </c>
      <c r="B46" s="40">
        <f t="shared" si="1"/>
        <v>9.2666666666666675</v>
      </c>
      <c r="C46" s="18">
        <v>0.38611111111111113</v>
      </c>
      <c r="D46" s="20" t="s">
        <v>9</v>
      </c>
      <c r="E46" s="43">
        <f t="shared" si="2"/>
        <v>9</v>
      </c>
      <c r="F46" s="22">
        <v>0.375</v>
      </c>
      <c r="G46" s="24" t="s">
        <v>9</v>
      </c>
      <c r="H46" s="46">
        <f t="shared" si="3"/>
        <v>9.25</v>
      </c>
      <c r="I46" s="26">
        <v>0.38541666666666669</v>
      </c>
      <c r="J46" s="28" t="s">
        <v>9</v>
      </c>
      <c r="K46" s="29">
        <f t="shared" si="4"/>
        <v>9.2666666666666675</v>
      </c>
      <c r="L46" s="30">
        <v>0.38611111111111113</v>
      </c>
    </row>
    <row r="47" spans="1:12" x14ac:dyDescent="0.25">
      <c r="A47" s="16" t="s">
        <v>10</v>
      </c>
      <c r="B47" s="40">
        <f t="shared" si="1"/>
        <v>6.8666666666666671</v>
      </c>
      <c r="C47" s="18">
        <v>0.28611111111111115</v>
      </c>
      <c r="D47" s="20" t="s">
        <v>10</v>
      </c>
      <c r="E47" s="43">
        <f t="shared" si="2"/>
        <v>6.25</v>
      </c>
      <c r="F47" s="22">
        <v>0.26041666666666669</v>
      </c>
      <c r="G47" s="24" t="s">
        <v>10</v>
      </c>
      <c r="H47" s="46">
        <f t="shared" si="3"/>
        <v>6.833333333333333</v>
      </c>
      <c r="I47" s="26">
        <v>0.28472222222222221</v>
      </c>
      <c r="J47" s="28" t="s">
        <v>10</v>
      </c>
      <c r="K47" s="29">
        <f t="shared" si="4"/>
        <v>6.8666666666666671</v>
      </c>
      <c r="L47" s="30">
        <v>0.28611111111111115</v>
      </c>
    </row>
    <row r="48" spans="1:12" x14ac:dyDescent="0.25">
      <c r="A48" s="16" t="s">
        <v>11</v>
      </c>
      <c r="B48" s="40">
        <f t="shared" si="1"/>
        <v>7.5333333333333332</v>
      </c>
      <c r="C48" s="18">
        <v>0.31388888888888888</v>
      </c>
      <c r="D48" s="20" t="s">
        <v>11</v>
      </c>
      <c r="E48" s="43">
        <f t="shared" si="2"/>
        <v>7.5333333333333332</v>
      </c>
      <c r="F48" s="22">
        <v>0.31388888888888888</v>
      </c>
      <c r="G48" s="24" t="s">
        <v>11</v>
      </c>
      <c r="H48" s="46">
        <f t="shared" si="3"/>
        <v>7.5333333333333332</v>
      </c>
      <c r="I48" s="26">
        <v>0.31388888888888888</v>
      </c>
      <c r="J48" s="28" t="s">
        <v>11</v>
      </c>
      <c r="K48" s="29">
        <f t="shared" si="4"/>
        <v>7.5333333333333332</v>
      </c>
      <c r="L48" s="30">
        <v>0.31388888888888888</v>
      </c>
    </row>
    <row r="49" spans="1:12" x14ac:dyDescent="0.25">
      <c r="A49" s="16" t="s">
        <v>12</v>
      </c>
      <c r="B49" s="40">
        <f t="shared" si="1"/>
        <v>7.4333333333333336</v>
      </c>
      <c r="C49" s="18">
        <v>0.30972222222222223</v>
      </c>
      <c r="D49" s="20" t="s">
        <v>12</v>
      </c>
      <c r="E49" s="43">
        <f t="shared" si="2"/>
        <v>7.4333333333333336</v>
      </c>
      <c r="F49" s="22">
        <v>0.30972222222222223</v>
      </c>
      <c r="G49" s="24" t="s">
        <v>12</v>
      </c>
      <c r="H49" s="46">
        <f t="shared" si="3"/>
        <v>7.4333333333333336</v>
      </c>
      <c r="I49" s="26">
        <v>0.30972222222222223</v>
      </c>
      <c r="J49" s="28" t="s">
        <v>12</v>
      </c>
      <c r="K49" s="29">
        <f t="shared" si="4"/>
        <v>7.4333333333333336</v>
      </c>
      <c r="L49" s="30">
        <v>0.30972222222222223</v>
      </c>
    </row>
    <row r="50" spans="1:12" x14ac:dyDescent="0.25">
      <c r="A50" s="16" t="s">
        <v>13</v>
      </c>
      <c r="B50" s="40">
        <f t="shared" si="1"/>
        <v>8.0166666666666675</v>
      </c>
      <c r="C50" s="18">
        <v>0.33402777777777781</v>
      </c>
      <c r="D50" s="20" t="s">
        <v>13</v>
      </c>
      <c r="E50" s="43">
        <f t="shared" si="2"/>
        <v>8.0166666666666675</v>
      </c>
      <c r="F50" s="22">
        <v>0.33402777777777781</v>
      </c>
      <c r="G50" s="24" t="s">
        <v>13</v>
      </c>
      <c r="H50" s="46">
        <f t="shared" si="3"/>
        <v>8.0166666666666675</v>
      </c>
      <c r="I50" s="26">
        <v>0.33402777777777781</v>
      </c>
      <c r="J50" s="28" t="s">
        <v>13</v>
      </c>
      <c r="K50" s="29">
        <f t="shared" si="4"/>
        <v>8.0166666666666675</v>
      </c>
      <c r="L50" s="30">
        <v>0.33402777777777781</v>
      </c>
    </row>
    <row r="51" spans="1:12" x14ac:dyDescent="0.25">
      <c r="A51" s="16" t="s">
        <v>14</v>
      </c>
      <c r="B51" s="40">
        <f t="shared" si="1"/>
        <v>7.4</v>
      </c>
      <c r="C51" s="18">
        <v>0.30833333333333335</v>
      </c>
      <c r="D51" s="20" t="s">
        <v>14</v>
      </c>
      <c r="E51" s="43">
        <f t="shared" si="2"/>
        <v>7.4</v>
      </c>
      <c r="F51" s="22">
        <v>0.30833333333333335</v>
      </c>
      <c r="G51" s="24" t="s">
        <v>14</v>
      </c>
      <c r="H51" s="46">
        <f t="shared" si="3"/>
        <v>7.4</v>
      </c>
      <c r="I51" s="26">
        <v>0.30833333333333335</v>
      </c>
      <c r="J51" s="28" t="s">
        <v>14</v>
      </c>
      <c r="K51" s="29">
        <f t="shared" si="4"/>
        <v>7.4</v>
      </c>
      <c r="L51" s="30">
        <v>0.30833333333333335</v>
      </c>
    </row>
    <row r="52" spans="1:12" x14ac:dyDescent="0.25">
      <c r="A52" s="16" t="s">
        <v>15</v>
      </c>
      <c r="B52" s="40">
        <f t="shared" si="1"/>
        <v>0.6</v>
      </c>
      <c r="C52" s="18">
        <v>2.4999999999999998E-2</v>
      </c>
      <c r="D52" s="20" t="s">
        <v>15</v>
      </c>
      <c r="E52" s="43">
        <f t="shared" si="2"/>
        <v>0.6</v>
      </c>
      <c r="F52" s="22">
        <v>2.4999999999999998E-2</v>
      </c>
      <c r="G52" s="24" t="s">
        <v>15</v>
      </c>
      <c r="H52" s="46">
        <f t="shared" si="3"/>
        <v>0.6</v>
      </c>
      <c r="I52" s="26">
        <v>2.4999999999999998E-2</v>
      </c>
      <c r="J52" s="28" t="s">
        <v>15</v>
      </c>
      <c r="K52" s="29">
        <f t="shared" si="4"/>
        <v>0.6</v>
      </c>
      <c r="L52" s="30">
        <v>2.4999999999999998E-2</v>
      </c>
    </row>
    <row r="53" spans="1:12" x14ac:dyDescent="0.25">
      <c r="A53" s="16" t="s">
        <v>16</v>
      </c>
      <c r="B53" s="40">
        <f t="shared" si="1"/>
        <v>8.4166666666666661</v>
      </c>
      <c r="C53" s="18">
        <v>0.35069444444444442</v>
      </c>
      <c r="D53" s="20" t="s">
        <v>16</v>
      </c>
      <c r="E53" s="43">
        <f t="shared" si="2"/>
        <v>8.4166666666666661</v>
      </c>
      <c r="F53" s="22">
        <v>0.35069444444444442</v>
      </c>
      <c r="G53" s="24" t="s">
        <v>16</v>
      </c>
      <c r="H53" s="46">
        <f t="shared" si="3"/>
        <v>8.4166666666666661</v>
      </c>
      <c r="I53" s="26">
        <v>0.35069444444444442</v>
      </c>
      <c r="J53" s="28" t="s">
        <v>16</v>
      </c>
      <c r="K53" s="29">
        <f t="shared" si="4"/>
        <v>8.4166666666666661</v>
      </c>
      <c r="L53" s="30">
        <v>0.35069444444444442</v>
      </c>
    </row>
    <row r="54" spans="1:12" x14ac:dyDescent="0.25">
      <c r="A54" s="16" t="s">
        <v>17</v>
      </c>
      <c r="B54" s="40">
        <f t="shared" si="1"/>
        <v>7.5333333333333332</v>
      </c>
      <c r="C54" s="18">
        <v>0.31388888888888888</v>
      </c>
      <c r="D54" s="20" t="s">
        <v>17</v>
      </c>
      <c r="E54" s="43">
        <f t="shared" si="2"/>
        <v>7.5333333333333332</v>
      </c>
      <c r="F54" s="22">
        <v>0.31388888888888888</v>
      </c>
      <c r="G54" s="24" t="s">
        <v>17</v>
      </c>
      <c r="H54" s="46">
        <f t="shared" si="3"/>
        <v>7.5333333333333332</v>
      </c>
      <c r="I54" s="26">
        <v>0.31388888888888888</v>
      </c>
      <c r="J54" s="28" t="s">
        <v>17</v>
      </c>
      <c r="K54" s="29">
        <f t="shared" si="4"/>
        <v>7.5333333333333332</v>
      </c>
      <c r="L54" s="30">
        <v>0.31388888888888888</v>
      </c>
    </row>
    <row r="55" spans="1:12" x14ac:dyDescent="0.25">
      <c r="A55" s="16" t="s">
        <v>18</v>
      </c>
      <c r="B55" s="40">
        <f t="shared" si="1"/>
        <v>9.2666666666666675</v>
      </c>
      <c r="C55" s="18">
        <v>0.38611111111111113</v>
      </c>
      <c r="D55" s="20" t="s">
        <v>18</v>
      </c>
      <c r="E55" s="43">
        <f t="shared" si="2"/>
        <v>9.2666666666666675</v>
      </c>
      <c r="F55" s="22">
        <v>0.38611111111111113</v>
      </c>
      <c r="G55" s="24" t="s">
        <v>18</v>
      </c>
      <c r="H55" s="46">
        <f t="shared" si="3"/>
        <v>9.2666666666666675</v>
      </c>
      <c r="I55" s="26">
        <v>0.38611111111111113</v>
      </c>
      <c r="J55" s="28" t="s">
        <v>18</v>
      </c>
      <c r="K55" s="29">
        <f t="shared" si="4"/>
        <v>9.2666666666666675</v>
      </c>
      <c r="L55" s="30">
        <v>0.38611111111111113</v>
      </c>
    </row>
    <row r="56" spans="1:12" x14ac:dyDescent="0.25">
      <c r="A56" s="16" t="s">
        <v>19</v>
      </c>
      <c r="B56" s="40">
        <f t="shared" si="1"/>
        <v>6.8666666666666671</v>
      </c>
      <c r="C56" s="18">
        <v>0.28611111111111115</v>
      </c>
      <c r="D56" s="20" t="s">
        <v>19</v>
      </c>
      <c r="E56" s="43">
        <f t="shared" si="2"/>
        <v>6.8666666666666671</v>
      </c>
      <c r="F56" s="22">
        <v>0.28611111111111115</v>
      </c>
      <c r="G56" s="24" t="s">
        <v>19</v>
      </c>
      <c r="H56" s="46">
        <f t="shared" si="3"/>
        <v>6.8666666666666671</v>
      </c>
      <c r="I56" s="26">
        <v>0.28611111111111115</v>
      </c>
      <c r="J56" s="28" t="s">
        <v>19</v>
      </c>
      <c r="K56" s="29">
        <f t="shared" si="4"/>
        <v>6.8666666666666671</v>
      </c>
      <c r="L56" s="30">
        <v>0.28611111111111115</v>
      </c>
    </row>
    <row r="57" spans="1:12" x14ac:dyDescent="0.25">
      <c r="A57" s="16" t="s">
        <v>20</v>
      </c>
      <c r="B57" s="40">
        <f t="shared" si="1"/>
        <v>7.5333333333333332</v>
      </c>
      <c r="C57" s="18">
        <v>0.31388888888888888</v>
      </c>
      <c r="D57" s="20" t="s">
        <v>20</v>
      </c>
      <c r="E57" s="43">
        <f t="shared" si="2"/>
        <v>7.5333333333333332</v>
      </c>
      <c r="F57" s="22">
        <v>0.31388888888888888</v>
      </c>
      <c r="G57" s="24" t="s">
        <v>20</v>
      </c>
      <c r="H57" s="46">
        <f t="shared" si="3"/>
        <v>7.5333333333333332</v>
      </c>
      <c r="I57" s="26">
        <v>0.31388888888888888</v>
      </c>
      <c r="J57" s="28" t="s">
        <v>20</v>
      </c>
      <c r="K57" s="29">
        <f t="shared" si="4"/>
        <v>7.5333333333333332</v>
      </c>
      <c r="L57" s="30">
        <v>0.31388888888888888</v>
      </c>
    </row>
    <row r="58" spans="1:12" x14ac:dyDescent="0.25">
      <c r="A58" s="16" t="s">
        <v>21</v>
      </c>
      <c r="B58" s="40">
        <f t="shared" si="1"/>
        <v>7.4333333333333336</v>
      </c>
      <c r="C58" s="18">
        <v>0.30972222222222223</v>
      </c>
      <c r="D58" s="20" t="s">
        <v>21</v>
      </c>
      <c r="E58" s="43">
        <f t="shared" si="2"/>
        <v>7.4333333333333336</v>
      </c>
      <c r="F58" s="22">
        <v>0.30972222222222223</v>
      </c>
      <c r="G58" s="24" t="s">
        <v>21</v>
      </c>
      <c r="H58" s="46">
        <f t="shared" si="3"/>
        <v>7.4333333333333336</v>
      </c>
      <c r="I58" s="26">
        <v>0.30972222222222223</v>
      </c>
      <c r="J58" s="28" t="s">
        <v>21</v>
      </c>
      <c r="K58" s="29">
        <f t="shared" si="4"/>
        <v>7.4333333333333336</v>
      </c>
      <c r="L58" s="30">
        <v>0.30972222222222223</v>
      </c>
    </row>
    <row r="59" spans="1:12" x14ac:dyDescent="0.25">
      <c r="A59" s="16" t="s">
        <v>22</v>
      </c>
      <c r="B59" s="40">
        <f t="shared" si="1"/>
        <v>8.0166666666666675</v>
      </c>
      <c r="C59" s="18">
        <v>0.33402777777777781</v>
      </c>
      <c r="D59" s="20" t="s">
        <v>22</v>
      </c>
      <c r="E59" s="43">
        <f t="shared" si="2"/>
        <v>8.0166666666666675</v>
      </c>
      <c r="F59" s="22">
        <v>0.33402777777777781</v>
      </c>
      <c r="G59" s="24" t="s">
        <v>22</v>
      </c>
      <c r="H59" s="46">
        <f t="shared" si="3"/>
        <v>8.0166666666666675</v>
      </c>
      <c r="I59" s="26">
        <v>0.33402777777777781</v>
      </c>
      <c r="J59" s="28" t="s">
        <v>22</v>
      </c>
      <c r="K59" s="29">
        <f t="shared" si="4"/>
        <v>8.0166666666666675</v>
      </c>
      <c r="L59" s="30">
        <v>0.33402777777777781</v>
      </c>
    </row>
    <row r="60" spans="1:12" x14ac:dyDescent="0.25">
      <c r="A60" s="16" t="s">
        <v>23</v>
      </c>
      <c r="B60" s="40">
        <f t="shared" si="1"/>
        <v>7.4</v>
      </c>
      <c r="C60" s="18">
        <v>0.30833333333333335</v>
      </c>
      <c r="D60" s="20" t="s">
        <v>23</v>
      </c>
      <c r="E60" s="43">
        <f t="shared" si="2"/>
        <v>7.4</v>
      </c>
      <c r="F60" s="22">
        <v>0.30833333333333335</v>
      </c>
      <c r="G60" s="24" t="s">
        <v>23</v>
      </c>
      <c r="H60" s="46">
        <f t="shared" si="3"/>
        <v>7.4</v>
      </c>
      <c r="I60" s="26">
        <v>0.30833333333333335</v>
      </c>
      <c r="J60" s="28" t="s">
        <v>23</v>
      </c>
      <c r="K60" s="29">
        <f t="shared" si="4"/>
        <v>7.4</v>
      </c>
      <c r="L60" s="30">
        <v>0.30833333333333335</v>
      </c>
    </row>
    <row r="61" spans="1:12" x14ac:dyDescent="0.25">
      <c r="A61" s="16" t="s">
        <v>24</v>
      </c>
      <c r="B61" s="40">
        <f t="shared" si="1"/>
        <v>0.6</v>
      </c>
      <c r="C61" s="18">
        <v>2.4999999999999998E-2</v>
      </c>
      <c r="D61" s="20" t="s">
        <v>24</v>
      </c>
      <c r="E61" s="43">
        <f t="shared" si="2"/>
        <v>0.6</v>
      </c>
      <c r="F61" s="22">
        <v>2.4999999999999998E-2</v>
      </c>
      <c r="G61" s="24" t="s">
        <v>24</v>
      </c>
      <c r="H61" s="46">
        <f t="shared" si="3"/>
        <v>0.6</v>
      </c>
      <c r="I61" s="26">
        <v>2.4999999999999998E-2</v>
      </c>
      <c r="J61" s="28" t="s">
        <v>24</v>
      </c>
      <c r="K61" s="29">
        <f t="shared" si="4"/>
        <v>0.6</v>
      </c>
      <c r="L61" s="30">
        <v>2.4999999999999998E-2</v>
      </c>
    </row>
    <row r="62" spans="1:12" x14ac:dyDescent="0.25">
      <c r="A62" s="16" t="s">
        <v>25</v>
      </c>
      <c r="B62" s="40">
        <f t="shared" si="1"/>
        <v>8.4166666666666661</v>
      </c>
      <c r="C62" s="18">
        <v>0.35069444444444442</v>
      </c>
      <c r="D62" s="20" t="s">
        <v>25</v>
      </c>
      <c r="E62" s="43">
        <f t="shared" si="2"/>
        <v>8.4166666666666661</v>
      </c>
      <c r="F62" s="22">
        <v>0.35069444444444442</v>
      </c>
      <c r="G62" s="24" t="s">
        <v>25</v>
      </c>
      <c r="H62" s="46">
        <f t="shared" si="3"/>
        <v>8.4166666666666661</v>
      </c>
      <c r="I62" s="26">
        <v>0.35069444444444442</v>
      </c>
      <c r="J62" s="28" t="s">
        <v>25</v>
      </c>
      <c r="K62" s="29">
        <f t="shared" si="4"/>
        <v>8.4166666666666661</v>
      </c>
      <c r="L62" s="30">
        <v>0.35069444444444442</v>
      </c>
    </row>
    <row r="63" spans="1:12" x14ac:dyDescent="0.25">
      <c r="A63" s="16" t="s">
        <v>26</v>
      </c>
      <c r="B63" s="40">
        <f t="shared" si="1"/>
        <v>7.5333333333333332</v>
      </c>
      <c r="C63" s="18">
        <v>0.31388888888888888</v>
      </c>
      <c r="D63" s="20" t="s">
        <v>26</v>
      </c>
      <c r="E63" s="43">
        <f t="shared" si="2"/>
        <v>7.5333333333333332</v>
      </c>
      <c r="F63" s="22">
        <v>0.31388888888888888</v>
      </c>
      <c r="G63" s="24" t="s">
        <v>26</v>
      </c>
      <c r="H63" s="46">
        <f t="shared" si="3"/>
        <v>7.5333333333333332</v>
      </c>
      <c r="I63" s="26">
        <v>0.31388888888888888</v>
      </c>
      <c r="J63" s="28" t="s">
        <v>26</v>
      </c>
      <c r="K63" s="29">
        <f t="shared" si="4"/>
        <v>7.5333333333333332</v>
      </c>
      <c r="L63" s="30">
        <v>0.31388888888888888</v>
      </c>
    </row>
    <row r="64" spans="1:12" x14ac:dyDescent="0.25">
      <c r="A64" s="16" t="s">
        <v>27</v>
      </c>
      <c r="B64" s="40">
        <f t="shared" si="1"/>
        <v>9.2666666666666675</v>
      </c>
      <c r="C64" s="18">
        <v>0.38611111111111113</v>
      </c>
      <c r="D64" s="20" t="s">
        <v>27</v>
      </c>
      <c r="E64" s="43">
        <f t="shared" si="2"/>
        <v>9.2666666666666675</v>
      </c>
      <c r="F64" s="22">
        <v>0.38611111111111113</v>
      </c>
      <c r="G64" s="24" t="s">
        <v>27</v>
      </c>
      <c r="H64" s="46">
        <f t="shared" si="3"/>
        <v>9.2666666666666675</v>
      </c>
      <c r="I64" s="26">
        <v>0.38611111111111113</v>
      </c>
      <c r="J64" s="28" t="s">
        <v>27</v>
      </c>
      <c r="K64" s="29">
        <f t="shared" si="4"/>
        <v>9.2666666666666675</v>
      </c>
      <c r="L64" s="30">
        <v>0.38611111111111113</v>
      </c>
    </row>
    <row r="65" spans="1:12" x14ac:dyDescent="0.25">
      <c r="A65" s="16" t="s">
        <v>28</v>
      </c>
      <c r="B65" s="40">
        <f t="shared" si="1"/>
        <v>6.8666666666666671</v>
      </c>
      <c r="C65" s="18">
        <v>0.28611111111111115</v>
      </c>
      <c r="D65" s="20" t="s">
        <v>28</v>
      </c>
      <c r="E65" s="43">
        <f t="shared" si="2"/>
        <v>6.8666666666666671</v>
      </c>
      <c r="F65" s="22">
        <v>0.28611111111111115</v>
      </c>
      <c r="G65" s="24" t="s">
        <v>28</v>
      </c>
      <c r="H65" s="46">
        <f t="shared" si="3"/>
        <v>6.8666666666666671</v>
      </c>
      <c r="I65" s="26">
        <v>0.28611111111111115</v>
      </c>
      <c r="J65" s="28" t="s">
        <v>28</v>
      </c>
      <c r="K65" s="29">
        <f t="shared" si="4"/>
        <v>6.8666666666666671</v>
      </c>
      <c r="L65" s="30">
        <v>0.28611111111111115</v>
      </c>
    </row>
    <row r="66" spans="1:12" x14ac:dyDescent="0.25">
      <c r="A66" s="16" t="s">
        <v>29</v>
      </c>
      <c r="B66" s="40">
        <f t="shared" si="1"/>
        <v>7.5333333333333332</v>
      </c>
      <c r="C66" s="18">
        <v>0.31388888888888888</v>
      </c>
      <c r="D66" s="20" t="s">
        <v>29</v>
      </c>
      <c r="E66" s="43">
        <f t="shared" si="2"/>
        <v>7.5333333333333332</v>
      </c>
      <c r="F66" s="22">
        <v>0.31388888888888888</v>
      </c>
      <c r="G66" s="24" t="s">
        <v>29</v>
      </c>
      <c r="H66" s="46">
        <f t="shared" si="3"/>
        <v>7.5333333333333332</v>
      </c>
      <c r="I66" s="26">
        <v>0.31388888888888888</v>
      </c>
      <c r="J66" s="28" t="s">
        <v>29</v>
      </c>
      <c r="K66" s="29">
        <f t="shared" si="4"/>
        <v>7.5333333333333332</v>
      </c>
      <c r="L66" s="30">
        <v>0.31388888888888888</v>
      </c>
    </row>
    <row r="67" spans="1:12" x14ac:dyDescent="0.25">
      <c r="A67" s="16" t="s">
        <v>30</v>
      </c>
      <c r="B67" s="40">
        <f t="shared" si="1"/>
        <v>7.4333333333333336</v>
      </c>
      <c r="C67" s="18">
        <v>0.30972222222222223</v>
      </c>
      <c r="D67" s="20" t="s">
        <v>30</v>
      </c>
      <c r="E67" s="43">
        <f t="shared" si="2"/>
        <v>7.4333333333333336</v>
      </c>
      <c r="F67" s="22">
        <v>0.30972222222222223</v>
      </c>
      <c r="G67" s="24" t="s">
        <v>30</v>
      </c>
      <c r="H67" s="46">
        <f t="shared" si="3"/>
        <v>7.4333333333333336</v>
      </c>
      <c r="I67" s="26">
        <v>0.30972222222222223</v>
      </c>
      <c r="J67" s="28" t="s">
        <v>30</v>
      </c>
      <c r="K67" s="29">
        <f t="shared" si="4"/>
        <v>7.4333333333333336</v>
      </c>
      <c r="L67" s="30">
        <v>0.30972222222222223</v>
      </c>
    </row>
    <row r="68" spans="1:12" x14ac:dyDescent="0.25">
      <c r="A68" s="16" t="s">
        <v>31</v>
      </c>
      <c r="B68" s="40">
        <f t="shared" si="1"/>
        <v>8.0166666666666675</v>
      </c>
      <c r="C68" s="18">
        <v>0.33402777777777781</v>
      </c>
      <c r="D68" s="20" t="s">
        <v>31</v>
      </c>
      <c r="E68" s="43">
        <f t="shared" si="2"/>
        <v>8.0166666666666675</v>
      </c>
      <c r="F68" s="22">
        <v>0.33402777777777781</v>
      </c>
      <c r="G68" s="24" t="s">
        <v>38</v>
      </c>
      <c r="H68" s="46" t="s">
        <v>38</v>
      </c>
      <c r="I68" s="26"/>
      <c r="J68" s="28" t="s">
        <v>31</v>
      </c>
      <c r="K68" s="29">
        <f t="shared" si="4"/>
        <v>8.0166666666666675</v>
      </c>
      <c r="L68" s="30">
        <v>0.33402777777777781</v>
      </c>
    </row>
    <row r="69" spans="1:12" x14ac:dyDescent="0.25">
      <c r="A69" s="16" t="s">
        <v>32</v>
      </c>
      <c r="B69" s="40">
        <f t="shared" si="1"/>
        <v>7.4</v>
      </c>
      <c r="C69" s="18">
        <v>0.30833333333333335</v>
      </c>
      <c r="D69" s="20" t="s">
        <v>32</v>
      </c>
      <c r="E69" s="43">
        <f t="shared" si="2"/>
        <v>7.4</v>
      </c>
      <c r="F69" s="22">
        <v>0.30833333333333335</v>
      </c>
      <c r="G69" s="24"/>
      <c r="H69" s="46"/>
      <c r="I69" s="26"/>
      <c r="J69" s="28" t="s">
        <v>32</v>
      </c>
      <c r="K69" s="29">
        <f t="shared" si="4"/>
        <v>7.4</v>
      </c>
      <c r="L69" s="30">
        <v>0.30833333333333335</v>
      </c>
    </row>
    <row r="70" spans="1:12" x14ac:dyDescent="0.25">
      <c r="A70" s="16" t="s">
        <v>33</v>
      </c>
      <c r="B70" s="40">
        <f t="shared" si="1"/>
        <v>0.6</v>
      </c>
      <c r="C70" s="18">
        <v>2.4999999999999998E-2</v>
      </c>
      <c r="D70" s="20"/>
      <c r="E70" s="43"/>
      <c r="F70" s="22"/>
      <c r="G70" s="24"/>
      <c r="H70" s="46"/>
      <c r="I70" s="26"/>
      <c r="J70" s="28" t="s">
        <v>33</v>
      </c>
      <c r="K70" s="29">
        <f t="shared" si="4"/>
        <v>0.6</v>
      </c>
      <c r="L70" s="30">
        <v>2.4999999999999998E-2</v>
      </c>
    </row>
    <row r="71" spans="1:12" x14ac:dyDescent="0.25">
      <c r="A71" s="16" t="s">
        <v>34</v>
      </c>
      <c r="B71" s="40">
        <f t="shared" si="1"/>
        <v>8.4166666666666661</v>
      </c>
      <c r="C71" s="18">
        <v>0.35069444444444442</v>
      </c>
      <c r="D71" s="20"/>
      <c r="E71" s="43"/>
      <c r="F71" s="22"/>
      <c r="G71" s="24"/>
      <c r="H71" s="46"/>
      <c r="I71" s="26"/>
      <c r="J71" s="28" t="s">
        <v>34</v>
      </c>
      <c r="K71" s="29">
        <f t="shared" si="4"/>
        <v>8.4166666666666661</v>
      </c>
      <c r="L71" s="30">
        <v>0.35069444444444442</v>
      </c>
    </row>
    <row r="72" spans="1:12" x14ac:dyDescent="0.25">
      <c r="A72" s="16" t="s">
        <v>35</v>
      </c>
      <c r="B72" s="40">
        <f t="shared" si="1"/>
        <v>7.5333333333333332</v>
      </c>
      <c r="C72" s="18">
        <v>0.31388888888888888</v>
      </c>
      <c r="D72" s="20"/>
      <c r="E72" s="43"/>
      <c r="F72" s="22"/>
      <c r="G72" s="24"/>
      <c r="H72" s="46"/>
      <c r="I72" s="26"/>
      <c r="J72" s="28" t="s">
        <v>35</v>
      </c>
      <c r="K72" s="29">
        <f t="shared" si="4"/>
        <v>7.5333333333333332</v>
      </c>
      <c r="L72" s="30">
        <v>0.31388888888888888</v>
      </c>
    </row>
    <row r="73" spans="1:12" x14ac:dyDescent="0.25">
      <c r="A73" s="16" t="s">
        <v>36</v>
      </c>
      <c r="B73" s="40">
        <f t="shared" si="1"/>
        <v>9.2666666666666675</v>
      </c>
      <c r="C73" s="18">
        <v>0.38611111111111113</v>
      </c>
      <c r="D73" s="20"/>
      <c r="E73" s="43"/>
      <c r="F73" s="22"/>
      <c r="G73" s="24"/>
      <c r="H73" s="46"/>
      <c r="I73" s="26"/>
      <c r="J73" s="28" t="s">
        <v>36</v>
      </c>
      <c r="K73" s="29">
        <f t="shared" si="4"/>
        <v>9.2666666666666675</v>
      </c>
      <c r="L73" s="30">
        <v>0.38611111111111113</v>
      </c>
    </row>
    <row r="74" spans="1:12" x14ac:dyDescent="0.25">
      <c r="A74" s="16" t="s">
        <v>38</v>
      </c>
      <c r="B74" s="40" t="s">
        <v>38</v>
      </c>
      <c r="C74" s="18"/>
      <c r="D74" s="20" t="s">
        <v>38</v>
      </c>
      <c r="E74" s="43" t="s">
        <v>38</v>
      </c>
      <c r="F74" s="22"/>
      <c r="G74" s="24"/>
      <c r="H74" s="46"/>
      <c r="I74" s="26"/>
      <c r="J74" s="28" t="s">
        <v>38</v>
      </c>
      <c r="K74" s="29" t="s">
        <v>38</v>
      </c>
      <c r="L74" s="30"/>
    </row>
    <row r="75" spans="1:12" ht="26.25" x14ac:dyDescent="0.25">
      <c r="A75" s="77" t="s">
        <v>51</v>
      </c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</row>
    <row r="76" spans="1:12" ht="23.25" x14ac:dyDescent="0.25">
      <c r="A76" s="73" t="s">
        <v>46</v>
      </c>
      <c r="B76" s="73"/>
      <c r="C76" s="73"/>
      <c r="D76" s="74" t="s">
        <v>48</v>
      </c>
      <c r="E76" s="74"/>
      <c r="F76" s="74"/>
      <c r="G76" s="75" t="s">
        <v>49</v>
      </c>
      <c r="H76" s="75"/>
      <c r="I76" s="75"/>
      <c r="J76" s="76" t="s">
        <v>50</v>
      </c>
      <c r="K76" s="76"/>
      <c r="L76" s="76"/>
    </row>
    <row r="77" spans="1:12" x14ac:dyDescent="0.25">
      <c r="A77" s="15" t="s">
        <v>40</v>
      </c>
      <c r="B77" s="39" t="s">
        <v>44</v>
      </c>
      <c r="C77" s="15" t="s">
        <v>41</v>
      </c>
      <c r="D77" s="19" t="s">
        <v>40</v>
      </c>
      <c r="E77" s="42" t="s">
        <v>44</v>
      </c>
      <c r="F77" s="19" t="s">
        <v>41</v>
      </c>
      <c r="G77" s="23" t="s">
        <v>40</v>
      </c>
      <c r="H77" s="45" t="s">
        <v>44</v>
      </c>
      <c r="I77" s="23" t="s">
        <v>41</v>
      </c>
      <c r="J77" s="27" t="s">
        <v>40</v>
      </c>
      <c r="K77" s="27" t="s">
        <v>44</v>
      </c>
      <c r="L77" s="27" t="s">
        <v>41</v>
      </c>
    </row>
    <row r="78" spans="1:12" x14ac:dyDescent="0.25">
      <c r="A78" s="16" t="s">
        <v>52</v>
      </c>
      <c r="B78" s="40">
        <f>C78*24</f>
        <v>8.4166666666666661</v>
      </c>
      <c r="C78" s="18">
        <v>0.35069444444444442</v>
      </c>
      <c r="D78" s="21" t="s">
        <v>52</v>
      </c>
      <c r="E78" s="43">
        <f>F78*24</f>
        <v>8.4166666666666661</v>
      </c>
      <c r="F78" s="22">
        <v>0.35069444444444442</v>
      </c>
      <c r="G78" s="25" t="s">
        <v>52</v>
      </c>
      <c r="H78" s="46">
        <f>I78*24</f>
        <v>8.4166666666666661</v>
      </c>
      <c r="I78" s="26">
        <v>0.35069444444444442</v>
      </c>
      <c r="J78" s="29" t="s">
        <v>52</v>
      </c>
      <c r="K78" s="29">
        <f>L78*24</f>
        <v>8.4166666666666661</v>
      </c>
      <c r="L78" s="30">
        <v>0.35069444444444442</v>
      </c>
    </row>
    <row r="79" spans="1:12" x14ac:dyDescent="0.25">
      <c r="A79" s="16" t="s">
        <v>53</v>
      </c>
      <c r="B79" s="40">
        <f t="shared" ref="B79:B107" si="5">C79*24</f>
        <v>7.5333333333333332</v>
      </c>
      <c r="C79" s="18">
        <v>0.31388888888888888</v>
      </c>
      <c r="D79" s="21" t="s">
        <v>53</v>
      </c>
      <c r="E79" s="43">
        <f t="shared" ref="E79:E104" si="6">F79*24</f>
        <v>7.5333333333333332</v>
      </c>
      <c r="F79" s="22">
        <v>0.31388888888888888</v>
      </c>
      <c r="G79" s="25" t="s">
        <v>53</v>
      </c>
      <c r="H79" s="46">
        <f t="shared" ref="H79:H101" si="7">I79*24</f>
        <v>7.5333333333333332</v>
      </c>
      <c r="I79" s="26">
        <v>0.31388888888888888</v>
      </c>
      <c r="J79" s="29" t="s">
        <v>53</v>
      </c>
      <c r="K79" s="29">
        <f t="shared" ref="K79:K107" si="8">L79*24</f>
        <v>7.5333333333333332</v>
      </c>
      <c r="L79" s="30">
        <v>0.31388888888888888</v>
      </c>
    </row>
    <row r="80" spans="1:12" x14ac:dyDescent="0.25">
      <c r="A80" s="16" t="s">
        <v>54</v>
      </c>
      <c r="B80" s="40">
        <f t="shared" si="5"/>
        <v>9.2666666666666675</v>
      </c>
      <c r="C80" s="18">
        <v>0.38611111111111113</v>
      </c>
      <c r="D80" s="21" t="s">
        <v>54</v>
      </c>
      <c r="E80" s="43">
        <f t="shared" si="6"/>
        <v>9.2666666666666675</v>
      </c>
      <c r="F80" s="22">
        <v>0.38611111111111113</v>
      </c>
      <c r="G80" s="25" t="s">
        <v>54</v>
      </c>
      <c r="H80" s="46">
        <f t="shared" si="7"/>
        <v>9.2666666666666675</v>
      </c>
      <c r="I80" s="26">
        <v>0.38611111111111113</v>
      </c>
      <c r="J80" s="29" t="s">
        <v>54</v>
      </c>
      <c r="K80" s="29">
        <f t="shared" si="8"/>
        <v>9.2666666666666675</v>
      </c>
      <c r="L80" s="30">
        <v>0.38611111111111113</v>
      </c>
    </row>
    <row r="81" spans="1:12" x14ac:dyDescent="0.25">
      <c r="A81" s="16" t="s">
        <v>55</v>
      </c>
      <c r="B81" s="40">
        <f t="shared" si="5"/>
        <v>6.8666666666666671</v>
      </c>
      <c r="C81" s="18">
        <v>0.28611111111111115</v>
      </c>
      <c r="D81" s="21" t="s">
        <v>55</v>
      </c>
      <c r="E81" s="43">
        <f t="shared" si="6"/>
        <v>6.8666666666666671</v>
      </c>
      <c r="F81" s="22">
        <v>0.28611111111111115</v>
      </c>
      <c r="G81" s="25" t="s">
        <v>55</v>
      </c>
      <c r="H81" s="46">
        <f t="shared" si="7"/>
        <v>6.8666666666666671</v>
      </c>
      <c r="I81" s="26">
        <v>0.28611111111111115</v>
      </c>
      <c r="J81" s="29" t="s">
        <v>55</v>
      </c>
      <c r="K81" s="29">
        <f t="shared" si="8"/>
        <v>6.8666666666666671</v>
      </c>
      <c r="L81" s="30">
        <v>0.28611111111111115</v>
      </c>
    </row>
    <row r="82" spans="1:12" x14ac:dyDescent="0.25">
      <c r="A82" s="16" t="s">
        <v>56</v>
      </c>
      <c r="B82" s="40">
        <f t="shared" si="5"/>
        <v>7.5333333333333332</v>
      </c>
      <c r="C82" s="18">
        <v>0.31388888888888888</v>
      </c>
      <c r="D82" s="21" t="s">
        <v>56</v>
      </c>
      <c r="E82" s="43">
        <f t="shared" si="6"/>
        <v>7.5333333333333332</v>
      </c>
      <c r="F82" s="22">
        <v>0.31388888888888888</v>
      </c>
      <c r="G82" s="25" t="s">
        <v>56</v>
      </c>
      <c r="H82" s="46">
        <f t="shared" si="7"/>
        <v>7.5333333333333332</v>
      </c>
      <c r="I82" s="26">
        <v>0.31388888888888888</v>
      </c>
      <c r="J82" s="29" t="s">
        <v>56</v>
      </c>
      <c r="K82" s="29">
        <f t="shared" si="8"/>
        <v>7.5333333333333332</v>
      </c>
      <c r="L82" s="30">
        <v>0.31388888888888888</v>
      </c>
    </row>
    <row r="83" spans="1:12" x14ac:dyDescent="0.25">
      <c r="A83" s="16" t="s">
        <v>57</v>
      </c>
      <c r="B83" s="40">
        <f t="shared" si="5"/>
        <v>7.4333333333333336</v>
      </c>
      <c r="C83" s="18">
        <v>0.30972222222222223</v>
      </c>
      <c r="D83" s="21" t="s">
        <v>57</v>
      </c>
      <c r="E83" s="43">
        <f t="shared" si="6"/>
        <v>7.4333333333333336</v>
      </c>
      <c r="F83" s="22">
        <v>0.30972222222222223</v>
      </c>
      <c r="G83" s="25" t="s">
        <v>57</v>
      </c>
      <c r="H83" s="46">
        <f t="shared" si="7"/>
        <v>7.4333333333333336</v>
      </c>
      <c r="I83" s="26">
        <v>0.30972222222222223</v>
      </c>
      <c r="J83" s="29" t="s">
        <v>57</v>
      </c>
      <c r="K83" s="29">
        <f t="shared" si="8"/>
        <v>7.4333333333333336</v>
      </c>
      <c r="L83" s="30">
        <v>0.30972222222222223</v>
      </c>
    </row>
    <row r="84" spans="1:12" x14ac:dyDescent="0.25">
      <c r="A84" s="16" t="s">
        <v>58</v>
      </c>
      <c r="B84" s="40">
        <f t="shared" si="5"/>
        <v>8.0166666666666675</v>
      </c>
      <c r="C84" s="18">
        <v>0.33402777777777781</v>
      </c>
      <c r="D84" s="21" t="s">
        <v>58</v>
      </c>
      <c r="E84" s="43">
        <f t="shared" si="6"/>
        <v>8.0166666666666675</v>
      </c>
      <c r="F84" s="22">
        <v>0.33402777777777781</v>
      </c>
      <c r="G84" s="25" t="s">
        <v>58</v>
      </c>
      <c r="H84" s="46">
        <f t="shared" si="7"/>
        <v>8.0166666666666675</v>
      </c>
      <c r="I84" s="26">
        <v>0.33402777777777781</v>
      </c>
      <c r="J84" s="29" t="s">
        <v>58</v>
      </c>
      <c r="K84" s="29">
        <f t="shared" si="8"/>
        <v>8.0166666666666675</v>
      </c>
      <c r="L84" s="30">
        <v>0.33402777777777781</v>
      </c>
    </row>
    <row r="85" spans="1:12" x14ac:dyDescent="0.25">
      <c r="A85" s="16" t="s">
        <v>59</v>
      </c>
      <c r="B85" s="40">
        <f t="shared" si="5"/>
        <v>7.4</v>
      </c>
      <c r="C85" s="18">
        <v>0.30833333333333335</v>
      </c>
      <c r="D85" s="21" t="s">
        <v>59</v>
      </c>
      <c r="E85" s="43">
        <f t="shared" si="6"/>
        <v>7.4</v>
      </c>
      <c r="F85" s="22">
        <v>0.30833333333333335</v>
      </c>
      <c r="G85" s="25" t="s">
        <v>59</v>
      </c>
      <c r="H85" s="46">
        <f t="shared" si="7"/>
        <v>7.4</v>
      </c>
      <c r="I85" s="26">
        <v>0.30833333333333335</v>
      </c>
      <c r="J85" s="29" t="s">
        <v>59</v>
      </c>
      <c r="K85" s="29">
        <f t="shared" si="8"/>
        <v>7.4</v>
      </c>
      <c r="L85" s="30">
        <v>0.30833333333333335</v>
      </c>
    </row>
    <row r="86" spans="1:12" x14ac:dyDescent="0.25">
      <c r="A86" s="16" t="s">
        <v>60</v>
      </c>
      <c r="B86" s="40">
        <f t="shared" si="5"/>
        <v>0.6</v>
      </c>
      <c r="C86" s="18">
        <v>2.4999999999999998E-2</v>
      </c>
      <c r="D86" s="21" t="s">
        <v>60</v>
      </c>
      <c r="E86" s="43">
        <f t="shared" si="6"/>
        <v>0.6</v>
      </c>
      <c r="F86" s="22">
        <v>2.4999999999999998E-2</v>
      </c>
      <c r="G86" s="25" t="s">
        <v>60</v>
      </c>
      <c r="H86" s="46">
        <f t="shared" si="7"/>
        <v>0.6</v>
      </c>
      <c r="I86" s="26">
        <v>2.4999999999999998E-2</v>
      </c>
      <c r="J86" s="29" t="s">
        <v>60</v>
      </c>
      <c r="K86" s="29">
        <f t="shared" si="8"/>
        <v>0.6</v>
      </c>
      <c r="L86" s="30">
        <v>2.4999999999999998E-2</v>
      </c>
    </row>
    <row r="87" spans="1:12" x14ac:dyDescent="0.25">
      <c r="A87" s="16" t="s">
        <v>61</v>
      </c>
      <c r="B87" s="40">
        <f t="shared" si="5"/>
        <v>8.4166666666666661</v>
      </c>
      <c r="C87" s="18">
        <v>0.35069444444444442</v>
      </c>
      <c r="D87" s="21" t="s">
        <v>61</v>
      </c>
      <c r="E87" s="43">
        <f t="shared" si="6"/>
        <v>8.4166666666666661</v>
      </c>
      <c r="F87" s="22">
        <v>0.35069444444444442</v>
      </c>
      <c r="G87" s="25" t="s">
        <v>61</v>
      </c>
      <c r="H87" s="46">
        <f t="shared" si="7"/>
        <v>8.4166666666666661</v>
      </c>
      <c r="I87" s="26">
        <v>0.35069444444444442</v>
      </c>
      <c r="J87" s="29" t="s">
        <v>61</v>
      </c>
      <c r="K87" s="29">
        <f t="shared" si="8"/>
        <v>8.4166666666666661</v>
      </c>
      <c r="L87" s="30">
        <v>0.35069444444444442</v>
      </c>
    </row>
    <row r="88" spans="1:12" x14ac:dyDescent="0.25">
      <c r="A88" s="16" t="s">
        <v>62</v>
      </c>
      <c r="B88" s="40">
        <f t="shared" si="5"/>
        <v>7.5333333333333332</v>
      </c>
      <c r="C88" s="18">
        <v>0.31388888888888888</v>
      </c>
      <c r="D88" s="21" t="s">
        <v>62</v>
      </c>
      <c r="E88" s="43">
        <f t="shared" si="6"/>
        <v>7.5333333333333332</v>
      </c>
      <c r="F88" s="22">
        <v>0.31388888888888888</v>
      </c>
      <c r="G88" s="25" t="s">
        <v>62</v>
      </c>
      <c r="H88" s="46">
        <f t="shared" si="7"/>
        <v>7.5333333333333332</v>
      </c>
      <c r="I88" s="26">
        <v>0.31388888888888888</v>
      </c>
      <c r="J88" s="29" t="s">
        <v>62</v>
      </c>
      <c r="K88" s="29">
        <f t="shared" si="8"/>
        <v>7.5333333333333332</v>
      </c>
      <c r="L88" s="30">
        <v>0.31388888888888888</v>
      </c>
    </row>
    <row r="89" spans="1:12" x14ac:dyDescent="0.25">
      <c r="A89" s="16" t="s">
        <v>63</v>
      </c>
      <c r="B89" s="40">
        <f t="shared" si="5"/>
        <v>9.2666666666666675</v>
      </c>
      <c r="C89" s="18">
        <v>0.38611111111111113</v>
      </c>
      <c r="D89" s="21" t="s">
        <v>63</v>
      </c>
      <c r="E89" s="43">
        <f t="shared" si="6"/>
        <v>9.2666666666666675</v>
      </c>
      <c r="F89" s="22">
        <v>0.38611111111111113</v>
      </c>
      <c r="G89" s="25" t="s">
        <v>63</v>
      </c>
      <c r="H89" s="46">
        <f t="shared" si="7"/>
        <v>9.2666666666666675</v>
      </c>
      <c r="I89" s="26">
        <v>0.38611111111111113</v>
      </c>
      <c r="J89" s="29" t="s">
        <v>63</v>
      </c>
      <c r="K89" s="29">
        <f t="shared" si="8"/>
        <v>9.2666666666666675</v>
      </c>
      <c r="L89" s="30">
        <v>0.38611111111111113</v>
      </c>
    </row>
    <row r="90" spans="1:12" x14ac:dyDescent="0.25">
      <c r="A90" s="16" t="s">
        <v>64</v>
      </c>
      <c r="B90" s="40">
        <f t="shared" si="5"/>
        <v>6.8666666666666671</v>
      </c>
      <c r="C90" s="18">
        <v>0.28611111111111115</v>
      </c>
      <c r="D90" s="21" t="s">
        <v>64</v>
      </c>
      <c r="E90" s="43">
        <f t="shared" si="6"/>
        <v>6.8666666666666671</v>
      </c>
      <c r="F90" s="22">
        <v>0.28611111111111115</v>
      </c>
      <c r="G90" s="25" t="s">
        <v>64</v>
      </c>
      <c r="H90" s="46">
        <f t="shared" si="7"/>
        <v>6.8666666666666671</v>
      </c>
      <c r="I90" s="26">
        <v>0.28611111111111115</v>
      </c>
      <c r="J90" s="29" t="s">
        <v>64</v>
      </c>
      <c r="K90" s="29">
        <f t="shared" si="8"/>
        <v>6.8666666666666671</v>
      </c>
      <c r="L90" s="30">
        <v>0.28611111111111115</v>
      </c>
    </row>
    <row r="91" spans="1:12" x14ac:dyDescent="0.25">
      <c r="A91" s="16" t="s">
        <v>65</v>
      </c>
      <c r="B91" s="40">
        <f t="shared" si="5"/>
        <v>7.5333333333333332</v>
      </c>
      <c r="C91" s="18">
        <v>0.31388888888888888</v>
      </c>
      <c r="D91" s="21" t="s">
        <v>65</v>
      </c>
      <c r="E91" s="43">
        <f t="shared" si="6"/>
        <v>7.5333333333333332</v>
      </c>
      <c r="F91" s="22">
        <v>0.31388888888888888</v>
      </c>
      <c r="G91" s="25" t="s">
        <v>65</v>
      </c>
      <c r="H91" s="46">
        <f t="shared" si="7"/>
        <v>7.5333333333333332</v>
      </c>
      <c r="I91" s="26">
        <v>0.31388888888888888</v>
      </c>
      <c r="J91" s="29" t="s">
        <v>65</v>
      </c>
      <c r="K91" s="29">
        <f t="shared" si="8"/>
        <v>7.5333333333333332</v>
      </c>
      <c r="L91" s="30">
        <v>0.31388888888888888</v>
      </c>
    </row>
    <row r="92" spans="1:12" x14ac:dyDescent="0.25">
      <c r="A92" s="16" t="s">
        <v>66</v>
      </c>
      <c r="B92" s="40">
        <f t="shared" si="5"/>
        <v>7.4333333333333336</v>
      </c>
      <c r="C92" s="18">
        <v>0.30972222222222223</v>
      </c>
      <c r="D92" s="21" t="s">
        <v>66</v>
      </c>
      <c r="E92" s="43">
        <f t="shared" si="6"/>
        <v>7.4333333333333336</v>
      </c>
      <c r="F92" s="22">
        <v>0.30972222222222223</v>
      </c>
      <c r="G92" s="25" t="s">
        <v>66</v>
      </c>
      <c r="H92" s="46">
        <f t="shared" si="7"/>
        <v>7.4333333333333336</v>
      </c>
      <c r="I92" s="26">
        <v>0.30972222222222223</v>
      </c>
      <c r="J92" s="29" t="s">
        <v>66</v>
      </c>
      <c r="K92" s="29">
        <f t="shared" si="8"/>
        <v>7.4333333333333336</v>
      </c>
      <c r="L92" s="30">
        <v>0.30972222222222223</v>
      </c>
    </row>
    <row r="93" spans="1:12" x14ac:dyDescent="0.25">
      <c r="A93" s="16" t="s">
        <v>67</v>
      </c>
      <c r="B93" s="40">
        <f t="shared" si="5"/>
        <v>8.0166666666666675</v>
      </c>
      <c r="C93" s="18">
        <v>0.33402777777777781</v>
      </c>
      <c r="D93" s="21" t="s">
        <v>67</v>
      </c>
      <c r="E93" s="43">
        <f t="shared" si="6"/>
        <v>8.0166666666666675</v>
      </c>
      <c r="F93" s="22">
        <v>0.33402777777777781</v>
      </c>
      <c r="G93" s="25" t="s">
        <v>67</v>
      </c>
      <c r="H93" s="46">
        <f t="shared" si="7"/>
        <v>8.0166666666666675</v>
      </c>
      <c r="I93" s="26">
        <v>0.33402777777777781</v>
      </c>
      <c r="J93" s="29" t="s">
        <v>67</v>
      </c>
      <c r="K93" s="29">
        <f t="shared" si="8"/>
        <v>8.0166666666666675</v>
      </c>
      <c r="L93" s="30">
        <v>0.33402777777777781</v>
      </c>
    </row>
    <row r="94" spans="1:12" x14ac:dyDescent="0.25">
      <c r="A94" s="16" t="s">
        <v>68</v>
      </c>
      <c r="B94" s="40">
        <f t="shared" si="5"/>
        <v>7.4</v>
      </c>
      <c r="C94" s="18">
        <v>0.30833333333333335</v>
      </c>
      <c r="D94" s="21" t="s">
        <v>68</v>
      </c>
      <c r="E94" s="43">
        <f t="shared" si="6"/>
        <v>7.4</v>
      </c>
      <c r="F94" s="22">
        <v>0.30833333333333335</v>
      </c>
      <c r="G94" s="25" t="s">
        <v>68</v>
      </c>
      <c r="H94" s="46">
        <f t="shared" si="7"/>
        <v>7.4</v>
      </c>
      <c r="I94" s="26">
        <v>0.30833333333333335</v>
      </c>
      <c r="J94" s="29" t="s">
        <v>68</v>
      </c>
      <c r="K94" s="29">
        <f t="shared" si="8"/>
        <v>7.4</v>
      </c>
      <c r="L94" s="30">
        <v>0.30833333333333335</v>
      </c>
    </row>
    <row r="95" spans="1:12" x14ac:dyDescent="0.25">
      <c r="A95" s="16" t="s">
        <v>69</v>
      </c>
      <c r="B95" s="40">
        <f t="shared" si="5"/>
        <v>0.6</v>
      </c>
      <c r="C95" s="18">
        <v>2.4999999999999998E-2</v>
      </c>
      <c r="D95" s="21" t="s">
        <v>69</v>
      </c>
      <c r="E95" s="43">
        <f t="shared" si="6"/>
        <v>0.6</v>
      </c>
      <c r="F95" s="22">
        <v>2.4999999999999998E-2</v>
      </c>
      <c r="G95" s="25" t="s">
        <v>69</v>
      </c>
      <c r="H95" s="46">
        <f t="shared" si="7"/>
        <v>0.6</v>
      </c>
      <c r="I95" s="26">
        <v>2.4999999999999998E-2</v>
      </c>
      <c r="J95" s="29" t="s">
        <v>69</v>
      </c>
      <c r="K95" s="29">
        <f t="shared" si="8"/>
        <v>0.6</v>
      </c>
      <c r="L95" s="30">
        <v>2.4999999999999998E-2</v>
      </c>
    </row>
    <row r="96" spans="1:12" x14ac:dyDescent="0.25">
      <c r="A96" s="16" t="s">
        <v>70</v>
      </c>
      <c r="B96" s="40">
        <f t="shared" si="5"/>
        <v>8.4166666666666661</v>
      </c>
      <c r="C96" s="18">
        <v>0.35069444444444442</v>
      </c>
      <c r="D96" s="21" t="s">
        <v>70</v>
      </c>
      <c r="E96" s="43">
        <f t="shared" si="6"/>
        <v>8.4166666666666661</v>
      </c>
      <c r="F96" s="22">
        <v>0.35069444444444442</v>
      </c>
      <c r="G96" s="25" t="s">
        <v>70</v>
      </c>
      <c r="H96" s="46">
        <f t="shared" si="7"/>
        <v>8.4166666666666661</v>
      </c>
      <c r="I96" s="26">
        <v>0.35069444444444442</v>
      </c>
      <c r="J96" s="29" t="s">
        <v>70</v>
      </c>
      <c r="K96" s="29">
        <f t="shared" si="8"/>
        <v>8.4166666666666661</v>
      </c>
      <c r="L96" s="30">
        <v>0.35069444444444442</v>
      </c>
    </row>
    <row r="97" spans="1:12" x14ac:dyDescent="0.25">
      <c r="A97" s="16" t="s">
        <v>71</v>
      </c>
      <c r="B97" s="40">
        <f t="shared" si="5"/>
        <v>7.5333333333333332</v>
      </c>
      <c r="C97" s="18">
        <v>0.31388888888888888</v>
      </c>
      <c r="D97" s="21" t="s">
        <v>71</v>
      </c>
      <c r="E97" s="43">
        <f t="shared" si="6"/>
        <v>7.5333333333333332</v>
      </c>
      <c r="F97" s="22">
        <v>0.31388888888888888</v>
      </c>
      <c r="G97" s="25" t="s">
        <v>71</v>
      </c>
      <c r="H97" s="46">
        <f t="shared" si="7"/>
        <v>7.5333333333333332</v>
      </c>
      <c r="I97" s="26">
        <v>0.31388888888888888</v>
      </c>
      <c r="J97" s="29" t="s">
        <v>71</v>
      </c>
      <c r="K97" s="29">
        <f t="shared" si="8"/>
        <v>7.5333333333333332</v>
      </c>
      <c r="L97" s="30">
        <v>0.31388888888888888</v>
      </c>
    </row>
    <row r="98" spans="1:12" x14ac:dyDescent="0.25">
      <c r="A98" s="16" t="s">
        <v>72</v>
      </c>
      <c r="B98" s="40">
        <f t="shared" si="5"/>
        <v>9.2666666666666675</v>
      </c>
      <c r="C98" s="18">
        <v>0.38611111111111113</v>
      </c>
      <c r="D98" s="21" t="s">
        <v>72</v>
      </c>
      <c r="E98" s="43">
        <f t="shared" si="6"/>
        <v>9.2666666666666675</v>
      </c>
      <c r="F98" s="22">
        <v>0.38611111111111113</v>
      </c>
      <c r="G98" s="25" t="s">
        <v>72</v>
      </c>
      <c r="H98" s="46">
        <f t="shared" si="7"/>
        <v>9.2666666666666675</v>
      </c>
      <c r="I98" s="26">
        <v>0.38611111111111113</v>
      </c>
      <c r="J98" s="29" t="s">
        <v>72</v>
      </c>
      <c r="K98" s="29">
        <f t="shared" si="8"/>
        <v>9.2666666666666675</v>
      </c>
      <c r="L98" s="30">
        <v>0.38611111111111113</v>
      </c>
    </row>
    <row r="99" spans="1:12" x14ac:dyDescent="0.25">
      <c r="A99" s="16" t="s">
        <v>73</v>
      </c>
      <c r="B99" s="40">
        <f t="shared" si="5"/>
        <v>6.8666666666666671</v>
      </c>
      <c r="C99" s="18">
        <v>0.28611111111111115</v>
      </c>
      <c r="D99" s="21" t="s">
        <v>73</v>
      </c>
      <c r="E99" s="43">
        <f t="shared" si="6"/>
        <v>6.8666666666666671</v>
      </c>
      <c r="F99" s="22">
        <v>0.28611111111111115</v>
      </c>
      <c r="G99" s="25" t="s">
        <v>73</v>
      </c>
      <c r="H99" s="46">
        <f t="shared" si="7"/>
        <v>6.8666666666666671</v>
      </c>
      <c r="I99" s="26">
        <v>0.28611111111111115</v>
      </c>
      <c r="J99" s="29" t="s">
        <v>73</v>
      </c>
      <c r="K99" s="29">
        <f t="shared" si="8"/>
        <v>6.8666666666666671</v>
      </c>
      <c r="L99" s="30">
        <v>0.28611111111111115</v>
      </c>
    </row>
    <row r="100" spans="1:12" x14ac:dyDescent="0.25">
      <c r="A100" s="16" t="s">
        <v>74</v>
      </c>
      <c r="B100" s="40">
        <f t="shared" si="5"/>
        <v>7.5333333333333332</v>
      </c>
      <c r="C100" s="18">
        <v>0.31388888888888888</v>
      </c>
      <c r="D100" s="21" t="s">
        <v>74</v>
      </c>
      <c r="E100" s="43">
        <f t="shared" si="6"/>
        <v>7.5333333333333332</v>
      </c>
      <c r="F100" s="22">
        <v>0.31388888888888888</v>
      </c>
      <c r="G100" s="25" t="s">
        <v>74</v>
      </c>
      <c r="H100" s="46">
        <f t="shared" si="7"/>
        <v>7.5333333333333332</v>
      </c>
      <c r="I100" s="26">
        <v>0.31388888888888888</v>
      </c>
      <c r="J100" s="29" t="s">
        <v>74</v>
      </c>
      <c r="K100" s="29">
        <f t="shared" si="8"/>
        <v>7.5333333333333332</v>
      </c>
      <c r="L100" s="30">
        <v>0.31388888888888888</v>
      </c>
    </row>
    <row r="101" spans="1:12" x14ac:dyDescent="0.25">
      <c r="A101" s="16" t="s">
        <v>75</v>
      </c>
      <c r="B101" s="40">
        <f t="shared" si="5"/>
        <v>7.4333333333333336</v>
      </c>
      <c r="C101" s="18">
        <v>0.30972222222222223</v>
      </c>
      <c r="D101" s="21" t="s">
        <v>75</v>
      </c>
      <c r="E101" s="43">
        <f t="shared" si="6"/>
        <v>7.4333333333333336</v>
      </c>
      <c r="F101" s="22">
        <v>0.30972222222222223</v>
      </c>
      <c r="G101" s="25" t="s">
        <v>75</v>
      </c>
      <c r="H101" s="46">
        <f t="shared" si="7"/>
        <v>7.4333333333333336</v>
      </c>
      <c r="I101" s="26">
        <v>0.30972222222222223</v>
      </c>
      <c r="J101" s="29" t="s">
        <v>75</v>
      </c>
      <c r="K101" s="29">
        <f t="shared" si="8"/>
        <v>7.4333333333333336</v>
      </c>
      <c r="L101" s="30">
        <v>0.30972222222222223</v>
      </c>
    </row>
    <row r="102" spans="1:12" x14ac:dyDescent="0.25">
      <c r="A102" s="16" t="s">
        <v>76</v>
      </c>
      <c r="B102" s="40">
        <f t="shared" si="5"/>
        <v>8.0166666666666675</v>
      </c>
      <c r="C102" s="18">
        <v>0.33402777777777781</v>
      </c>
      <c r="D102" s="21" t="s">
        <v>76</v>
      </c>
      <c r="E102" s="43">
        <f t="shared" si="6"/>
        <v>8.0166666666666675</v>
      </c>
      <c r="F102" s="22">
        <v>0.33402777777777781</v>
      </c>
      <c r="G102" s="25"/>
      <c r="H102" s="46"/>
      <c r="I102" s="26"/>
      <c r="J102" s="29" t="s">
        <v>76</v>
      </c>
      <c r="K102" s="29">
        <f t="shared" si="8"/>
        <v>8.0166666666666675</v>
      </c>
      <c r="L102" s="30">
        <v>0.33402777777777781</v>
      </c>
    </row>
    <row r="103" spans="1:12" x14ac:dyDescent="0.25">
      <c r="A103" s="16" t="s">
        <v>77</v>
      </c>
      <c r="B103" s="40">
        <f t="shared" si="5"/>
        <v>7.4</v>
      </c>
      <c r="C103" s="18">
        <v>0.30833333333333335</v>
      </c>
      <c r="D103" s="21" t="s">
        <v>77</v>
      </c>
      <c r="E103" s="43">
        <f t="shared" si="6"/>
        <v>7.4</v>
      </c>
      <c r="F103" s="22">
        <v>0.30833333333333335</v>
      </c>
      <c r="G103" s="25"/>
      <c r="H103" s="46"/>
      <c r="I103" s="26"/>
      <c r="J103" s="29" t="s">
        <v>77</v>
      </c>
      <c r="K103" s="29">
        <f t="shared" si="8"/>
        <v>7.4</v>
      </c>
      <c r="L103" s="30">
        <v>0.30833333333333335</v>
      </c>
    </row>
    <row r="104" spans="1:12" x14ac:dyDescent="0.25">
      <c r="A104" s="16" t="s">
        <v>78</v>
      </c>
      <c r="B104" s="40">
        <f t="shared" si="5"/>
        <v>0.6</v>
      </c>
      <c r="C104" s="18">
        <v>2.4999999999999998E-2</v>
      </c>
      <c r="D104" s="21" t="s">
        <v>78</v>
      </c>
      <c r="E104" s="43">
        <f t="shared" si="6"/>
        <v>0.6</v>
      </c>
      <c r="F104" s="22">
        <v>2.4999999999999998E-2</v>
      </c>
      <c r="G104" s="25"/>
      <c r="H104" s="46"/>
      <c r="I104" s="26"/>
      <c r="J104" s="29" t="s">
        <v>78</v>
      </c>
      <c r="K104" s="29">
        <f t="shared" si="8"/>
        <v>0.6</v>
      </c>
      <c r="L104" s="30">
        <v>2.4999999999999998E-2</v>
      </c>
    </row>
    <row r="105" spans="1:12" x14ac:dyDescent="0.25">
      <c r="A105" s="16" t="s">
        <v>79</v>
      </c>
      <c r="B105" s="40">
        <f t="shared" si="5"/>
        <v>8.4166666666666661</v>
      </c>
      <c r="C105" s="18">
        <v>0.35069444444444442</v>
      </c>
      <c r="D105" s="21"/>
      <c r="E105" s="43"/>
      <c r="F105" s="22"/>
      <c r="G105" s="25"/>
      <c r="H105" s="46"/>
      <c r="I105" s="26"/>
      <c r="J105" s="29" t="s">
        <v>79</v>
      </c>
      <c r="K105" s="29">
        <f t="shared" si="8"/>
        <v>8.4166666666666661</v>
      </c>
      <c r="L105" s="30">
        <v>0.35069444444444442</v>
      </c>
    </row>
    <row r="106" spans="1:12" x14ac:dyDescent="0.25">
      <c r="A106" s="16" t="s">
        <v>80</v>
      </c>
      <c r="B106" s="40">
        <f t="shared" si="5"/>
        <v>7.5333333333333332</v>
      </c>
      <c r="C106" s="18">
        <v>0.31388888888888888</v>
      </c>
      <c r="D106" s="21"/>
      <c r="E106" s="43"/>
      <c r="F106" s="22"/>
      <c r="G106" s="25"/>
      <c r="H106" s="46"/>
      <c r="I106" s="26"/>
      <c r="J106" s="29" t="s">
        <v>80</v>
      </c>
      <c r="K106" s="29">
        <f t="shared" si="8"/>
        <v>7.5333333333333332</v>
      </c>
      <c r="L106" s="30">
        <v>0.31388888888888888</v>
      </c>
    </row>
    <row r="107" spans="1:12" x14ac:dyDescent="0.25">
      <c r="A107" s="16" t="s">
        <v>81</v>
      </c>
      <c r="B107" s="40">
        <f t="shared" si="5"/>
        <v>9.2666666666666675</v>
      </c>
      <c r="C107" s="18">
        <v>0.38611111111111113</v>
      </c>
      <c r="D107" s="21"/>
      <c r="E107" s="43"/>
      <c r="F107" s="22"/>
      <c r="G107" s="25"/>
      <c r="H107" s="46"/>
      <c r="I107" s="26"/>
      <c r="J107" s="29" t="s">
        <v>81</v>
      </c>
      <c r="K107" s="29">
        <f t="shared" si="8"/>
        <v>9.2666666666666675</v>
      </c>
      <c r="L107" s="30">
        <v>0.38611111111111113</v>
      </c>
    </row>
    <row r="108" spans="1:12" x14ac:dyDescent="0.25">
      <c r="A108" s="16" t="s">
        <v>38</v>
      </c>
      <c r="B108" s="40" t="s">
        <v>38</v>
      </c>
      <c r="C108" s="18"/>
      <c r="D108" s="21" t="s">
        <v>38</v>
      </c>
      <c r="E108" s="43" t="s">
        <v>38</v>
      </c>
      <c r="F108" s="22"/>
      <c r="G108" s="24" t="s">
        <v>38</v>
      </c>
      <c r="H108" s="46" t="s">
        <v>38</v>
      </c>
      <c r="I108" s="26"/>
      <c r="J108" s="28" t="s">
        <v>38</v>
      </c>
      <c r="K108" s="29" t="s">
        <v>38</v>
      </c>
      <c r="L108" s="30"/>
    </row>
    <row r="109" spans="1:12" ht="26.25" x14ac:dyDescent="0.25">
      <c r="A109" s="77" t="s">
        <v>82</v>
      </c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</row>
    <row r="110" spans="1:12" ht="23.25" x14ac:dyDescent="0.25">
      <c r="A110" s="73" t="s">
        <v>46</v>
      </c>
      <c r="B110" s="73"/>
      <c r="C110" s="73"/>
      <c r="D110" s="74" t="s">
        <v>48</v>
      </c>
      <c r="E110" s="74"/>
      <c r="F110" s="74"/>
      <c r="G110" s="75" t="s">
        <v>49</v>
      </c>
      <c r="H110" s="75"/>
      <c r="I110" s="75"/>
      <c r="J110" s="76" t="s">
        <v>50</v>
      </c>
      <c r="K110" s="76"/>
      <c r="L110" s="76"/>
    </row>
    <row r="111" spans="1:12" x14ac:dyDescent="0.25">
      <c r="A111" s="15" t="s">
        <v>40</v>
      </c>
      <c r="B111" s="39" t="s">
        <v>44</v>
      </c>
      <c r="C111" s="15" t="s">
        <v>41</v>
      </c>
      <c r="D111" s="19" t="s">
        <v>40</v>
      </c>
      <c r="E111" s="42" t="s">
        <v>44</v>
      </c>
      <c r="F111" s="19" t="s">
        <v>41</v>
      </c>
      <c r="G111" s="23" t="s">
        <v>40</v>
      </c>
      <c r="H111" s="45" t="s">
        <v>44</v>
      </c>
      <c r="I111" s="23" t="s">
        <v>41</v>
      </c>
      <c r="J111" s="27" t="s">
        <v>40</v>
      </c>
      <c r="K111" s="27" t="s">
        <v>44</v>
      </c>
      <c r="L111" s="27" t="s">
        <v>41</v>
      </c>
    </row>
    <row r="112" spans="1:12" x14ac:dyDescent="0.25">
      <c r="A112" s="16" t="s">
        <v>85</v>
      </c>
      <c r="B112" s="40">
        <f>C112*24</f>
        <v>8.4166666666666661</v>
      </c>
      <c r="C112" s="18">
        <v>0.35069444444444442</v>
      </c>
      <c r="D112" s="21" t="s">
        <v>85</v>
      </c>
      <c r="E112" s="43">
        <f>F112*24</f>
        <v>8.4166666666666661</v>
      </c>
      <c r="F112" s="22">
        <v>0.35069444444444442</v>
      </c>
      <c r="G112" s="25" t="s">
        <v>85</v>
      </c>
      <c r="H112" s="46">
        <f>I112*24</f>
        <v>8.4166666666666661</v>
      </c>
      <c r="I112" s="26">
        <v>0.35069444444444442</v>
      </c>
      <c r="J112" s="29" t="s">
        <v>85</v>
      </c>
      <c r="K112" s="29">
        <f>L112*24</f>
        <v>8.4166666666666661</v>
      </c>
      <c r="L112" s="30">
        <v>0.35069444444444442</v>
      </c>
    </row>
    <row r="113" spans="1:12" x14ac:dyDescent="0.25">
      <c r="A113" s="16" t="s">
        <v>86</v>
      </c>
      <c r="B113" s="40">
        <f t="shared" ref="B113:B141" si="9">C113*24</f>
        <v>7.5333333333333332</v>
      </c>
      <c r="C113" s="18">
        <v>0.31388888888888888</v>
      </c>
      <c r="D113" s="21" t="s">
        <v>86</v>
      </c>
      <c r="E113" s="43">
        <f t="shared" ref="E113:E141" si="10">F113*24</f>
        <v>7.5333333333333332</v>
      </c>
      <c r="F113" s="22">
        <v>0.31388888888888888</v>
      </c>
      <c r="G113" s="25" t="s">
        <v>86</v>
      </c>
      <c r="H113" s="46">
        <f t="shared" ref="H113:H135" si="11">I113*24</f>
        <v>7.5333333333333332</v>
      </c>
      <c r="I113" s="26">
        <v>0.31388888888888888</v>
      </c>
      <c r="J113" s="29" t="s">
        <v>86</v>
      </c>
      <c r="K113" s="29">
        <f t="shared" ref="K113:K141" si="12">L113*24</f>
        <v>7.5333333333333332</v>
      </c>
      <c r="L113" s="30">
        <v>0.31388888888888888</v>
      </c>
    </row>
    <row r="114" spans="1:12" x14ac:dyDescent="0.25">
      <c r="A114" s="16" t="s">
        <v>87</v>
      </c>
      <c r="B114" s="40">
        <f t="shared" si="9"/>
        <v>9.2666666666666675</v>
      </c>
      <c r="C114" s="18">
        <v>0.38611111111111113</v>
      </c>
      <c r="D114" s="21" t="s">
        <v>87</v>
      </c>
      <c r="E114" s="43">
        <f t="shared" si="10"/>
        <v>9.2666666666666675</v>
      </c>
      <c r="F114" s="22">
        <v>0.38611111111111113</v>
      </c>
      <c r="G114" s="25" t="s">
        <v>87</v>
      </c>
      <c r="H114" s="46">
        <f t="shared" si="11"/>
        <v>9.2666666666666675</v>
      </c>
      <c r="I114" s="26">
        <v>0.38611111111111113</v>
      </c>
      <c r="J114" s="29" t="s">
        <v>87</v>
      </c>
      <c r="K114" s="29">
        <f t="shared" si="12"/>
        <v>9.2666666666666675</v>
      </c>
      <c r="L114" s="30">
        <v>0.38611111111111113</v>
      </c>
    </row>
    <row r="115" spans="1:12" x14ac:dyDescent="0.25">
      <c r="A115" s="16" t="s">
        <v>88</v>
      </c>
      <c r="B115" s="40">
        <f t="shared" si="9"/>
        <v>6.8666666666666671</v>
      </c>
      <c r="C115" s="18">
        <v>0.28611111111111115</v>
      </c>
      <c r="D115" s="21" t="s">
        <v>88</v>
      </c>
      <c r="E115" s="43">
        <f t="shared" si="10"/>
        <v>6.8666666666666671</v>
      </c>
      <c r="F115" s="22">
        <v>0.28611111111111115</v>
      </c>
      <c r="G115" s="25" t="s">
        <v>88</v>
      </c>
      <c r="H115" s="46">
        <f t="shared" si="11"/>
        <v>6.8666666666666671</v>
      </c>
      <c r="I115" s="26">
        <v>0.28611111111111115</v>
      </c>
      <c r="J115" s="29" t="s">
        <v>88</v>
      </c>
      <c r="K115" s="29">
        <f t="shared" si="12"/>
        <v>6.8666666666666671</v>
      </c>
      <c r="L115" s="30">
        <v>0.28611111111111115</v>
      </c>
    </row>
    <row r="116" spans="1:12" x14ac:dyDescent="0.25">
      <c r="A116" s="16" t="s">
        <v>89</v>
      </c>
      <c r="B116" s="40">
        <f t="shared" si="9"/>
        <v>7.5333333333333332</v>
      </c>
      <c r="C116" s="18">
        <v>0.31388888888888888</v>
      </c>
      <c r="D116" s="21" t="s">
        <v>89</v>
      </c>
      <c r="E116" s="43">
        <f t="shared" si="10"/>
        <v>7.5333333333333332</v>
      </c>
      <c r="F116" s="22">
        <v>0.31388888888888888</v>
      </c>
      <c r="G116" s="25" t="s">
        <v>89</v>
      </c>
      <c r="H116" s="46">
        <f t="shared" si="11"/>
        <v>7.5333333333333332</v>
      </c>
      <c r="I116" s="26">
        <v>0.31388888888888888</v>
      </c>
      <c r="J116" s="29" t="s">
        <v>89</v>
      </c>
      <c r="K116" s="29">
        <f t="shared" si="12"/>
        <v>7.5333333333333332</v>
      </c>
      <c r="L116" s="30">
        <v>0.31388888888888888</v>
      </c>
    </row>
    <row r="117" spans="1:12" x14ac:dyDescent="0.25">
      <c r="A117" s="16" t="s">
        <v>90</v>
      </c>
      <c r="B117" s="40">
        <f t="shared" si="9"/>
        <v>7.4333333333333336</v>
      </c>
      <c r="C117" s="18">
        <v>0.30972222222222223</v>
      </c>
      <c r="D117" s="21" t="s">
        <v>90</v>
      </c>
      <c r="E117" s="43">
        <f t="shared" si="10"/>
        <v>7.4333333333333336</v>
      </c>
      <c r="F117" s="22">
        <v>0.30972222222222223</v>
      </c>
      <c r="G117" s="25" t="s">
        <v>90</v>
      </c>
      <c r="H117" s="46">
        <f t="shared" si="11"/>
        <v>7.4333333333333336</v>
      </c>
      <c r="I117" s="26">
        <v>0.30972222222222223</v>
      </c>
      <c r="J117" s="29" t="s">
        <v>90</v>
      </c>
      <c r="K117" s="29">
        <f t="shared" si="12"/>
        <v>7.4333333333333336</v>
      </c>
      <c r="L117" s="30">
        <v>0.30972222222222223</v>
      </c>
    </row>
    <row r="118" spans="1:12" x14ac:dyDescent="0.25">
      <c r="A118" s="16" t="s">
        <v>91</v>
      </c>
      <c r="B118" s="40">
        <f t="shared" si="9"/>
        <v>8.0166666666666675</v>
      </c>
      <c r="C118" s="18">
        <v>0.33402777777777781</v>
      </c>
      <c r="D118" s="21" t="s">
        <v>91</v>
      </c>
      <c r="E118" s="43">
        <f t="shared" si="10"/>
        <v>8.0166666666666675</v>
      </c>
      <c r="F118" s="22">
        <v>0.33402777777777781</v>
      </c>
      <c r="G118" s="25" t="s">
        <v>91</v>
      </c>
      <c r="H118" s="46">
        <f t="shared" si="11"/>
        <v>8.0166666666666675</v>
      </c>
      <c r="I118" s="26">
        <v>0.33402777777777781</v>
      </c>
      <c r="J118" s="29" t="s">
        <v>91</v>
      </c>
      <c r="K118" s="29">
        <f t="shared" si="12"/>
        <v>8.0166666666666675</v>
      </c>
      <c r="L118" s="30">
        <v>0.33402777777777781</v>
      </c>
    </row>
    <row r="119" spans="1:12" x14ac:dyDescent="0.25">
      <c r="A119" s="16" t="s">
        <v>92</v>
      </c>
      <c r="B119" s="40">
        <f t="shared" si="9"/>
        <v>7.4</v>
      </c>
      <c r="C119" s="18">
        <v>0.30833333333333335</v>
      </c>
      <c r="D119" s="21" t="s">
        <v>92</v>
      </c>
      <c r="E119" s="43">
        <f t="shared" si="10"/>
        <v>7.4</v>
      </c>
      <c r="F119" s="22">
        <v>0.30833333333333335</v>
      </c>
      <c r="G119" s="25" t="s">
        <v>92</v>
      </c>
      <c r="H119" s="46">
        <f t="shared" si="11"/>
        <v>7.4</v>
      </c>
      <c r="I119" s="26">
        <v>0.30833333333333335</v>
      </c>
      <c r="J119" s="29" t="s">
        <v>92</v>
      </c>
      <c r="K119" s="29">
        <f t="shared" si="12"/>
        <v>7.4</v>
      </c>
      <c r="L119" s="30">
        <v>0.30833333333333335</v>
      </c>
    </row>
    <row r="120" spans="1:12" x14ac:dyDescent="0.25">
      <c r="A120" s="16" t="s">
        <v>93</v>
      </c>
      <c r="B120" s="40">
        <f t="shared" si="9"/>
        <v>0.6</v>
      </c>
      <c r="C120" s="18">
        <v>2.4999999999999998E-2</v>
      </c>
      <c r="D120" s="21" t="s">
        <v>93</v>
      </c>
      <c r="E120" s="43">
        <f t="shared" si="10"/>
        <v>0.6</v>
      </c>
      <c r="F120" s="22">
        <v>2.4999999999999998E-2</v>
      </c>
      <c r="G120" s="25" t="s">
        <v>93</v>
      </c>
      <c r="H120" s="46">
        <f t="shared" si="11"/>
        <v>0.6</v>
      </c>
      <c r="I120" s="26">
        <v>2.4999999999999998E-2</v>
      </c>
      <c r="J120" s="29" t="s">
        <v>93</v>
      </c>
      <c r="K120" s="29">
        <f t="shared" si="12"/>
        <v>0.6</v>
      </c>
      <c r="L120" s="30">
        <v>2.4999999999999998E-2</v>
      </c>
    </row>
    <row r="121" spans="1:12" x14ac:dyDescent="0.25">
      <c r="A121" s="16" t="s">
        <v>94</v>
      </c>
      <c r="B121" s="40">
        <f t="shared" si="9"/>
        <v>8.4166666666666661</v>
      </c>
      <c r="C121" s="18">
        <v>0.35069444444444442</v>
      </c>
      <c r="D121" s="21" t="s">
        <v>94</v>
      </c>
      <c r="E121" s="43">
        <f t="shared" si="10"/>
        <v>8.4166666666666661</v>
      </c>
      <c r="F121" s="22">
        <v>0.35069444444444442</v>
      </c>
      <c r="G121" s="25" t="s">
        <v>94</v>
      </c>
      <c r="H121" s="46">
        <f t="shared" si="11"/>
        <v>8.4166666666666661</v>
      </c>
      <c r="I121" s="26">
        <v>0.35069444444444442</v>
      </c>
      <c r="J121" s="29" t="s">
        <v>94</v>
      </c>
      <c r="K121" s="29">
        <f t="shared" si="12"/>
        <v>8.4166666666666661</v>
      </c>
      <c r="L121" s="30">
        <v>0.35069444444444442</v>
      </c>
    </row>
    <row r="122" spans="1:12" x14ac:dyDescent="0.25">
      <c r="A122" s="16" t="s">
        <v>95</v>
      </c>
      <c r="B122" s="40">
        <f t="shared" si="9"/>
        <v>7.5333333333333332</v>
      </c>
      <c r="C122" s="18">
        <v>0.31388888888888888</v>
      </c>
      <c r="D122" s="21" t="s">
        <v>95</v>
      </c>
      <c r="E122" s="43">
        <f t="shared" si="10"/>
        <v>7.5333333333333332</v>
      </c>
      <c r="F122" s="22">
        <v>0.31388888888888888</v>
      </c>
      <c r="G122" s="25" t="s">
        <v>95</v>
      </c>
      <c r="H122" s="46">
        <f t="shared" si="11"/>
        <v>7.5333333333333332</v>
      </c>
      <c r="I122" s="26">
        <v>0.31388888888888888</v>
      </c>
      <c r="J122" s="29" t="s">
        <v>95</v>
      </c>
      <c r="K122" s="29">
        <f t="shared" si="12"/>
        <v>7.5333333333333332</v>
      </c>
      <c r="L122" s="30">
        <v>0.31388888888888888</v>
      </c>
    </row>
    <row r="123" spans="1:12" x14ac:dyDescent="0.25">
      <c r="A123" s="16" t="s">
        <v>96</v>
      </c>
      <c r="B123" s="40">
        <f t="shared" si="9"/>
        <v>9.2666666666666675</v>
      </c>
      <c r="C123" s="18">
        <v>0.38611111111111113</v>
      </c>
      <c r="D123" s="21" t="s">
        <v>96</v>
      </c>
      <c r="E123" s="43">
        <f t="shared" si="10"/>
        <v>9.2666666666666675</v>
      </c>
      <c r="F123" s="22">
        <v>0.38611111111111113</v>
      </c>
      <c r="G123" s="25" t="s">
        <v>96</v>
      </c>
      <c r="H123" s="46">
        <f t="shared" si="11"/>
        <v>9.2666666666666675</v>
      </c>
      <c r="I123" s="26">
        <v>0.38611111111111113</v>
      </c>
      <c r="J123" s="29" t="s">
        <v>96</v>
      </c>
      <c r="K123" s="29">
        <f t="shared" si="12"/>
        <v>9.2666666666666675</v>
      </c>
      <c r="L123" s="30">
        <v>0.38611111111111113</v>
      </c>
    </row>
    <row r="124" spans="1:12" x14ac:dyDescent="0.25">
      <c r="A124" s="16" t="s">
        <v>97</v>
      </c>
      <c r="B124" s="40">
        <f t="shared" si="9"/>
        <v>6.8666666666666671</v>
      </c>
      <c r="C124" s="18">
        <v>0.28611111111111115</v>
      </c>
      <c r="D124" s="21" t="s">
        <v>97</v>
      </c>
      <c r="E124" s="43">
        <f t="shared" si="10"/>
        <v>6.8666666666666671</v>
      </c>
      <c r="F124" s="22">
        <v>0.28611111111111115</v>
      </c>
      <c r="G124" s="25" t="s">
        <v>97</v>
      </c>
      <c r="H124" s="46">
        <f t="shared" si="11"/>
        <v>6.8666666666666671</v>
      </c>
      <c r="I124" s="26">
        <v>0.28611111111111115</v>
      </c>
      <c r="J124" s="29" t="s">
        <v>97</v>
      </c>
      <c r="K124" s="29">
        <f t="shared" si="12"/>
        <v>6.8666666666666671</v>
      </c>
      <c r="L124" s="30">
        <v>0.28611111111111115</v>
      </c>
    </row>
    <row r="125" spans="1:12" x14ac:dyDescent="0.25">
      <c r="A125" s="16" t="s">
        <v>98</v>
      </c>
      <c r="B125" s="40">
        <f t="shared" si="9"/>
        <v>7.5333333333333332</v>
      </c>
      <c r="C125" s="18">
        <v>0.31388888888888888</v>
      </c>
      <c r="D125" s="21" t="s">
        <v>98</v>
      </c>
      <c r="E125" s="43">
        <f t="shared" si="10"/>
        <v>7.5333333333333332</v>
      </c>
      <c r="F125" s="22">
        <v>0.31388888888888888</v>
      </c>
      <c r="G125" s="25" t="s">
        <v>98</v>
      </c>
      <c r="H125" s="46">
        <f t="shared" si="11"/>
        <v>7.5333333333333332</v>
      </c>
      <c r="I125" s="26">
        <v>0.31388888888888888</v>
      </c>
      <c r="J125" s="29" t="s">
        <v>98</v>
      </c>
      <c r="K125" s="29">
        <f t="shared" si="12"/>
        <v>7.5333333333333332</v>
      </c>
      <c r="L125" s="30">
        <v>0.31388888888888888</v>
      </c>
    </row>
    <row r="126" spans="1:12" x14ac:dyDescent="0.25">
      <c r="A126" s="16" t="s">
        <v>99</v>
      </c>
      <c r="B126" s="40">
        <f t="shared" si="9"/>
        <v>7.4333333333333336</v>
      </c>
      <c r="C126" s="18">
        <v>0.30972222222222223</v>
      </c>
      <c r="D126" s="21" t="s">
        <v>99</v>
      </c>
      <c r="E126" s="43">
        <f t="shared" si="10"/>
        <v>7.4333333333333336</v>
      </c>
      <c r="F126" s="22">
        <v>0.30972222222222223</v>
      </c>
      <c r="G126" s="25" t="s">
        <v>99</v>
      </c>
      <c r="H126" s="46">
        <f t="shared" si="11"/>
        <v>7.4333333333333336</v>
      </c>
      <c r="I126" s="26">
        <v>0.30972222222222223</v>
      </c>
      <c r="J126" s="29" t="s">
        <v>99</v>
      </c>
      <c r="K126" s="29">
        <f t="shared" si="12"/>
        <v>7.4333333333333336</v>
      </c>
      <c r="L126" s="30">
        <v>0.30972222222222223</v>
      </c>
    </row>
    <row r="127" spans="1:12" x14ac:dyDescent="0.25">
      <c r="A127" s="16" t="s">
        <v>100</v>
      </c>
      <c r="B127" s="40">
        <f t="shared" si="9"/>
        <v>8.0166666666666675</v>
      </c>
      <c r="C127" s="18">
        <v>0.33402777777777781</v>
      </c>
      <c r="D127" s="21" t="s">
        <v>100</v>
      </c>
      <c r="E127" s="43">
        <f t="shared" si="10"/>
        <v>8.0166666666666675</v>
      </c>
      <c r="F127" s="22">
        <v>0.33402777777777781</v>
      </c>
      <c r="G127" s="25" t="s">
        <v>100</v>
      </c>
      <c r="H127" s="46">
        <f t="shared" si="11"/>
        <v>8.0166666666666675</v>
      </c>
      <c r="I127" s="26">
        <v>0.33402777777777781</v>
      </c>
      <c r="J127" s="29" t="s">
        <v>100</v>
      </c>
      <c r="K127" s="29">
        <f t="shared" si="12"/>
        <v>8.0166666666666675</v>
      </c>
      <c r="L127" s="30">
        <v>0.33402777777777781</v>
      </c>
    </row>
    <row r="128" spans="1:12" x14ac:dyDescent="0.25">
      <c r="A128" s="16" t="s">
        <v>101</v>
      </c>
      <c r="B128" s="40">
        <f t="shared" si="9"/>
        <v>7.4</v>
      </c>
      <c r="C128" s="18">
        <v>0.30833333333333335</v>
      </c>
      <c r="D128" s="21" t="s">
        <v>101</v>
      </c>
      <c r="E128" s="43">
        <f t="shared" si="10"/>
        <v>7.4</v>
      </c>
      <c r="F128" s="22">
        <v>0.30833333333333335</v>
      </c>
      <c r="G128" s="25" t="s">
        <v>101</v>
      </c>
      <c r="H128" s="46">
        <f t="shared" si="11"/>
        <v>7.4</v>
      </c>
      <c r="I128" s="26">
        <v>0.30833333333333335</v>
      </c>
      <c r="J128" s="29" t="s">
        <v>101</v>
      </c>
      <c r="K128" s="29">
        <f t="shared" si="12"/>
        <v>7.4</v>
      </c>
      <c r="L128" s="30">
        <v>0.30833333333333335</v>
      </c>
    </row>
    <row r="129" spans="1:12" x14ac:dyDescent="0.25">
      <c r="A129" s="16" t="s">
        <v>102</v>
      </c>
      <c r="B129" s="40">
        <f t="shared" si="9"/>
        <v>0.6</v>
      </c>
      <c r="C129" s="18">
        <v>2.4999999999999998E-2</v>
      </c>
      <c r="D129" s="21" t="s">
        <v>102</v>
      </c>
      <c r="E129" s="43">
        <f t="shared" si="10"/>
        <v>0.6</v>
      </c>
      <c r="F129" s="22">
        <v>2.4999999999999998E-2</v>
      </c>
      <c r="G129" s="25" t="s">
        <v>102</v>
      </c>
      <c r="H129" s="46">
        <f t="shared" si="11"/>
        <v>0.6</v>
      </c>
      <c r="I129" s="26">
        <v>2.4999999999999998E-2</v>
      </c>
      <c r="J129" s="29" t="s">
        <v>102</v>
      </c>
      <c r="K129" s="29">
        <f t="shared" si="12"/>
        <v>0.6</v>
      </c>
      <c r="L129" s="30">
        <v>2.4999999999999998E-2</v>
      </c>
    </row>
    <row r="130" spans="1:12" x14ac:dyDescent="0.25">
      <c r="A130" s="16" t="s">
        <v>103</v>
      </c>
      <c r="B130" s="40">
        <f t="shared" si="9"/>
        <v>8.4166666666666661</v>
      </c>
      <c r="C130" s="18">
        <v>0.35069444444444442</v>
      </c>
      <c r="D130" s="21" t="s">
        <v>103</v>
      </c>
      <c r="E130" s="43">
        <f t="shared" si="10"/>
        <v>8.4166666666666661</v>
      </c>
      <c r="F130" s="22">
        <v>0.35069444444444442</v>
      </c>
      <c r="G130" s="25" t="s">
        <v>103</v>
      </c>
      <c r="H130" s="46">
        <f t="shared" si="11"/>
        <v>8.4166666666666661</v>
      </c>
      <c r="I130" s="26">
        <v>0.35069444444444442</v>
      </c>
      <c r="J130" s="29" t="s">
        <v>103</v>
      </c>
      <c r="K130" s="29">
        <f t="shared" si="12"/>
        <v>8.4166666666666661</v>
      </c>
      <c r="L130" s="30">
        <v>0.35069444444444442</v>
      </c>
    </row>
    <row r="131" spans="1:12" x14ac:dyDescent="0.25">
      <c r="A131" s="16" t="s">
        <v>104</v>
      </c>
      <c r="B131" s="40">
        <f t="shared" si="9"/>
        <v>7.5333333333333332</v>
      </c>
      <c r="C131" s="18">
        <v>0.31388888888888888</v>
      </c>
      <c r="D131" s="21" t="s">
        <v>104</v>
      </c>
      <c r="E131" s="43">
        <f t="shared" si="10"/>
        <v>7.5333333333333332</v>
      </c>
      <c r="F131" s="22">
        <v>0.31388888888888888</v>
      </c>
      <c r="G131" s="25" t="s">
        <v>104</v>
      </c>
      <c r="H131" s="46">
        <f t="shared" si="11"/>
        <v>7.5333333333333332</v>
      </c>
      <c r="I131" s="26">
        <v>0.31388888888888888</v>
      </c>
      <c r="J131" s="29" t="s">
        <v>104</v>
      </c>
      <c r="K131" s="29">
        <f t="shared" si="12"/>
        <v>7.5333333333333332</v>
      </c>
      <c r="L131" s="30">
        <v>0.31388888888888888</v>
      </c>
    </row>
    <row r="132" spans="1:12" x14ac:dyDescent="0.25">
      <c r="A132" s="16" t="s">
        <v>105</v>
      </c>
      <c r="B132" s="40">
        <f t="shared" si="9"/>
        <v>9.2666666666666675</v>
      </c>
      <c r="C132" s="18">
        <v>0.38611111111111113</v>
      </c>
      <c r="D132" s="21" t="s">
        <v>105</v>
      </c>
      <c r="E132" s="43">
        <f t="shared" si="10"/>
        <v>9.2666666666666675</v>
      </c>
      <c r="F132" s="22">
        <v>0.38611111111111113</v>
      </c>
      <c r="G132" s="25" t="s">
        <v>105</v>
      </c>
      <c r="H132" s="46">
        <f t="shared" si="11"/>
        <v>9.2666666666666675</v>
      </c>
      <c r="I132" s="26">
        <v>0.38611111111111113</v>
      </c>
      <c r="J132" s="29" t="s">
        <v>105</v>
      </c>
      <c r="K132" s="29">
        <f t="shared" si="12"/>
        <v>9.2666666666666675</v>
      </c>
      <c r="L132" s="30">
        <v>0.38611111111111113</v>
      </c>
    </row>
    <row r="133" spans="1:12" x14ac:dyDescent="0.25">
      <c r="A133" s="16" t="s">
        <v>106</v>
      </c>
      <c r="B133" s="40">
        <f t="shared" si="9"/>
        <v>6.8666666666666671</v>
      </c>
      <c r="C133" s="18">
        <v>0.28611111111111115</v>
      </c>
      <c r="D133" s="21" t="s">
        <v>106</v>
      </c>
      <c r="E133" s="43">
        <f t="shared" si="10"/>
        <v>6.8666666666666671</v>
      </c>
      <c r="F133" s="22">
        <v>0.28611111111111115</v>
      </c>
      <c r="G133" s="25" t="s">
        <v>106</v>
      </c>
      <c r="H133" s="46">
        <f t="shared" si="11"/>
        <v>6.8666666666666671</v>
      </c>
      <c r="I133" s="26">
        <v>0.28611111111111115</v>
      </c>
      <c r="J133" s="29" t="s">
        <v>106</v>
      </c>
      <c r="K133" s="29">
        <f t="shared" si="12"/>
        <v>6.8666666666666671</v>
      </c>
      <c r="L133" s="30">
        <v>0.28611111111111115</v>
      </c>
    </row>
    <row r="134" spans="1:12" x14ac:dyDescent="0.25">
      <c r="A134" s="16" t="s">
        <v>107</v>
      </c>
      <c r="B134" s="40">
        <f t="shared" si="9"/>
        <v>7.5333333333333332</v>
      </c>
      <c r="C134" s="18">
        <v>0.31388888888888888</v>
      </c>
      <c r="D134" s="21" t="s">
        <v>107</v>
      </c>
      <c r="E134" s="43">
        <f t="shared" si="10"/>
        <v>7.5333333333333332</v>
      </c>
      <c r="F134" s="22">
        <v>0.31388888888888888</v>
      </c>
      <c r="G134" s="25" t="s">
        <v>107</v>
      </c>
      <c r="H134" s="46">
        <f t="shared" si="11"/>
        <v>7.5333333333333332</v>
      </c>
      <c r="I134" s="26">
        <v>0.31388888888888888</v>
      </c>
      <c r="J134" s="29" t="s">
        <v>107</v>
      </c>
      <c r="K134" s="29">
        <f t="shared" si="12"/>
        <v>7.5333333333333332</v>
      </c>
      <c r="L134" s="30">
        <v>0.31388888888888888</v>
      </c>
    </row>
    <row r="135" spans="1:12" x14ac:dyDescent="0.25">
      <c r="A135" s="16" t="s">
        <v>108</v>
      </c>
      <c r="B135" s="40">
        <f t="shared" si="9"/>
        <v>7.4333333333333336</v>
      </c>
      <c r="C135" s="18">
        <v>0.30972222222222223</v>
      </c>
      <c r="D135" s="21" t="s">
        <v>108</v>
      </c>
      <c r="E135" s="43">
        <f t="shared" si="10"/>
        <v>7.4333333333333336</v>
      </c>
      <c r="F135" s="22">
        <v>0.30972222222222223</v>
      </c>
      <c r="G135" s="25" t="s">
        <v>108</v>
      </c>
      <c r="H135" s="46">
        <f t="shared" si="11"/>
        <v>7.4333333333333336</v>
      </c>
      <c r="I135" s="26">
        <v>0.30972222222222223</v>
      </c>
      <c r="J135" s="29" t="s">
        <v>108</v>
      </c>
      <c r="K135" s="29">
        <f t="shared" si="12"/>
        <v>7.4333333333333336</v>
      </c>
      <c r="L135" s="30">
        <v>0.30972222222222223</v>
      </c>
    </row>
    <row r="136" spans="1:12" x14ac:dyDescent="0.25">
      <c r="A136" s="16" t="s">
        <v>109</v>
      </c>
      <c r="B136" s="40">
        <f t="shared" si="9"/>
        <v>8.0166666666666675</v>
      </c>
      <c r="C136" s="18">
        <v>0.33402777777777781</v>
      </c>
      <c r="D136" s="21" t="s">
        <v>109</v>
      </c>
      <c r="E136" s="43">
        <f t="shared" si="10"/>
        <v>8.0166666666666675</v>
      </c>
      <c r="F136" s="22">
        <v>0.33402777777777781</v>
      </c>
      <c r="G136" s="25" t="s">
        <v>109</v>
      </c>
      <c r="H136" s="46"/>
      <c r="I136" s="26"/>
      <c r="J136" s="29" t="s">
        <v>109</v>
      </c>
      <c r="K136" s="29">
        <f t="shared" si="12"/>
        <v>8.0166666666666675</v>
      </c>
      <c r="L136" s="30">
        <v>0.33402777777777781</v>
      </c>
    </row>
    <row r="137" spans="1:12" x14ac:dyDescent="0.25">
      <c r="A137" s="16" t="s">
        <v>110</v>
      </c>
      <c r="B137" s="40">
        <f t="shared" si="9"/>
        <v>7.4</v>
      </c>
      <c r="C137" s="18">
        <v>0.30833333333333335</v>
      </c>
      <c r="D137" s="21" t="s">
        <v>110</v>
      </c>
      <c r="E137" s="43">
        <f t="shared" si="10"/>
        <v>7.4</v>
      </c>
      <c r="F137" s="22">
        <v>0.30833333333333335</v>
      </c>
      <c r="G137" s="25" t="s">
        <v>110</v>
      </c>
      <c r="H137" s="46"/>
      <c r="I137" s="26"/>
      <c r="J137" s="29" t="s">
        <v>110</v>
      </c>
      <c r="K137" s="29">
        <f t="shared" si="12"/>
        <v>7.4</v>
      </c>
      <c r="L137" s="30">
        <v>0.30833333333333335</v>
      </c>
    </row>
    <row r="138" spans="1:12" x14ac:dyDescent="0.25">
      <c r="A138" s="16" t="s">
        <v>111</v>
      </c>
      <c r="B138" s="40">
        <f t="shared" si="9"/>
        <v>0.6</v>
      </c>
      <c r="C138" s="18">
        <v>2.4999999999999998E-2</v>
      </c>
      <c r="D138" s="21" t="s">
        <v>111</v>
      </c>
      <c r="E138" s="43">
        <f t="shared" si="10"/>
        <v>0.6</v>
      </c>
      <c r="F138" s="22">
        <v>2.4999999999999998E-2</v>
      </c>
      <c r="G138" s="25" t="s">
        <v>111</v>
      </c>
      <c r="H138" s="46"/>
      <c r="I138" s="26"/>
      <c r="J138" s="29" t="s">
        <v>111</v>
      </c>
      <c r="K138" s="29">
        <f t="shared" si="12"/>
        <v>0.6</v>
      </c>
      <c r="L138" s="30">
        <v>2.4999999999999998E-2</v>
      </c>
    </row>
    <row r="139" spans="1:12" x14ac:dyDescent="0.25">
      <c r="A139" s="16" t="s">
        <v>112</v>
      </c>
      <c r="B139" s="40">
        <f t="shared" si="9"/>
        <v>8.4166666666666661</v>
      </c>
      <c r="C139" s="18">
        <v>0.35069444444444442</v>
      </c>
      <c r="D139" s="21" t="s">
        <v>112</v>
      </c>
      <c r="E139" s="43">
        <f t="shared" si="10"/>
        <v>8.4166666666666661</v>
      </c>
      <c r="F139" s="22">
        <v>0.35069444444444442</v>
      </c>
      <c r="G139" s="25" t="s">
        <v>112</v>
      </c>
      <c r="H139" s="46"/>
      <c r="I139" s="26"/>
      <c r="J139" s="29" t="s">
        <v>112</v>
      </c>
      <c r="K139" s="29">
        <f t="shared" si="12"/>
        <v>8.4166666666666661</v>
      </c>
      <c r="L139" s="30">
        <v>0.35069444444444442</v>
      </c>
    </row>
    <row r="140" spans="1:12" x14ac:dyDescent="0.25">
      <c r="A140" s="16" t="s">
        <v>113</v>
      </c>
      <c r="B140" s="40">
        <f t="shared" si="9"/>
        <v>7.5333333333333332</v>
      </c>
      <c r="C140" s="18">
        <v>0.31388888888888888</v>
      </c>
      <c r="D140" s="21" t="s">
        <v>113</v>
      </c>
      <c r="E140" s="43">
        <f t="shared" si="10"/>
        <v>7.5333333333333332</v>
      </c>
      <c r="F140" s="22">
        <v>0.31388888888888888</v>
      </c>
      <c r="G140" s="25" t="s">
        <v>113</v>
      </c>
      <c r="H140" s="46"/>
      <c r="I140" s="26"/>
      <c r="J140" s="29" t="s">
        <v>113</v>
      </c>
      <c r="K140" s="29">
        <f t="shared" si="12"/>
        <v>7.5333333333333332</v>
      </c>
      <c r="L140" s="30">
        <v>0.31388888888888888</v>
      </c>
    </row>
    <row r="141" spans="1:12" x14ac:dyDescent="0.25">
      <c r="A141" s="16" t="s">
        <v>114</v>
      </c>
      <c r="B141" s="40">
        <f t="shared" si="9"/>
        <v>9.2666666666666675</v>
      </c>
      <c r="C141" s="18">
        <v>0.38611111111111113</v>
      </c>
      <c r="D141" s="21" t="s">
        <v>114</v>
      </c>
      <c r="E141" s="43">
        <f t="shared" si="10"/>
        <v>9.2666666666666675</v>
      </c>
      <c r="F141" s="22">
        <v>0.38611111111111113</v>
      </c>
      <c r="G141" s="25" t="s">
        <v>114</v>
      </c>
      <c r="H141" s="46"/>
      <c r="I141" s="26"/>
      <c r="J141" s="29" t="s">
        <v>114</v>
      </c>
      <c r="K141" s="29">
        <f t="shared" si="12"/>
        <v>9.2666666666666675</v>
      </c>
      <c r="L141" s="30">
        <v>0.38611111111111113</v>
      </c>
    </row>
    <row r="142" spans="1:12" x14ac:dyDescent="0.25">
      <c r="A142" s="16" t="s">
        <v>38</v>
      </c>
      <c r="B142" s="40" t="s">
        <v>38</v>
      </c>
      <c r="C142" s="18"/>
      <c r="D142" s="21" t="s">
        <v>38</v>
      </c>
      <c r="E142" s="43" t="s">
        <v>38</v>
      </c>
      <c r="F142" s="22"/>
      <c r="G142" s="24" t="s">
        <v>38</v>
      </c>
      <c r="H142" s="46" t="s">
        <v>38</v>
      </c>
      <c r="I142" s="26"/>
      <c r="J142" s="28" t="s">
        <v>38</v>
      </c>
      <c r="K142" s="29" t="s">
        <v>38</v>
      </c>
      <c r="L142" s="30"/>
    </row>
    <row r="143" spans="1:12" ht="26.25" x14ac:dyDescent="0.25">
      <c r="A143" s="77" t="s">
        <v>83</v>
      </c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</row>
    <row r="144" spans="1:12" ht="23.25" x14ac:dyDescent="0.25">
      <c r="A144" s="73" t="s">
        <v>46</v>
      </c>
      <c r="B144" s="73"/>
      <c r="C144" s="73"/>
      <c r="D144" s="74" t="s">
        <v>48</v>
      </c>
      <c r="E144" s="74"/>
      <c r="F144" s="74"/>
      <c r="G144" s="75" t="s">
        <v>49</v>
      </c>
      <c r="H144" s="75"/>
      <c r="I144" s="75"/>
      <c r="J144" s="76" t="s">
        <v>50</v>
      </c>
      <c r="K144" s="76"/>
      <c r="L144" s="76"/>
    </row>
    <row r="145" spans="1:12" x14ac:dyDescent="0.25">
      <c r="A145" s="15" t="s">
        <v>40</v>
      </c>
      <c r="B145" s="39" t="s">
        <v>44</v>
      </c>
      <c r="C145" s="15" t="s">
        <v>41</v>
      </c>
      <c r="D145" s="19" t="s">
        <v>40</v>
      </c>
      <c r="E145" s="42" t="s">
        <v>44</v>
      </c>
      <c r="F145" s="19" t="s">
        <v>41</v>
      </c>
      <c r="G145" s="23" t="s">
        <v>40</v>
      </c>
      <c r="H145" s="45" t="s">
        <v>44</v>
      </c>
      <c r="I145" s="23" t="s">
        <v>41</v>
      </c>
      <c r="J145" s="27" t="s">
        <v>40</v>
      </c>
      <c r="K145" s="27" t="s">
        <v>44</v>
      </c>
      <c r="L145" s="27" t="s">
        <v>41</v>
      </c>
    </row>
    <row r="146" spans="1:12" x14ac:dyDescent="0.25">
      <c r="A146" s="16" t="s">
        <v>115</v>
      </c>
      <c r="B146" s="40">
        <f>C146*24</f>
        <v>8.4166666666666661</v>
      </c>
      <c r="C146" s="18">
        <v>0.35069444444444442</v>
      </c>
      <c r="D146" s="21" t="s">
        <v>115</v>
      </c>
      <c r="E146" s="43">
        <f>F146*24</f>
        <v>8.4166666666666661</v>
      </c>
      <c r="F146" s="22">
        <v>0.35069444444444442</v>
      </c>
      <c r="G146" s="25" t="s">
        <v>115</v>
      </c>
      <c r="H146" s="46">
        <f>I146*24</f>
        <v>8.4166666666666661</v>
      </c>
      <c r="I146" s="26">
        <v>0.35069444444444442</v>
      </c>
      <c r="J146" s="29" t="s">
        <v>115</v>
      </c>
      <c r="K146" s="29">
        <f>L146*24</f>
        <v>8.4166666666666661</v>
      </c>
      <c r="L146" s="30">
        <v>0.35069444444444442</v>
      </c>
    </row>
    <row r="147" spans="1:12" x14ac:dyDescent="0.25">
      <c r="A147" s="16" t="s">
        <v>116</v>
      </c>
      <c r="B147" s="40">
        <f t="shared" ref="B147:B175" si="13">C147*24</f>
        <v>7.5333333333333332</v>
      </c>
      <c r="C147" s="18">
        <v>0.31388888888888888</v>
      </c>
      <c r="D147" s="21" t="s">
        <v>116</v>
      </c>
      <c r="E147" s="43">
        <f t="shared" ref="E147:E175" si="14">F147*24</f>
        <v>7.5333333333333332</v>
      </c>
      <c r="F147" s="22">
        <v>0.31388888888888888</v>
      </c>
      <c r="G147" s="25" t="s">
        <v>116</v>
      </c>
      <c r="H147" s="46">
        <f t="shared" ref="H147:H169" si="15">I147*24</f>
        <v>7.5333333333333332</v>
      </c>
      <c r="I147" s="26">
        <v>0.31388888888888888</v>
      </c>
      <c r="J147" s="29" t="s">
        <v>116</v>
      </c>
      <c r="K147" s="29">
        <f t="shared" ref="K147:K175" si="16">L147*24</f>
        <v>7.5333333333333332</v>
      </c>
      <c r="L147" s="30">
        <v>0.31388888888888888</v>
      </c>
    </row>
    <row r="148" spans="1:12" x14ac:dyDescent="0.25">
      <c r="A148" s="16" t="s">
        <v>117</v>
      </c>
      <c r="B148" s="40">
        <f t="shared" si="13"/>
        <v>9.2666666666666675</v>
      </c>
      <c r="C148" s="18">
        <v>0.38611111111111113</v>
      </c>
      <c r="D148" s="21" t="s">
        <v>117</v>
      </c>
      <c r="E148" s="43">
        <f t="shared" si="14"/>
        <v>9.2666666666666675</v>
      </c>
      <c r="F148" s="22">
        <v>0.38611111111111113</v>
      </c>
      <c r="G148" s="25" t="s">
        <v>117</v>
      </c>
      <c r="H148" s="46">
        <f t="shared" si="15"/>
        <v>9.2666666666666675</v>
      </c>
      <c r="I148" s="26">
        <v>0.38611111111111113</v>
      </c>
      <c r="J148" s="29" t="s">
        <v>117</v>
      </c>
      <c r="K148" s="29">
        <f t="shared" si="16"/>
        <v>9.2666666666666675</v>
      </c>
      <c r="L148" s="30">
        <v>0.38611111111111113</v>
      </c>
    </row>
    <row r="149" spans="1:12" x14ac:dyDescent="0.25">
      <c r="A149" s="16" t="s">
        <v>118</v>
      </c>
      <c r="B149" s="40">
        <f t="shared" si="13"/>
        <v>6.8666666666666671</v>
      </c>
      <c r="C149" s="18">
        <v>0.28611111111111115</v>
      </c>
      <c r="D149" s="21" t="s">
        <v>118</v>
      </c>
      <c r="E149" s="43">
        <f t="shared" si="14"/>
        <v>6.8666666666666671</v>
      </c>
      <c r="F149" s="22">
        <v>0.28611111111111115</v>
      </c>
      <c r="G149" s="25" t="s">
        <v>118</v>
      </c>
      <c r="H149" s="46">
        <f t="shared" si="15"/>
        <v>6.8666666666666671</v>
      </c>
      <c r="I149" s="26">
        <v>0.28611111111111115</v>
      </c>
      <c r="J149" s="29" t="s">
        <v>118</v>
      </c>
      <c r="K149" s="29">
        <f t="shared" si="16"/>
        <v>6.8666666666666671</v>
      </c>
      <c r="L149" s="30">
        <v>0.28611111111111115</v>
      </c>
    </row>
    <row r="150" spans="1:12" x14ac:dyDescent="0.25">
      <c r="A150" s="16" t="s">
        <v>119</v>
      </c>
      <c r="B150" s="40">
        <f t="shared" si="13"/>
        <v>7.5333333333333332</v>
      </c>
      <c r="C150" s="18">
        <v>0.31388888888888888</v>
      </c>
      <c r="D150" s="21" t="s">
        <v>119</v>
      </c>
      <c r="E150" s="43">
        <f t="shared" si="14"/>
        <v>7.5333333333333332</v>
      </c>
      <c r="F150" s="22">
        <v>0.31388888888888888</v>
      </c>
      <c r="G150" s="25" t="s">
        <v>119</v>
      </c>
      <c r="H150" s="46">
        <f t="shared" si="15"/>
        <v>7.5333333333333332</v>
      </c>
      <c r="I150" s="26">
        <v>0.31388888888888888</v>
      </c>
      <c r="J150" s="29" t="s">
        <v>119</v>
      </c>
      <c r="K150" s="29">
        <f t="shared" si="16"/>
        <v>7.5333333333333332</v>
      </c>
      <c r="L150" s="30">
        <v>0.31388888888888888</v>
      </c>
    </row>
    <row r="151" spans="1:12" x14ac:dyDescent="0.25">
      <c r="A151" s="16" t="s">
        <v>120</v>
      </c>
      <c r="B151" s="40">
        <f t="shared" si="13"/>
        <v>7.4333333333333336</v>
      </c>
      <c r="C151" s="18">
        <v>0.30972222222222223</v>
      </c>
      <c r="D151" s="21" t="s">
        <v>120</v>
      </c>
      <c r="E151" s="43">
        <f t="shared" si="14"/>
        <v>7.4333333333333336</v>
      </c>
      <c r="F151" s="22">
        <v>0.30972222222222223</v>
      </c>
      <c r="G151" s="25" t="s">
        <v>120</v>
      </c>
      <c r="H151" s="46">
        <f t="shared" si="15"/>
        <v>7.4333333333333336</v>
      </c>
      <c r="I151" s="26">
        <v>0.30972222222222223</v>
      </c>
      <c r="J151" s="29" t="s">
        <v>120</v>
      </c>
      <c r="K151" s="29">
        <f t="shared" si="16"/>
        <v>7.4333333333333336</v>
      </c>
      <c r="L151" s="30">
        <v>0.30972222222222223</v>
      </c>
    </row>
    <row r="152" spans="1:12" x14ac:dyDescent="0.25">
      <c r="A152" s="16" t="s">
        <v>121</v>
      </c>
      <c r="B152" s="40">
        <f t="shared" si="13"/>
        <v>8.0166666666666675</v>
      </c>
      <c r="C152" s="18">
        <v>0.33402777777777781</v>
      </c>
      <c r="D152" s="21" t="s">
        <v>121</v>
      </c>
      <c r="E152" s="43">
        <f t="shared" si="14"/>
        <v>8.0166666666666675</v>
      </c>
      <c r="F152" s="22">
        <v>0.33402777777777781</v>
      </c>
      <c r="G152" s="25" t="s">
        <v>121</v>
      </c>
      <c r="H152" s="46">
        <f t="shared" si="15"/>
        <v>8.0166666666666675</v>
      </c>
      <c r="I152" s="26">
        <v>0.33402777777777781</v>
      </c>
      <c r="J152" s="29" t="s">
        <v>121</v>
      </c>
      <c r="K152" s="29">
        <f t="shared" si="16"/>
        <v>8.0166666666666675</v>
      </c>
      <c r="L152" s="30">
        <v>0.33402777777777781</v>
      </c>
    </row>
    <row r="153" spans="1:12" x14ac:dyDescent="0.25">
      <c r="A153" s="16" t="s">
        <v>122</v>
      </c>
      <c r="B153" s="40">
        <f t="shared" si="13"/>
        <v>7.4</v>
      </c>
      <c r="C153" s="18">
        <v>0.30833333333333335</v>
      </c>
      <c r="D153" s="21" t="s">
        <v>122</v>
      </c>
      <c r="E153" s="43">
        <f t="shared" si="14"/>
        <v>7.4</v>
      </c>
      <c r="F153" s="22">
        <v>0.30833333333333335</v>
      </c>
      <c r="G153" s="25" t="s">
        <v>122</v>
      </c>
      <c r="H153" s="46">
        <f t="shared" si="15"/>
        <v>7.4</v>
      </c>
      <c r="I153" s="26">
        <v>0.30833333333333335</v>
      </c>
      <c r="J153" s="29" t="s">
        <v>122</v>
      </c>
      <c r="K153" s="29">
        <f t="shared" si="16"/>
        <v>7.4</v>
      </c>
      <c r="L153" s="30">
        <v>0.30833333333333335</v>
      </c>
    </row>
    <row r="154" spans="1:12" x14ac:dyDescent="0.25">
      <c r="A154" s="16" t="s">
        <v>123</v>
      </c>
      <c r="B154" s="40">
        <f t="shared" si="13"/>
        <v>0.6</v>
      </c>
      <c r="C154" s="18">
        <v>2.4999999999999998E-2</v>
      </c>
      <c r="D154" s="21" t="s">
        <v>123</v>
      </c>
      <c r="E154" s="43">
        <f t="shared" si="14"/>
        <v>0.6</v>
      </c>
      <c r="F154" s="22">
        <v>2.4999999999999998E-2</v>
      </c>
      <c r="G154" s="25" t="s">
        <v>123</v>
      </c>
      <c r="H154" s="46">
        <f t="shared" si="15"/>
        <v>0.6</v>
      </c>
      <c r="I154" s="26">
        <v>2.4999999999999998E-2</v>
      </c>
      <c r="J154" s="29" t="s">
        <v>123</v>
      </c>
      <c r="K154" s="29">
        <f t="shared" si="16"/>
        <v>0.6</v>
      </c>
      <c r="L154" s="30">
        <v>2.4999999999999998E-2</v>
      </c>
    </row>
    <row r="155" spans="1:12" x14ac:dyDescent="0.25">
      <c r="A155" s="16" t="s">
        <v>124</v>
      </c>
      <c r="B155" s="40">
        <f t="shared" si="13"/>
        <v>8.4166666666666661</v>
      </c>
      <c r="C155" s="18">
        <v>0.35069444444444442</v>
      </c>
      <c r="D155" s="21" t="s">
        <v>124</v>
      </c>
      <c r="E155" s="43">
        <f t="shared" si="14"/>
        <v>8.4166666666666661</v>
      </c>
      <c r="F155" s="22">
        <v>0.35069444444444442</v>
      </c>
      <c r="G155" s="25" t="s">
        <v>124</v>
      </c>
      <c r="H155" s="46">
        <f t="shared" si="15"/>
        <v>8.4166666666666661</v>
      </c>
      <c r="I155" s="26">
        <v>0.35069444444444442</v>
      </c>
      <c r="J155" s="29" t="s">
        <v>124</v>
      </c>
      <c r="K155" s="29">
        <f t="shared" si="16"/>
        <v>8.4166666666666661</v>
      </c>
      <c r="L155" s="30">
        <v>0.35069444444444442</v>
      </c>
    </row>
    <row r="156" spans="1:12" x14ac:dyDescent="0.25">
      <c r="A156" s="16" t="s">
        <v>125</v>
      </c>
      <c r="B156" s="40">
        <f t="shared" si="13"/>
        <v>7.5333333333333332</v>
      </c>
      <c r="C156" s="18">
        <v>0.31388888888888888</v>
      </c>
      <c r="D156" s="21" t="s">
        <v>125</v>
      </c>
      <c r="E156" s="43">
        <f t="shared" si="14"/>
        <v>7.5333333333333332</v>
      </c>
      <c r="F156" s="22">
        <v>0.31388888888888888</v>
      </c>
      <c r="G156" s="25" t="s">
        <v>125</v>
      </c>
      <c r="H156" s="46">
        <f t="shared" si="15"/>
        <v>7.5333333333333332</v>
      </c>
      <c r="I156" s="26">
        <v>0.31388888888888888</v>
      </c>
      <c r="J156" s="29" t="s">
        <v>125</v>
      </c>
      <c r="K156" s="29">
        <f t="shared" si="16"/>
        <v>7.5333333333333332</v>
      </c>
      <c r="L156" s="30">
        <v>0.31388888888888888</v>
      </c>
    </row>
    <row r="157" spans="1:12" x14ac:dyDescent="0.25">
      <c r="A157" s="16" t="s">
        <v>126</v>
      </c>
      <c r="B157" s="40">
        <f t="shared" si="13"/>
        <v>9.2666666666666675</v>
      </c>
      <c r="C157" s="18">
        <v>0.38611111111111113</v>
      </c>
      <c r="D157" s="21" t="s">
        <v>126</v>
      </c>
      <c r="E157" s="43">
        <f t="shared" si="14"/>
        <v>9.2666666666666675</v>
      </c>
      <c r="F157" s="22">
        <v>0.38611111111111113</v>
      </c>
      <c r="G157" s="25" t="s">
        <v>126</v>
      </c>
      <c r="H157" s="46">
        <f t="shared" si="15"/>
        <v>9.2666666666666675</v>
      </c>
      <c r="I157" s="26">
        <v>0.38611111111111113</v>
      </c>
      <c r="J157" s="29" t="s">
        <v>126</v>
      </c>
      <c r="K157" s="29">
        <f t="shared" si="16"/>
        <v>9.2666666666666675</v>
      </c>
      <c r="L157" s="30">
        <v>0.38611111111111113</v>
      </c>
    </row>
    <row r="158" spans="1:12" x14ac:dyDescent="0.25">
      <c r="A158" s="16" t="s">
        <v>127</v>
      </c>
      <c r="B158" s="40">
        <f t="shared" si="13"/>
        <v>6.8666666666666671</v>
      </c>
      <c r="C158" s="18">
        <v>0.28611111111111115</v>
      </c>
      <c r="D158" s="21" t="s">
        <v>127</v>
      </c>
      <c r="E158" s="43">
        <f t="shared" si="14"/>
        <v>6.8666666666666671</v>
      </c>
      <c r="F158" s="22">
        <v>0.28611111111111115</v>
      </c>
      <c r="G158" s="25" t="s">
        <v>127</v>
      </c>
      <c r="H158" s="46">
        <f t="shared" si="15"/>
        <v>6.8666666666666671</v>
      </c>
      <c r="I158" s="26">
        <v>0.28611111111111115</v>
      </c>
      <c r="J158" s="29" t="s">
        <v>127</v>
      </c>
      <c r="K158" s="29">
        <f t="shared" si="16"/>
        <v>6.8666666666666671</v>
      </c>
      <c r="L158" s="30">
        <v>0.28611111111111115</v>
      </c>
    </row>
    <row r="159" spans="1:12" x14ac:dyDescent="0.25">
      <c r="A159" s="16" t="s">
        <v>128</v>
      </c>
      <c r="B159" s="40">
        <f t="shared" si="13"/>
        <v>7.5333333333333332</v>
      </c>
      <c r="C159" s="18">
        <v>0.31388888888888888</v>
      </c>
      <c r="D159" s="21" t="s">
        <v>128</v>
      </c>
      <c r="E159" s="43">
        <f t="shared" si="14"/>
        <v>7.5333333333333332</v>
      </c>
      <c r="F159" s="22">
        <v>0.31388888888888888</v>
      </c>
      <c r="G159" s="25" t="s">
        <v>128</v>
      </c>
      <c r="H159" s="46">
        <f t="shared" si="15"/>
        <v>7.5333333333333332</v>
      </c>
      <c r="I159" s="26">
        <v>0.31388888888888888</v>
      </c>
      <c r="J159" s="29" t="s">
        <v>128</v>
      </c>
      <c r="K159" s="29">
        <f t="shared" si="16"/>
        <v>7.5333333333333332</v>
      </c>
      <c r="L159" s="30">
        <v>0.31388888888888888</v>
      </c>
    </row>
    <row r="160" spans="1:12" x14ac:dyDescent="0.25">
      <c r="A160" s="16" t="s">
        <v>129</v>
      </c>
      <c r="B160" s="40">
        <f t="shared" si="13"/>
        <v>7.4333333333333336</v>
      </c>
      <c r="C160" s="18">
        <v>0.30972222222222223</v>
      </c>
      <c r="D160" s="21" t="s">
        <v>129</v>
      </c>
      <c r="E160" s="43">
        <f t="shared" si="14"/>
        <v>7.4333333333333336</v>
      </c>
      <c r="F160" s="22">
        <v>0.30972222222222223</v>
      </c>
      <c r="G160" s="25" t="s">
        <v>129</v>
      </c>
      <c r="H160" s="46">
        <f t="shared" si="15"/>
        <v>7.4333333333333336</v>
      </c>
      <c r="I160" s="26">
        <v>0.30972222222222223</v>
      </c>
      <c r="J160" s="29" t="s">
        <v>129</v>
      </c>
      <c r="K160" s="29">
        <f t="shared" si="16"/>
        <v>7.4333333333333336</v>
      </c>
      <c r="L160" s="30">
        <v>0.30972222222222223</v>
      </c>
    </row>
    <row r="161" spans="1:12" x14ac:dyDescent="0.25">
      <c r="A161" s="16" t="s">
        <v>130</v>
      </c>
      <c r="B161" s="40">
        <f t="shared" si="13"/>
        <v>8.0166666666666675</v>
      </c>
      <c r="C161" s="18">
        <v>0.33402777777777781</v>
      </c>
      <c r="D161" s="21" t="s">
        <v>130</v>
      </c>
      <c r="E161" s="43">
        <f t="shared" si="14"/>
        <v>8.0166666666666675</v>
      </c>
      <c r="F161" s="22">
        <v>0.33402777777777781</v>
      </c>
      <c r="G161" s="25" t="s">
        <v>130</v>
      </c>
      <c r="H161" s="46">
        <f t="shared" si="15"/>
        <v>8.0166666666666675</v>
      </c>
      <c r="I161" s="26">
        <v>0.33402777777777781</v>
      </c>
      <c r="J161" s="29" t="s">
        <v>130</v>
      </c>
      <c r="K161" s="29">
        <f t="shared" si="16"/>
        <v>8.0166666666666675</v>
      </c>
      <c r="L161" s="30">
        <v>0.33402777777777781</v>
      </c>
    </row>
    <row r="162" spans="1:12" x14ac:dyDescent="0.25">
      <c r="A162" s="16" t="s">
        <v>131</v>
      </c>
      <c r="B162" s="40">
        <f t="shared" si="13"/>
        <v>7.4</v>
      </c>
      <c r="C162" s="18">
        <v>0.30833333333333335</v>
      </c>
      <c r="D162" s="21" t="s">
        <v>131</v>
      </c>
      <c r="E162" s="43">
        <f t="shared" si="14"/>
        <v>7.4</v>
      </c>
      <c r="F162" s="22">
        <v>0.30833333333333335</v>
      </c>
      <c r="G162" s="25" t="s">
        <v>131</v>
      </c>
      <c r="H162" s="46">
        <f t="shared" si="15"/>
        <v>7.4</v>
      </c>
      <c r="I162" s="26">
        <v>0.30833333333333335</v>
      </c>
      <c r="J162" s="29" t="s">
        <v>131</v>
      </c>
      <c r="K162" s="29">
        <f t="shared" si="16"/>
        <v>7.4</v>
      </c>
      <c r="L162" s="30">
        <v>0.30833333333333335</v>
      </c>
    </row>
    <row r="163" spans="1:12" x14ac:dyDescent="0.25">
      <c r="A163" s="16" t="s">
        <v>132</v>
      </c>
      <c r="B163" s="40">
        <f t="shared" si="13"/>
        <v>0.6</v>
      </c>
      <c r="C163" s="18">
        <v>2.4999999999999998E-2</v>
      </c>
      <c r="D163" s="21" t="s">
        <v>132</v>
      </c>
      <c r="E163" s="43">
        <f t="shared" si="14"/>
        <v>0.6</v>
      </c>
      <c r="F163" s="22">
        <v>2.4999999999999998E-2</v>
      </c>
      <c r="G163" s="25" t="s">
        <v>132</v>
      </c>
      <c r="H163" s="46">
        <f t="shared" si="15"/>
        <v>0.6</v>
      </c>
      <c r="I163" s="26">
        <v>2.4999999999999998E-2</v>
      </c>
      <c r="J163" s="29" t="s">
        <v>132</v>
      </c>
      <c r="K163" s="29">
        <f t="shared" si="16"/>
        <v>0.6</v>
      </c>
      <c r="L163" s="30">
        <v>2.4999999999999998E-2</v>
      </c>
    </row>
    <row r="164" spans="1:12" x14ac:dyDescent="0.25">
      <c r="A164" s="16" t="s">
        <v>133</v>
      </c>
      <c r="B164" s="40">
        <f t="shared" si="13"/>
        <v>8.4166666666666661</v>
      </c>
      <c r="C164" s="18">
        <v>0.35069444444444442</v>
      </c>
      <c r="D164" s="21" t="s">
        <v>133</v>
      </c>
      <c r="E164" s="43">
        <f t="shared" si="14"/>
        <v>8.4166666666666661</v>
      </c>
      <c r="F164" s="22">
        <v>0.35069444444444442</v>
      </c>
      <c r="G164" s="25" t="s">
        <v>133</v>
      </c>
      <c r="H164" s="46">
        <f t="shared" si="15"/>
        <v>8.4166666666666661</v>
      </c>
      <c r="I164" s="26">
        <v>0.35069444444444442</v>
      </c>
      <c r="J164" s="29" t="s">
        <v>133</v>
      </c>
      <c r="K164" s="29">
        <f t="shared" si="16"/>
        <v>8.4166666666666661</v>
      </c>
      <c r="L164" s="30">
        <v>0.35069444444444442</v>
      </c>
    </row>
    <row r="165" spans="1:12" x14ac:dyDescent="0.25">
      <c r="A165" s="16" t="s">
        <v>134</v>
      </c>
      <c r="B165" s="40">
        <f t="shared" si="13"/>
        <v>7.5333333333333332</v>
      </c>
      <c r="C165" s="18">
        <v>0.31388888888888888</v>
      </c>
      <c r="D165" s="21" t="s">
        <v>134</v>
      </c>
      <c r="E165" s="43">
        <f t="shared" si="14"/>
        <v>7.5333333333333332</v>
      </c>
      <c r="F165" s="22">
        <v>0.31388888888888888</v>
      </c>
      <c r="G165" s="25" t="s">
        <v>134</v>
      </c>
      <c r="H165" s="46">
        <f t="shared" si="15"/>
        <v>7.5333333333333332</v>
      </c>
      <c r="I165" s="26">
        <v>0.31388888888888888</v>
      </c>
      <c r="J165" s="29" t="s">
        <v>134</v>
      </c>
      <c r="K165" s="29">
        <f t="shared" si="16"/>
        <v>7.5333333333333332</v>
      </c>
      <c r="L165" s="30">
        <v>0.31388888888888888</v>
      </c>
    </row>
    <row r="166" spans="1:12" x14ac:dyDescent="0.25">
      <c r="A166" s="16" t="s">
        <v>135</v>
      </c>
      <c r="B166" s="40">
        <f t="shared" si="13"/>
        <v>9.2666666666666675</v>
      </c>
      <c r="C166" s="18">
        <v>0.38611111111111113</v>
      </c>
      <c r="D166" s="21" t="s">
        <v>135</v>
      </c>
      <c r="E166" s="43">
        <f t="shared" si="14"/>
        <v>9.2666666666666675</v>
      </c>
      <c r="F166" s="22">
        <v>0.38611111111111113</v>
      </c>
      <c r="G166" s="25" t="s">
        <v>135</v>
      </c>
      <c r="H166" s="46">
        <f t="shared" si="15"/>
        <v>9.2666666666666675</v>
      </c>
      <c r="I166" s="26">
        <v>0.38611111111111113</v>
      </c>
      <c r="J166" s="29" t="s">
        <v>135</v>
      </c>
      <c r="K166" s="29">
        <f t="shared" si="16"/>
        <v>9.2666666666666675</v>
      </c>
      <c r="L166" s="30">
        <v>0.38611111111111113</v>
      </c>
    </row>
    <row r="167" spans="1:12" x14ac:dyDescent="0.25">
      <c r="A167" s="16" t="s">
        <v>136</v>
      </c>
      <c r="B167" s="40">
        <f t="shared" si="13"/>
        <v>6.8666666666666671</v>
      </c>
      <c r="C167" s="18">
        <v>0.28611111111111115</v>
      </c>
      <c r="D167" s="21" t="s">
        <v>136</v>
      </c>
      <c r="E167" s="43">
        <f t="shared" si="14"/>
        <v>6.8666666666666671</v>
      </c>
      <c r="F167" s="22">
        <v>0.28611111111111115</v>
      </c>
      <c r="G167" s="25" t="s">
        <v>136</v>
      </c>
      <c r="H167" s="46">
        <f t="shared" si="15"/>
        <v>6.8666666666666671</v>
      </c>
      <c r="I167" s="26">
        <v>0.28611111111111115</v>
      </c>
      <c r="J167" s="29" t="s">
        <v>136</v>
      </c>
      <c r="K167" s="29">
        <f t="shared" si="16"/>
        <v>6.8666666666666671</v>
      </c>
      <c r="L167" s="30">
        <v>0.28611111111111115</v>
      </c>
    </row>
    <row r="168" spans="1:12" x14ac:dyDescent="0.25">
      <c r="A168" s="16" t="s">
        <v>137</v>
      </c>
      <c r="B168" s="40">
        <f t="shared" si="13"/>
        <v>7.5333333333333332</v>
      </c>
      <c r="C168" s="18">
        <v>0.31388888888888888</v>
      </c>
      <c r="D168" s="21" t="s">
        <v>137</v>
      </c>
      <c r="E168" s="43">
        <f t="shared" si="14"/>
        <v>7.5333333333333332</v>
      </c>
      <c r="F168" s="22">
        <v>0.31388888888888888</v>
      </c>
      <c r="G168" s="25" t="s">
        <v>137</v>
      </c>
      <c r="H168" s="46">
        <f t="shared" si="15"/>
        <v>7.5333333333333332</v>
      </c>
      <c r="I168" s="26">
        <v>0.31388888888888888</v>
      </c>
      <c r="J168" s="29" t="s">
        <v>137</v>
      </c>
      <c r="K168" s="29">
        <f t="shared" si="16"/>
        <v>7.5333333333333332</v>
      </c>
      <c r="L168" s="30">
        <v>0.31388888888888888</v>
      </c>
    </row>
    <row r="169" spans="1:12" x14ac:dyDescent="0.25">
      <c r="A169" s="16" t="s">
        <v>138</v>
      </c>
      <c r="B169" s="40">
        <f t="shared" si="13"/>
        <v>7.4333333333333336</v>
      </c>
      <c r="C169" s="18">
        <v>0.30972222222222223</v>
      </c>
      <c r="D169" s="21" t="s">
        <v>138</v>
      </c>
      <c r="E169" s="43">
        <f t="shared" si="14"/>
        <v>7.4333333333333336</v>
      </c>
      <c r="F169" s="22">
        <v>0.30972222222222223</v>
      </c>
      <c r="G169" s="25" t="s">
        <v>138</v>
      </c>
      <c r="H169" s="46">
        <f t="shared" si="15"/>
        <v>7.4333333333333336</v>
      </c>
      <c r="I169" s="26">
        <v>0.30972222222222223</v>
      </c>
      <c r="J169" s="29" t="s">
        <v>138</v>
      </c>
      <c r="K169" s="29">
        <f t="shared" si="16"/>
        <v>7.4333333333333336</v>
      </c>
      <c r="L169" s="30">
        <v>0.30972222222222223</v>
      </c>
    </row>
    <row r="170" spans="1:12" x14ac:dyDescent="0.25">
      <c r="A170" s="16" t="s">
        <v>139</v>
      </c>
      <c r="B170" s="40">
        <f t="shared" si="13"/>
        <v>8.0166666666666675</v>
      </c>
      <c r="C170" s="18">
        <v>0.33402777777777781</v>
      </c>
      <c r="D170" s="21" t="s">
        <v>139</v>
      </c>
      <c r="E170" s="43">
        <f t="shared" si="14"/>
        <v>8.0166666666666675</v>
      </c>
      <c r="F170" s="22">
        <v>0.33402777777777781</v>
      </c>
      <c r="G170" s="25" t="s">
        <v>139</v>
      </c>
      <c r="H170" s="46"/>
      <c r="I170" s="26"/>
      <c r="J170" s="29" t="s">
        <v>139</v>
      </c>
      <c r="K170" s="29">
        <f t="shared" si="16"/>
        <v>8.0166666666666675</v>
      </c>
      <c r="L170" s="30">
        <v>0.33402777777777781</v>
      </c>
    </row>
    <row r="171" spans="1:12" x14ac:dyDescent="0.25">
      <c r="A171" s="16" t="s">
        <v>140</v>
      </c>
      <c r="B171" s="40">
        <f t="shared" si="13"/>
        <v>7.4</v>
      </c>
      <c r="C171" s="18">
        <v>0.30833333333333335</v>
      </c>
      <c r="D171" s="21" t="s">
        <v>140</v>
      </c>
      <c r="E171" s="43">
        <f t="shared" si="14"/>
        <v>7.4</v>
      </c>
      <c r="F171" s="22">
        <v>0.30833333333333335</v>
      </c>
      <c r="G171" s="25" t="s">
        <v>140</v>
      </c>
      <c r="H171" s="46"/>
      <c r="I171" s="26"/>
      <c r="J171" s="29" t="s">
        <v>140</v>
      </c>
      <c r="K171" s="29">
        <f t="shared" si="16"/>
        <v>7.4</v>
      </c>
      <c r="L171" s="30">
        <v>0.30833333333333335</v>
      </c>
    </row>
    <row r="172" spans="1:12" x14ac:dyDescent="0.25">
      <c r="A172" s="16" t="s">
        <v>141</v>
      </c>
      <c r="B172" s="40">
        <f t="shared" si="13"/>
        <v>0.6</v>
      </c>
      <c r="C172" s="18">
        <v>2.4999999999999998E-2</v>
      </c>
      <c r="D172" s="21" t="s">
        <v>141</v>
      </c>
      <c r="E172" s="43">
        <f t="shared" si="14"/>
        <v>0.6</v>
      </c>
      <c r="F172" s="22">
        <v>2.4999999999999998E-2</v>
      </c>
      <c r="G172" s="25" t="s">
        <v>141</v>
      </c>
      <c r="H172" s="46"/>
      <c r="I172" s="26"/>
      <c r="J172" s="29" t="s">
        <v>141</v>
      </c>
      <c r="K172" s="29">
        <f t="shared" si="16"/>
        <v>0.6</v>
      </c>
      <c r="L172" s="30">
        <v>2.4999999999999998E-2</v>
      </c>
    </row>
    <row r="173" spans="1:12" x14ac:dyDescent="0.25">
      <c r="A173" s="16" t="s">
        <v>142</v>
      </c>
      <c r="B173" s="40">
        <f t="shared" si="13"/>
        <v>8.4166666666666661</v>
      </c>
      <c r="C173" s="18">
        <v>0.35069444444444442</v>
      </c>
      <c r="D173" s="21" t="s">
        <v>142</v>
      </c>
      <c r="E173" s="43">
        <f t="shared" si="14"/>
        <v>8.4166666666666661</v>
      </c>
      <c r="F173" s="22">
        <v>0.35069444444444442</v>
      </c>
      <c r="G173" s="25" t="s">
        <v>142</v>
      </c>
      <c r="H173" s="46"/>
      <c r="I173" s="26"/>
      <c r="J173" s="29" t="s">
        <v>142</v>
      </c>
      <c r="K173" s="29">
        <f t="shared" si="16"/>
        <v>8.4166666666666661</v>
      </c>
      <c r="L173" s="30">
        <v>0.35069444444444442</v>
      </c>
    </row>
    <row r="174" spans="1:12" x14ac:dyDescent="0.25">
      <c r="A174" s="16" t="s">
        <v>143</v>
      </c>
      <c r="B174" s="40">
        <f t="shared" si="13"/>
        <v>7.5333333333333332</v>
      </c>
      <c r="C174" s="18">
        <v>0.31388888888888888</v>
      </c>
      <c r="D174" s="21" t="s">
        <v>143</v>
      </c>
      <c r="E174" s="43">
        <f t="shared" si="14"/>
        <v>7.5333333333333332</v>
      </c>
      <c r="F174" s="22">
        <v>0.31388888888888888</v>
      </c>
      <c r="G174" s="25" t="s">
        <v>143</v>
      </c>
      <c r="H174" s="46"/>
      <c r="I174" s="26"/>
      <c r="J174" s="29" t="s">
        <v>143</v>
      </c>
      <c r="K174" s="29">
        <f t="shared" si="16"/>
        <v>7.5333333333333332</v>
      </c>
      <c r="L174" s="30">
        <v>0.31388888888888888</v>
      </c>
    </row>
    <row r="175" spans="1:12" x14ac:dyDescent="0.25">
      <c r="A175" s="16" t="s">
        <v>144</v>
      </c>
      <c r="B175" s="40">
        <f t="shared" si="13"/>
        <v>9.2666666666666675</v>
      </c>
      <c r="C175" s="18">
        <v>0.38611111111111113</v>
      </c>
      <c r="D175" s="21" t="s">
        <v>144</v>
      </c>
      <c r="E175" s="43">
        <f t="shared" si="14"/>
        <v>9.2666666666666675</v>
      </c>
      <c r="F175" s="22">
        <v>0.38611111111111113</v>
      </c>
      <c r="G175" s="25" t="s">
        <v>144</v>
      </c>
      <c r="H175" s="46"/>
      <c r="I175" s="26"/>
      <c r="J175" s="29" t="s">
        <v>144</v>
      </c>
      <c r="K175" s="29">
        <f t="shared" si="16"/>
        <v>9.2666666666666675</v>
      </c>
      <c r="L175" s="30">
        <v>0.38611111111111113</v>
      </c>
    </row>
    <row r="176" spans="1:12" x14ac:dyDescent="0.25">
      <c r="A176" s="16" t="s">
        <v>38</v>
      </c>
      <c r="B176" s="40" t="s">
        <v>38</v>
      </c>
      <c r="C176" s="18"/>
      <c r="D176" s="21" t="s">
        <v>38</v>
      </c>
      <c r="E176" s="43" t="s">
        <v>38</v>
      </c>
      <c r="F176" s="22"/>
      <c r="G176" s="24" t="s">
        <v>38</v>
      </c>
      <c r="H176" s="46" t="s">
        <v>38</v>
      </c>
      <c r="I176" s="26"/>
      <c r="J176" s="28" t="s">
        <v>38</v>
      </c>
      <c r="K176" s="29" t="s">
        <v>38</v>
      </c>
      <c r="L176" s="30"/>
    </row>
    <row r="177" spans="1:12" ht="26.25" x14ac:dyDescent="0.25">
      <c r="A177" s="77" t="s">
        <v>84</v>
      </c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</row>
    <row r="178" spans="1:12" ht="23.25" x14ac:dyDescent="0.25">
      <c r="A178" s="73" t="s">
        <v>46</v>
      </c>
      <c r="B178" s="73"/>
      <c r="C178" s="73"/>
      <c r="D178" s="74" t="s">
        <v>48</v>
      </c>
      <c r="E178" s="74"/>
      <c r="F178" s="74"/>
      <c r="G178" s="75" t="s">
        <v>49</v>
      </c>
      <c r="H178" s="75"/>
      <c r="I178" s="75"/>
      <c r="J178" s="76" t="s">
        <v>50</v>
      </c>
      <c r="K178" s="76"/>
      <c r="L178" s="76"/>
    </row>
    <row r="179" spans="1:12" x14ac:dyDescent="0.25">
      <c r="A179" s="15" t="s">
        <v>40</v>
      </c>
      <c r="B179" s="39" t="s">
        <v>44</v>
      </c>
      <c r="C179" s="15" t="s">
        <v>41</v>
      </c>
      <c r="D179" s="19" t="s">
        <v>40</v>
      </c>
      <c r="E179" s="42" t="s">
        <v>44</v>
      </c>
      <c r="F179" s="19" t="s">
        <v>41</v>
      </c>
      <c r="G179" s="23" t="s">
        <v>40</v>
      </c>
      <c r="H179" s="45" t="s">
        <v>44</v>
      </c>
      <c r="I179" s="23" t="s">
        <v>41</v>
      </c>
      <c r="J179" s="27" t="s">
        <v>40</v>
      </c>
      <c r="K179" s="27" t="s">
        <v>44</v>
      </c>
      <c r="L179" s="27" t="s">
        <v>41</v>
      </c>
    </row>
    <row r="180" spans="1:12" x14ac:dyDescent="0.25">
      <c r="A180" s="16" t="s">
        <v>145</v>
      </c>
      <c r="B180" s="40">
        <f>C180*24</f>
        <v>8.4166666666666661</v>
      </c>
      <c r="C180" s="18">
        <v>0.35069444444444442</v>
      </c>
      <c r="D180" s="21" t="s">
        <v>145</v>
      </c>
      <c r="E180" s="43">
        <f>F180*24</f>
        <v>8.4166666666666661</v>
      </c>
      <c r="F180" s="22">
        <v>0.35069444444444442</v>
      </c>
      <c r="G180" s="25" t="s">
        <v>145</v>
      </c>
      <c r="H180" s="46">
        <f>I180*24</f>
        <v>8.4166666666666661</v>
      </c>
      <c r="I180" s="26">
        <v>0.35069444444444442</v>
      </c>
      <c r="J180" s="29" t="s">
        <v>145</v>
      </c>
      <c r="K180" s="29">
        <f>L180*24</f>
        <v>8.4166666666666661</v>
      </c>
      <c r="L180" s="30">
        <v>0.35069444444444442</v>
      </c>
    </row>
    <row r="181" spans="1:12" x14ac:dyDescent="0.25">
      <c r="A181" s="16" t="s">
        <v>146</v>
      </c>
      <c r="B181" s="40">
        <f t="shared" ref="B181:B209" si="17">C181*24</f>
        <v>7.5333333333333332</v>
      </c>
      <c r="C181" s="18">
        <v>0.31388888888888888</v>
      </c>
      <c r="D181" s="21" t="s">
        <v>146</v>
      </c>
      <c r="E181" s="43">
        <f t="shared" ref="E181:E209" si="18">F181*24</f>
        <v>7.5333333333333332</v>
      </c>
      <c r="F181" s="22">
        <v>0.31388888888888888</v>
      </c>
      <c r="G181" s="25" t="s">
        <v>146</v>
      </c>
      <c r="H181" s="46">
        <f t="shared" ref="H181:H203" si="19">I181*24</f>
        <v>7.5333333333333332</v>
      </c>
      <c r="I181" s="26">
        <v>0.31388888888888888</v>
      </c>
      <c r="J181" s="29" t="s">
        <v>146</v>
      </c>
      <c r="K181" s="29">
        <f t="shared" ref="K181:K209" si="20">L181*24</f>
        <v>7.5333333333333332</v>
      </c>
      <c r="L181" s="30">
        <v>0.31388888888888888</v>
      </c>
    </row>
    <row r="182" spans="1:12" x14ac:dyDescent="0.25">
      <c r="A182" s="16" t="s">
        <v>147</v>
      </c>
      <c r="B182" s="40">
        <f t="shared" si="17"/>
        <v>9.2666666666666675</v>
      </c>
      <c r="C182" s="18">
        <v>0.38611111111111113</v>
      </c>
      <c r="D182" s="21" t="s">
        <v>147</v>
      </c>
      <c r="E182" s="43">
        <f t="shared" si="18"/>
        <v>9.2666666666666675</v>
      </c>
      <c r="F182" s="22">
        <v>0.38611111111111113</v>
      </c>
      <c r="G182" s="25" t="s">
        <v>147</v>
      </c>
      <c r="H182" s="46">
        <f t="shared" si="19"/>
        <v>9.2666666666666675</v>
      </c>
      <c r="I182" s="26">
        <v>0.38611111111111113</v>
      </c>
      <c r="J182" s="29" t="s">
        <v>147</v>
      </c>
      <c r="K182" s="29">
        <f t="shared" si="20"/>
        <v>9.2666666666666675</v>
      </c>
      <c r="L182" s="30">
        <v>0.38611111111111113</v>
      </c>
    </row>
    <row r="183" spans="1:12" x14ac:dyDescent="0.25">
      <c r="A183" s="16" t="s">
        <v>148</v>
      </c>
      <c r="B183" s="40">
        <f t="shared" si="17"/>
        <v>6.8666666666666671</v>
      </c>
      <c r="C183" s="18">
        <v>0.28611111111111115</v>
      </c>
      <c r="D183" s="21" t="s">
        <v>148</v>
      </c>
      <c r="E183" s="43">
        <f t="shared" si="18"/>
        <v>6.8666666666666671</v>
      </c>
      <c r="F183" s="22">
        <v>0.28611111111111115</v>
      </c>
      <c r="G183" s="25" t="s">
        <v>148</v>
      </c>
      <c r="H183" s="46">
        <f t="shared" si="19"/>
        <v>6.8666666666666671</v>
      </c>
      <c r="I183" s="26">
        <v>0.28611111111111115</v>
      </c>
      <c r="J183" s="29" t="s">
        <v>148</v>
      </c>
      <c r="K183" s="29">
        <f t="shared" si="20"/>
        <v>6.8666666666666671</v>
      </c>
      <c r="L183" s="30">
        <v>0.28611111111111115</v>
      </c>
    </row>
    <row r="184" spans="1:12" x14ac:dyDescent="0.25">
      <c r="A184" s="16" t="s">
        <v>149</v>
      </c>
      <c r="B184" s="40">
        <f t="shared" si="17"/>
        <v>7.5333333333333332</v>
      </c>
      <c r="C184" s="18">
        <v>0.31388888888888888</v>
      </c>
      <c r="D184" s="21" t="s">
        <v>149</v>
      </c>
      <c r="E184" s="43">
        <f t="shared" si="18"/>
        <v>7.5333333333333332</v>
      </c>
      <c r="F184" s="22">
        <v>0.31388888888888888</v>
      </c>
      <c r="G184" s="25" t="s">
        <v>149</v>
      </c>
      <c r="H184" s="46">
        <f t="shared" si="19"/>
        <v>7.5333333333333332</v>
      </c>
      <c r="I184" s="26">
        <v>0.31388888888888888</v>
      </c>
      <c r="J184" s="29" t="s">
        <v>149</v>
      </c>
      <c r="K184" s="29">
        <f t="shared" si="20"/>
        <v>7.5333333333333332</v>
      </c>
      <c r="L184" s="30">
        <v>0.31388888888888888</v>
      </c>
    </row>
    <row r="185" spans="1:12" x14ac:dyDescent="0.25">
      <c r="A185" s="16" t="s">
        <v>150</v>
      </c>
      <c r="B185" s="40">
        <f t="shared" si="17"/>
        <v>7.4333333333333336</v>
      </c>
      <c r="C185" s="18">
        <v>0.30972222222222223</v>
      </c>
      <c r="D185" s="21" t="s">
        <v>150</v>
      </c>
      <c r="E185" s="43">
        <f t="shared" si="18"/>
        <v>7.4333333333333336</v>
      </c>
      <c r="F185" s="22">
        <v>0.30972222222222223</v>
      </c>
      <c r="G185" s="25" t="s">
        <v>150</v>
      </c>
      <c r="H185" s="46">
        <f t="shared" si="19"/>
        <v>7.4333333333333336</v>
      </c>
      <c r="I185" s="26">
        <v>0.30972222222222223</v>
      </c>
      <c r="J185" s="29" t="s">
        <v>150</v>
      </c>
      <c r="K185" s="29">
        <f t="shared" si="20"/>
        <v>7.4333333333333336</v>
      </c>
      <c r="L185" s="30">
        <v>0.30972222222222223</v>
      </c>
    </row>
    <row r="186" spans="1:12" x14ac:dyDescent="0.25">
      <c r="A186" s="16" t="s">
        <v>151</v>
      </c>
      <c r="B186" s="40">
        <f t="shared" si="17"/>
        <v>8.0166666666666675</v>
      </c>
      <c r="C186" s="18">
        <v>0.33402777777777781</v>
      </c>
      <c r="D186" s="21" t="s">
        <v>151</v>
      </c>
      <c r="E186" s="43">
        <f t="shared" si="18"/>
        <v>8.0166666666666675</v>
      </c>
      <c r="F186" s="22">
        <v>0.33402777777777781</v>
      </c>
      <c r="G186" s="25" t="s">
        <v>151</v>
      </c>
      <c r="H186" s="46">
        <f t="shared" si="19"/>
        <v>8.0166666666666675</v>
      </c>
      <c r="I186" s="26">
        <v>0.33402777777777781</v>
      </c>
      <c r="J186" s="29" t="s">
        <v>151</v>
      </c>
      <c r="K186" s="29">
        <f t="shared" si="20"/>
        <v>8.0166666666666675</v>
      </c>
      <c r="L186" s="30">
        <v>0.33402777777777781</v>
      </c>
    </row>
    <row r="187" spans="1:12" x14ac:dyDescent="0.25">
      <c r="A187" s="16" t="s">
        <v>152</v>
      </c>
      <c r="B187" s="40">
        <f t="shared" si="17"/>
        <v>7.4</v>
      </c>
      <c r="C187" s="18">
        <v>0.30833333333333335</v>
      </c>
      <c r="D187" s="21" t="s">
        <v>152</v>
      </c>
      <c r="E187" s="43">
        <f t="shared" si="18"/>
        <v>7.4</v>
      </c>
      <c r="F187" s="22">
        <v>0.30833333333333335</v>
      </c>
      <c r="G187" s="25" t="s">
        <v>152</v>
      </c>
      <c r="H187" s="46">
        <f t="shared" si="19"/>
        <v>7.4</v>
      </c>
      <c r="I187" s="26">
        <v>0.30833333333333335</v>
      </c>
      <c r="J187" s="29" t="s">
        <v>152</v>
      </c>
      <c r="K187" s="29">
        <f t="shared" si="20"/>
        <v>7.4</v>
      </c>
      <c r="L187" s="30">
        <v>0.30833333333333335</v>
      </c>
    </row>
    <row r="188" spans="1:12" x14ac:dyDescent="0.25">
      <c r="A188" s="16" t="s">
        <v>153</v>
      </c>
      <c r="B188" s="40">
        <f t="shared" si="17"/>
        <v>0.6</v>
      </c>
      <c r="C188" s="18">
        <v>2.4999999999999998E-2</v>
      </c>
      <c r="D188" s="21" t="s">
        <v>153</v>
      </c>
      <c r="E188" s="43">
        <f t="shared" si="18"/>
        <v>0.6</v>
      </c>
      <c r="F188" s="22">
        <v>2.4999999999999998E-2</v>
      </c>
      <c r="G188" s="25" t="s">
        <v>153</v>
      </c>
      <c r="H188" s="46">
        <f t="shared" si="19"/>
        <v>0.6</v>
      </c>
      <c r="I188" s="26">
        <v>2.4999999999999998E-2</v>
      </c>
      <c r="J188" s="29" t="s">
        <v>153</v>
      </c>
      <c r="K188" s="29">
        <f t="shared" si="20"/>
        <v>0.6</v>
      </c>
      <c r="L188" s="30">
        <v>2.4999999999999998E-2</v>
      </c>
    </row>
    <row r="189" spans="1:12" x14ac:dyDescent="0.25">
      <c r="A189" s="16" t="s">
        <v>154</v>
      </c>
      <c r="B189" s="40">
        <f t="shared" si="17"/>
        <v>8.4166666666666661</v>
      </c>
      <c r="C189" s="18">
        <v>0.35069444444444442</v>
      </c>
      <c r="D189" s="21" t="s">
        <v>154</v>
      </c>
      <c r="E189" s="43">
        <f t="shared" si="18"/>
        <v>8.4166666666666661</v>
      </c>
      <c r="F189" s="22">
        <v>0.35069444444444442</v>
      </c>
      <c r="G189" s="25" t="s">
        <v>154</v>
      </c>
      <c r="H189" s="46">
        <f t="shared" si="19"/>
        <v>8.4166666666666661</v>
      </c>
      <c r="I189" s="26">
        <v>0.35069444444444442</v>
      </c>
      <c r="J189" s="29" t="s">
        <v>154</v>
      </c>
      <c r="K189" s="29">
        <f t="shared" si="20"/>
        <v>8.4166666666666661</v>
      </c>
      <c r="L189" s="30">
        <v>0.35069444444444442</v>
      </c>
    </row>
    <row r="190" spans="1:12" x14ac:dyDescent="0.25">
      <c r="A190" s="16" t="s">
        <v>155</v>
      </c>
      <c r="B190" s="40">
        <f t="shared" si="17"/>
        <v>7.5333333333333332</v>
      </c>
      <c r="C190" s="18">
        <v>0.31388888888888888</v>
      </c>
      <c r="D190" s="21" t="s">
        <v>155</v>
      </c>
      <c r="E190" s="43">
        <f t="shared" si="18"/>
        <v>7.5333333333333332</v>
      </c>
      <c r="F190" s="22">
        <v>0.31388888888888888</v>
      </c>
      <c r="G190" s="25" t="s">
        <v>155</v>
      </c>
      <c r="H190" s="46">
        <f t="shared" si="19"/>
        <v>7.5333333333333332</v>
      </c>
      <c r="I190" s="26">
        <v>0.31388888888888888</v>
      </c>
      <c r="J190" s="29" t="s">
        <v>155</v>
      </c>
      <c r="K190" s="29">
        <f t="shared" si="20"/>
        <v>7.5333333333333332</v>
      </c>
      <c r="L190" s="30">
        <v>0.31388888888888888</v>
      </c>
    </row>
    <row r="191" spans="1:12" x14ac:dyDescent="0.25">
      <c r="A191" s="16" t="s">
        <v>156</v>
      </c>
      <c r="B191" s="40">
        <f t="shared" si="17"/>
        <v>9.2666666666666675</v>
      </c>
      <c r="C191" s="18">
        <v>0.38611111111111113</v>
      </c>
      <c r="D191" s="21" t="s">
        <v>156</v>
      </c>
      <c r="E191" s="43">
        <f t="shared" si="18"/>
        <v>9.2666666666666675</v>
      </c>
      <c r="F191" s="22">
        <v>0.38611111111111113</v>
      </c>
      <c r="G191" s="25" t="s">
        <v>156</v>
      </c>
      <c r="H191" s="46">
        <f t="shared" si="19"/>
        <v>9.2666666666666675</v>
      </c>
      <c r="I191" s="26">
        <v>0.38611111111111113</v>
      </c>
      <c r="J191" s="29" t="s">
        <v>156</v>
      </c>
      <c r="K191" s="29">
        <f t="shared" si="20"/>
        <v>9.2666666666666675</v>
      </c>
      <c r="L191" s="30">
        <v>0.38611111111111113</v>
      </c>
    </row>
    <row r="192" spans="1:12" x14ac:dyDescent="0.25">
      <c r="A192" s="16" t="s">
        <v>157</v>
      </c>
      <c r="B192" s="40">
        <f t="shared" si="17"/>
        <v>6.8666666666666671</v>
      </c>
      <c r="C192" s="18">
        <v>0.28611111111111115</v>
      </c>
      <c r="D192" s="21" t="s">
        <v>157</v>
      </c>
      <c r="E192" s="43">
        <f t="shared" si="18"/>
        <v>6.8666666666666671</v>
      </c>
      <c r="F192" s="22">
        <v>0.28611111111111115</v>
      </c>
      <c r="G192" s="25" t="s">
        <v>157</v>
      </c>
      <c r="H192" s="46">
        <f t="shared" si="19"/>
        <v>6.8666666666666671</v>
      </c>
      <c r="I192" s="26">
        <v>0.28611111111111115</v>
      </c>
      <c r="J192" s="29" t="s">
        <v>157</v>
      </c>
      <c r="K192" s="29">
        <f t="shared" si="20"/>
        <v>6.8666666666666671</v>
      </c>
      <c r="L192" s="30">
        <v>0.28611111111111115</v>
      </c>
    </row>
    <row r="193" spans="1:12" x14ac:dyDescent="0.25">
      <c r="A193" s="16" t="s">
        <v>158</v>
      </c>
      <c r="B193" s="40">
        <f t="shared" si="17"/>
        <v>7.5333333333333332</v>
      </c>
      <c r="C193" s="18">
        <v>0.31388888888888888</v>
      </c>
      <c r="D193" s="21" t="s">
        <v>158</v>
      </c>
      <c r="E193" s="43">
        <f t="shared" si="18"/>
        <v>7.5333333333333332</v>
      </c>
      <c r="F193" s="22">
        <v>0.31388888888888888</v>
      </c>
      <c r="G193" s="25" t="s">
        <v>158</v>
      </c>
      <c r="H193" s="46">
        <f t="shared" si="19"/>
        <v>7.5333333333333332</v>
      </c>
      <c r="I193" s="26">
        <v>0.31388888888888888</v>
      </c>
      <c r="J193" s="29" t="s">
        <v>158</v>
      </c>
      <c r="K193" s="29">
        <f t="shared" si="20"/>
        <v>7.5333333333333332</v>
      </c>
      <c r="L193" s="30">
        <v>0.31388888888888888</v>
      </c>
    </row>
    <row r="194" spans="1:12" x14ac:dyDescent="0.25">
      <c r="A194" s="16" t="s">
        <v>159</v>
      </c>
      <c r="B194" s="40">
        <f t="shared" si="17"/>
        <v>7.4333333333333336</v>
      </c>
      <c r="C194" s="18">
        <v>0.30972222222222223</v>
      </c>
      <c r="D194" s="21" t="s">
        <v>159</v>
      </c>
      <c r="E194" s="43">
        <f t="shared" si="18"/>
        <v>7.4333333333333336</v>
      </c>
      <c r="F194" s="22">
        <v>0.30972222222222223</v>
      </c>
      <c r="G194" s="25" t="s">
        <v>159</v>
      </c>
      <c r="H194" s="46">
        <f t="shared" si="19"/>
        <v>7.4333333333333336</v>
      </c>
      <c r="I194" s="26">
        <v>0.30972222222222223</v>
      </c>
      <c r="J194" s="29" t="s">
        <v>159</v>
      </c>
      <c r="K194" s="29">
        <f t="shared" si="20"/>
        <v>7.4333333333333336</v>
      </c>
      <c r="L194" s="30">
        <v>0.30972222222222223</v>
      </c>
    </row>
    <row r="195" spans="1:12" x14ac:dyDescent="0.25">
      <c r="A195" s="16" t="s">
        <v>160</v>
      </c>
      <c r="B195" s="40">
        <f t="shared" si="17"/>
        <v>8.0166666666666675</v>
      </c>
      <c r="C195" s="18">
        <v>0.33402777777777781</v>
      </c>
      <c r="D195" s="21" t="s">
        <v>160</v>
      </c>
      <c r="E195" s="43">
        <f t="shared" si="18"/>
        <v>8.0166666666666675</v>
      </c>
      <c r="F195" s="22">
        <v>0.33402777777777781</v>
      </c>
      <c r="G195" s="25" t="s">
        <v>160</v>
      </c>
      <c r="H195" s="46">
        <f t="shared" si="19"/>
        <v>8.0166666666666675</v>
      </c>
      <c r="I195" s="26">
        <v>0.33402777777777781</v>
      </c>
      <c r="J195" s="29" t="s">
        <v>160</v>
      </c>
      <c r="K195" s="29">
        <f t="shared" si="20"/>
        <v>8.0166666666666675</v>
      </c>
      <c r="L195" s="30">
        <v>0.33402777777777781</v>
      </c>
    </row>
    <row r="196" spans="1:12" x14ac:dyDescent="0.25">
      <c r="A196" s="16" t="s">
        <v>161</v>
      </c>
      <c r="B196" s="40">
        <f t="shared" si="17"/>
        <v>7.4</v>
      </c>
      <c r="C196" s="18">
        <v>0.30833333333333335</v>
      </c>
      <c r="D196" s="21" t="s">
        <v>161</v>
      </c>
      <c r="E196" s="43">
        <f t="shared" si="18"/>
        <v>7.4</v>
      </c>
      <c r="F196" s="22">
        <v>0.30833333333333335</v>
      </c>
      <c r="G196" s="25" t="s">
        <v>161</v>
      </c>
      <c r="H196" s="46">
        <f t="shared" si="19"/>
        <v>7.4</v>
      </c>
      <c r="I196" s="26">
        <v>0.30833333333333335</v>
      </c>
      <c r="J196" s="29" t="s">
        <v>161</v>
      </c>
      <c r="K196" s="29">
        <f t="shared" si="20"/>
        <v>7.4</v>
      </c>
      <c r="L196" s="30">
        <v>0.30833333333333335</v>
      </c>
    </row>
    <row r="197" spans="1:12" x14ac:dyDescent="0.25">
      <c r="A197" s="16" t="s">
        <v>162</v>
      </c>
      <c r="B197" s="40">
        <f t="shared" si="17"/>
        <v>0.6</v>
      </c>
      <c r="C197" s="18">
        <v>2.4999999999999998E-2</v>
      </c>
      <c r="D197" s="21" t="s">
        <v>162</v>
      </c>
      <c r="E197" s="43">
        <f t="shared" si="18"/>
        <v>0.6</v>
      </c>
      <c r="F197" s="22">
        <v>2.4999999999999998E-2</v>
      </c>
      <c r="G197" s="25" t="s">
        <v>162</v>
      </c>
      <c r="H197" s="46">
        <f t="shared" si="19"/>
        <v>0.6</v>
      </c>
      <c r="I197" s="26">
        <v>2.4999999999999998E-2</v>
      </c>
      <c r="J197" s="29" t="s">
        <v>162</v>
      </c>
      <c r="K197" s="29">
        <f t="shared" si="20"/>
        <v>0.6</v>
      </c>
      <c r="L197" s="30">
        <v>2.4999999999999998E-2</v>
      </c>
    </row>
    <row r="198" spans="1:12" x14ac:dyDescent="0.25">
      <c r="A198" s="16" t="s">
        <v>163</v>
      </c>
      <c r="B198" s="40">
        <f t="shared" si="17"/>
        <v>8.4166666666666661</v>
      </c>
      <c r="C198" s="18">
        <v>0.35069444444444442</v>
      </c>
      <c r="D198" s="21" t="s">
        <v>163</v>
      </c>
      <c r="E198" s="43">
        <f t="shared" si="18"/>
        <v>8.4166666666666661</v>
      </c>
      <c r="F198" s="22">
        <v>0.35069444444444442</v>
      </c>
      <c r="G198" s="25" t="s">
        <v>163</v>
      </c>
      <c r="H198" s="46">
        <f t="shared" si="19"/>
        <v>8.4166666666666661</v>
      </c>
      <c r="I198" s="26">
        <v>0.35069444444444442</v>
      </c>
      <c r="J198" s="29" t="s">
        <v>163</v>
      </c>
      <c r="K198" s="29">
        <f t="shared" si="20"/>
        <v>8.4166666666666661</v>
      </c>
      <c r="L198" s="30">
        <v>0.35069444444444442</v>
      </c>
    </row>
    <row r="199" spans="1:12" x14ac:dyDescent="0.25">
      <c r="A199" s="16" t="s">
        <v>164</v>
      </c>
      <c r="B199" s="40">
        <f t="shared" si="17"/>
        <v>7.5333333333333332</v>
      </c>
      <c r="C199" s="18">
        <v>0.31388888888888888</v>
      </c>
      <c r="D199" s="21" t="s">
        <v>164</v>
      </c>
      <c r="E199" s="43">
        <f t="shared" si="18"/>
        <v>7.5333333333333332</v>
      </c>
      <c r="F199" s="22">
        <v>0.31388888888888888</v>
      </c>
      <c r="G199" s="25" t="s">
        <v>164</v>
      </c>
      <c r="H199" s="46">
        <f t="shared" si="19"/>
        <v>7.5333333333333332</v>
      </c>
      <c r="I199" s="26">
        <v>0.31388888888888888</v>
      </c>
      <c r="J199" s="29" t="s">
        <v>164</v>
      </c>
      <c r="K199" s="29">
        <f t="shared" si="20"/>
        <v>7.5333333333333332</v>
      </c>
      <c r="L199" s="30">
        <v>0.31388888888888888</v>
      </c>
    </row>
    <row r="200" spans="1:12" x14ac:dyDescent="0.25">
      <c r="A200" s="16" t="s">
        <v>165</v>
      </c>
      <c r="B200" s="40">
        <f t="shared" si="17"/>
        <v>9.2666666666666675</v>
      </c>
      <c r="C200" s="18">
        <v>0.38611111111111113</v>
      </c>
      <c r="D200" s="21" t="s">
        <v>165</v>
      </c>
      <c r="E200" s="43">
        <f t="shared" si="18"/>
        <v>9.2666666666666675</v>
      </c>
      <c r="F200" s="22">
        <v>0.38611111111111113</v>
      </c>
      <c r="G200" s="25" t="s">
        <v>165</v>
      </c>
      <c r="H200" s="46">
        <f t="shared" si="19"/>
        <v>9.2666666666666675</v>
      </c>
      <c r="I200" s="26">
        <v>0.38611111111111113</v>
      </c>
      <c r="J200" s="29" t="s">
        <v>165</v>
      </c>
      <c r="K200" s="29">
        <f t="shared" si="20"/>
        <v>9.2666666666666675</v>
      </c>
      <c r="L200" s="30">
        <v>0.38611111111111113</v>
      </c>
    </row>
    <row r="201" spans="1:12" x14ac:dyDescent="0.25">
      <c r="A201" s="16" t="s">
        <v>166</v>
      </c>
      <c r="B201" s="40">
        <f t="shared" si="17"/>
        <v>6.8666666666666671</v>
      </c>
      <c r="C201" s="18">
        <v>0.28611111111111115</v>
      </c>
      <c r="D201" s="21" t="s">
        <v>166</v>
      </c>
      <c r="E201" s="43">
        <f t="shared" si="18"/>
        <v>6.8666666666666671</v>
      </c>
      <c r="F201" s="22">
        <v>0.28611111111111115</v>
      </c>
      <c r="G201" s="25" t="s">
        <v>166</v>
      </c>
      <c r="H201" s="46">
        <f t="shared" si="19"/>
        <v>6.8666666666666671</v>
      </c>
      <c r="I201" s="26">
        <v>0.28611111111111115</v>
      </c>
      <c r="J201" s="29" t="s">
        <v>166</v>
      </c>
      <c r="K201" s="29">
        <f t="shared" si="20"/>
        <v>6.8666666666666671</v>
      </c>
      <c r="L201" s="30">
        <v>0.28611111111111115</v>
      </c>
    </row>
    <row r="202" spans="1:12" x14ac:dyDescent="0.25">
      <c r="A202" s="16" t="s">
        <v>167</v>
      </c>
      <c r="B202" s="40">
        <f t="shared" si="17"/>
        <v>7.5333333333333332</v>
      </c>
      <c r="C202" s="18">
        <v>0.31388888888888888</v>
      </c>
      <c r="D202" s="21" t="s">
        <v>167</v>
      </c>
      <c r="E202" s="43">
        <f t="shared" si="18"/>
        <v>7.5333333333333332</v>
      </c>
      <c r="F202" s="22">
        <v>0.31388888888888888</v>
      </c>
      <c r="G202" s="25" t="s">
        <v>167</v>
      </c>
      <c r="H202" s="46">
        <f t="shared" si="19"/>
        <v>7.5333333333333332</v>
      </c>
      <c r="I202" s="26">
        <v>0.31388888888888888</v>
      </c>
      <c r="J202" s="29" t="s">
        <v>167</v>
      </c>
      <c r="K202" s="29">
        <f t="shared" si="20"/>
        <v>7.5333333333333332</v>
      </c>
      <c r="L202" s="30">
        <v>0.31388888888888888</v>
      </c>
    </row>
    <row r="203" spans="1:12" x14ac:dyDescent="0.25">
      <c r="A203" s="16" t="s">
        <v>168</v>
      </c>
      <c r="B203" s="40">
        <f t="shared" si="17"/>
        <v>7.4333333333333336</v>
      </c>
      <c r="C203" s="18">
        <v>0.30972222222222223</v>
      </c>
      <c r="D203" s="21" t="s">
        <v>168</v>
      </c>
      <c r="E203" s="43">
        <f t="shared" si="18"/>
        <v>7.4333333333333336</v>
      </c>
      <c r="F203" s="22">
        <v>0.30972222222222223</v>
      </c>
      <c r="G203" s="25" t="s">
        <v>168</v>
      </c>
      <c r="H203" s="46">
        <f t="shared" si="19"/>
        <v>7.4333333333333336</v>
      </c>
      <c r="I203" s="26">
        <v>0.30972222222222223</v>
      </c>
      <c r="J203" s="29" t="s">
        <v>168</v>
      </c>
      <c r="K203" s="29">
        <f t="shared" si="20"/>
        <v>7.4333333333333336</v>
      </c>
      <c r="L203" s="30">
        <v>0.30972222222222223</v>
      </c>
    </row>
    <row r="204" spans="1:12" x14ac:dyDescent="0.25">
      <c r="A204" s="16" t="s">
        <v>169</v>
      </c>
      <c r="B204" s="40">
        <f t="shared" si="17"/>
        <v>8.0166666666666675</v>
      </c>
      <c r="C204" s="18">
        <v>0.33402777777777781</v>
      </c>
      <c r="D204" s="21" t="s">
        <v>169</v>
      </c>
      <c r="E204" s="43">
        <f t="shared" si="18"/>
        <v>8.0166666666666675</v>
      </c>
      <c r="F204" s="22">
        <v>0.33402777777777781</v>
      </c>
      <c r="G204" s="25" t="s">
        <v>169</v>
      </c>
      <c r="H204" s="46"/>
      <c r="I204" s="26"/>
      <c r="J204" s="29" t="s">
        <v>169</v>
      </c>
      <c r="K204" s="29">
        <f t="shared" si="20"/>
        <v>8.0166666666666675</v>
      </c>
      <c r="L204" s="30">
        <v>0.33402777777777781</v>
      </c>
    </row>
    <row r="205" spans="1:12" x14ac:dyDescent="0.25">
      <c r="A205" s="16" t="s">
        <v>170</v>
      </c>
      <c r="B205" s="40">
        <f t="shared" si="17"/>
        <v>7.4</v>
      </c>
      <c r="C205" s="18">
        <v>0.30833333333333335</v>
      </c>
      <c r="D205" s="21" t="s">
        <v>170</v>
      </c>
      <c r="E205" s="43">
        <f t="shared" si="18"/>
        <v>7.4</v>
      </c>
      <c r="F205" s="22">
        <v>0.30833333333333335</v>
      </c>
      <c r="G205" s="25" t="s">
        <v>170</v>
      </c>
      <c r="H205" s="46"/>
      <c r="I205" s="26"/>
      <c r="J205" s="29" t="s">
        <v>170</v>
      </c>
      <c r="K205" s="29">
        <f t="shared" si="20"/>
        <v>7.4</v>
      </c>
      <c r="L205" s="30">
        <v>0.30833333333333335</v>
      </c>
    </row>
    <row r="206" spans="1:12" x14ac:dyDescent="0.25">
      <c r="A206" s="16" t="s">
        <v>171</v>
      </c>
      <c r="B206" s="40">
        <f t="shared" si="17"/>
        <v>0.6</v>
      </c>
      <c r="C206" s="18">
        <v>2.4999999999999998E-2</v>
      </c>
      <c r="D206" s="21" t="s">
        <v>171</v>
      </c>
      <c r="E206" s="43">
        <f t="shared" si="18"/>
        <v>0.6</v>
      </c>
      <c r="F206" s="22">
        <v>2.4999999999999998E-2</v>
      </c>
      <c r="G206" s="25" t="s">
        <v>171</v>
      </c>
      <c r="H206" s="46"/>
      <c r="I206" s="26"/>
      <c r="J206" s="29" t="s">
        <v>171</v>
      </c>
      <c r="K206" s="29">
        <f t="shared" si="20"/>
        <v>0.6</v>
      </c>
      <c r="L206" s="30">
        <v>2.4999999999999998E-2</v>
      </c>
    </row>
    <row r="207" spans="1:12" x14ac:dyDescent="0.25">
      <c r="A207" s="16" t="s">
        <v>172</v>
      </c>
      <c r="B207" s="40">
        <f t="shared" si="17"/>
        <v>8.4166666666666661</v>
      </c>
      <c r="C207" s="18">
        <v>0.35069444444444442</v>
      </c>
      <c r="D207" s="21" t="s">
        <v>172</v>
      </c>
      <c r="E207" s="43">
        <f t="shared" si="18"/>
        <v>8.4166666666666661</v>
      </c>
      <c r="F207" s="22">
        <v>0.35069444444444442</v>
      </c>
      <c r="G207" s="25" t="s">
        <v>172</v>
      </c>
      <c r="H207" s="46"/>
      <c r="I207" s="26"/>
      <c r="J207" s="29" t="s">
        <v>172</v>
      </c>
      <c r="K207" s="29">
        <f t="shared" si="20"/>
        <v>8.4166666666666661</v>
      </c>
      <c r="L207" s="30">
        <v>0.35069444444444442</v>
      </c>
    </row>
    <row r="208" spans="1:12" x14ac:dyDescent="0.25">
      <c r="A208" s="16" t="s">
        <v>173</v>
      </c>
      <c r="B208" s="40">
        <f t="shared" si="17"/>
        <v>7.5333333333333332</v>
      </c>
      <c r="C208" s="18">
        <v>0.31388888888888888</v>
      </c>
      <c r="D208" s="21" t="s">
        <v>173</v>
      </c>
      <c r="E208" s="43">
        <f t="shared" si="18"/>
        <v>7.5333333333333332</v>
      </c>
      <c r="F208" s="22">
        <v>0.31388888888888888</v>
      </c>
      <c r="G208" s="25" t="s">
        <v>173</v>
      </c>
      <c r="H208" s="46"/>
      <c r="I208" s="26"/>
      <c r="J208" s="29" t="s">
        <v>173</v>
      </c>
      <c r="K208" s="29">
        <f t="shared" si="20"/>
        <v>7.5333333333333332</v>
      </c>
      <c r="L208" s="30">
        <v>0.31388888888888888</v>
      </c>
    </row>
    <row r="209" spans="1:12" x14ac:dyDescent="0.25">
      <c r="A209" s="16" t="s">
        <v>174</v>
      </c>
      <c r="B209" s="40">
        <f t="shared" si="17"/>
        <v>9.2666666666666675</v>
      </c>
      <c r="C209" s="18">
        <v>0.38611111111111113</v>
      </c>
      <c r="D209" s="21" t="s">
        <v>174</v>
      </c>
      <c r="E209" s="43">
        <f t="shared" si="18"/>
        <v>9.2666666666666675</v>
      </c>
      <c r="F209" s="22">
        <v>0.38611111111111113</v>
      </c>
      <c r="G209" s="25" t="s">
        <v>174</v>
      </c>
      <c r="H209" s="46"/>
      <c r="I209" s="26"/>
      <c r="J209" s="29" t="s">
        <v>174</v>
      </c>
      <c r="K209" s="29">
        <f t="shared" si="20"/>
        <v>9.2666666666666675</v>
      </c>
      <c r="L209" s="30">
        <v>0.38611111111111113</v>
      </c>
    </row>
    <row r="210" spans="1:12" x14ac:dyDescent="0.25">
      <c r="A210" s="16" t="s">
        <v>38</v>
      </c>
      <c r="B210" s="40" t="s">
        <v>38</v>
      </c>
      <c r="C210" s="18"/>
      <c r="D210" s="21" t="s">
        <v>38</v>
      </c>
      <c r="E210" s="43" t="s">
        <v>38</v>
      </c>
      <c r="F210" s="22"/>
      <c r="G210" s="24" t="s">
        <v>38</v>
      </c>
      <c r="H210" s="46" t="s">
        <v>38</v>
      </c>
      <c r="I210" s="26"/>
      <c r="J210" s="28" t="s">
        <v>38</v>
      </c>
      <c r="K210" s="29" t="s">
        <v>38</v>
      </c>
      <c r="L210" s="30"/>
    </row>
    <row r="211" spans="1:12" ht="26.25" x14ac:dyDescent="0.25">
      <c r="A211" s="77" t="s">
        <v>206</v>
      </c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</row>
    <row r="212" spans="1:12" ht="23.25" x14ac:dyDescent="0.25">
      <c r="A212" s="73" t="s">
        <v>46</v>
      </c>
      <c r="B212" s="73"/>
      <c r="C212" s="73"/>
      <c r="D212" s="74" t="s">
        <v>48</v>
      </c>
      <c r="E212" s="74"/>
      <c r="F212" s="74"/>
      <c r="G212" s="75" t="s">
        <v>49</v>
      </c>
      <c r="H212" s="75"/>
      <c r="I212" s="75"/>
      <c r="J212" s="76" t="s">
        <v>50</v>
      </c>
      <c r="K212" s="76"/>
      <c r="L212" s="76"/>
    </row>
    <row r="213" spans="1:12" x14ac:dyDescent="0.25">
      <c r="A213" s="15" t="s">
        <v>40</v>
      </c>
      <c r="B213" s="39" t="s">
        <v>44</v>
      </c>
      <c r="C213" s="15" t="s">
        <v>41</v>
      </c>
      <c r="D213" s="19" t="s">
        <v>40</v>
      </c>
      <c r="E213" s="42" t="s">
        <v>44</v>
      </c>
      <c r="F213" s="19" t="s">
        <v>41</v>
      </c>
      <c r="G213" s="23" t="s">
        <v>40</v>
      </c>
      <c r="H213" s="45" t="s">
        <v>44</v>
      </c>
      <c r="I213" s="23" t="s">
        <v>41</v>
      </c>
      <c r="J213" s="27" t="s">
        <v>40</v>
      </c>
      <c r="K213" s="27" t="s">
        <v>44</v>
      </c>
      <c r="L213" s="27" t="s">
        <v>41</v>
      </c>
    </row>
    <row r="214" spans="1:12" x14ac:dyDescent="0.25">
      <c r="A214" s="16" t="s">
        <v>207</v>
      </c>
      <c r="B214" s="40">
        <f>C214*24</f>
        <v>8.4166666666666661</v>
      </c>
      <c r="C214" s="18">
        <v>0.35069444444444442</v>
      </c>
      <c r="D214" s="21" t="s">
        <v>207</v>
      </c>
      <c r="E214" s="43">
        <f>F214*24</f>
        <v>8.4166666666666661</v>
      </c>
      <c r="F214" s="22">
        <v>0.35069444444444442</v>
      </c>
      <c r="G214" s="25" t="s">
        <v>207</v>
      </c>
      <c r="H214" s="46">
        <f>I214*24</f>
        <v>8.4166666666666661</v>
      </c>
      <c r="I214" s="26">
        <v>0.35069444444444442</v>
      </c>
      <c r="J214" s="29" t="s">
        <v>207</v>
      </c>
      <c r="K214" s="29">
        <f>L214*24</f>
        <v>8.4166666666666661</v>
      </c>
      <c r="L214" s="30">
        <v>0.35069444444444442</v>
      </c>
    </row>
    <row r="215" spans="1:12" x14ac:dyDescent="0.25">
      <c r="A215" s="16" t="s">
        <v>208</v>
      </c>
      <c r="B215" s="40">
        <f t="shared" ref="B215:B243" si="21">C215*24</f>
        <v>7.5333333333333332</v>
      </c>
      <c r="C215" s="18">
        <v>0.31388888888888888</v>
      </c>
      <c r="D215" s="21" t="s">
        <v>208</v>
      </c>
      <c r="E215" s="43">
        <f t="shared" ref="E215:E243" si="22">F215*24</f>
        <v>7.5333333333333332</v>
      </c>
      <c r="F215" s="22">
        <v>0.31388888888888888</v>
      </c>
      <c r="G215" s="25" t="s">
        <v>208</v>
      </c>
      <c r="H215" s="46">
        <f t="shared" ref="H215:H237" si="23">I215*24</f>
        <v>7.5333333333333332</v>
      </c>
      <c r="I215" s="26">
        <v>0.31388888888888888</v>
      </c>
      <c r="J215" s="29" t="s">
        <v>208</v>
      </c>
      <c r="K215" s="29">
        <f t="shared" ref="K215:K243" si="24">L215*24</f>
        <v>7.5333333333333332</v>
      </c>
      <c r="L215" s="30">
        <v>0.31388888888888888</v>
      </c>
    </row>
    <row r="216" spans="1:12" x14ac:dyDescent="0.25">
      <c r="A216" s="16" t="s">
        <v>209</v>
      </c>
      <c r="B216" s="40">
        <f t="shared" si="21"/>
        <v>9.2666666666666675</v>
      </c>
      <c r="C216" s="18">
        <v>0.38611111111111113</v>
      </c>
      <c r="D216" s="21" t="s">
        <v>209</v>
      </c>
      <c r="E216" s="43">
        <f t="shared" si="22"/>
        <v>9.2666666666666675</v>
      </c>
      <c r="F216" s="22">
        <v>0.38611111111111113</v>
      </c>
      <c r="G216" s="25" t="s">
        <v>209</v>
      </c>
      <c r="H216" s="46">
        <f t="shared" si="23"/>
        <v>9.2666666666666675</v>
      </c>
      <c r="I216" s="26">
        <v>0.38611111111111113</v>
      </c>
      <c r="J216" s="29" t="s">
        <v>209</v>
      </c>
      <c r="K216" s="29">
        <f t="shared" si="24"/>
        <v>9.2666666666666675</v>
      </c>
      <c r="L216" s="30">
        <v>0.38611111111111113</v>
      </c>
    </row>
    <row r="217" spans="1:12" x14ac:dyDescent="0.25">
      <c r="A217" s="16" t="s">
        <v>210</v>
      </c>
      <c r="B217" s="40">
        <f t="shared" si="21"/>
        <v>6.8666666666666671</v>
      </c>
      <c r="C217" s="18">
        <v>0.28611111111111115</v>
      </c>
      <c r="D217" s="21" t="s">
        <v>210</v>
      </c>
      <c r="E217" s="43">
        <f t="shared" si="22"/>
        <v>6.8666666666666671</v>
      </c>
      <c r="F217" s="22">
        <v>0.28611111111111115</v>
      </c>
      <c r="G217" s="25" t="s">
        <v>210</v>
      </c>
      <c r="H217" s="46">
        <f t="shared" si="23"/>
        <v>6.8666666666666671</v>
      </c>
      <c r="I217" s="26">
        <v>0.28611111111111115</v>
      </c>
      <c r="J217" s="29" t="s">
        <v>210</v>
      </c>
      <c r="K217" s="29">
        <f t="shared" si="24"/>
        <v>6.8666666666666671</v>
      </c>
      <c r="L217" s="30">
        <v>0.28611111111111115</v>
      </c>
    </row>
    <row r="218" spans="1:12" x14ac:dyDescent="0.25">
      <c r="A218" s="16" t="s">
        <v>211</v>
      </c>
      <c r="B218" s="40">
        <f t="shared" si="21"/>
        <v>7.5333333333333332</v>
      </c>
      <c r="C218" s="18">
        <v>0.31388888888888888</v>
      </c>
      <c r="D218" s="21" t="s">
        <v>211</v>
      </c>
      <c r="E218" s="43">
        <f t="shared" si="22"/>
        <v>7.5333333333333332</v>
      </c>
      <c r="F218" s="22">
        <v>0.31388888888888888</v>
      </c>
      <c r="G218" s="25" t="s">
        <v>211</v>
      </c>
      <c r="H218" s="46">
        <f t="shared" si="23"/>
        <v>7.5333333333333332</v>
      </c>
      <c r="I218" s="26">
        <v>0.31388888888888888</v>
      </c>
      <c r="J218" s="29" t="s">
        <v>211</v>
      </c>
      <c r="K218" s="29">
        <f t="shared" si="24"/>
        <v>7.5333333333333332</v>
      </c>
      <c r="L218" s="30">
        <v>0.31388888888888888</v>
      </c>
    </row>
    <row r="219" spans="1:12" x14ac:dyDescent="0.25">
      <c r="A219" s="16" t="s">
        <v>212</v>
      </c>
      <c r="B219" s="40">
        <f t="shared" si="21"/>
        <v>7.4333333333333336</v>
      </c>
      <c r="C219" s="18">
        <v>0.30972222222222223</v>
      </c>
      <c r="D219" s="21" t="s">
        <v>212</v>
      </c>
      <c r="E219" s="43">
        <f t="shared" si="22"/>
        <v>7.4333333333333336</v>
      </c>
      <c r="F219" s="22">
        <v>0.30972222222222223</v>
      </c>
      <c r="G219" s="25" t="s">
        <v>212</v>
      </c>
      <c r="H219" s="46">
        <f t="shared" si="23"/>
        <v>7.4333333333333336</v>
      </c>
      <c r="I219" s="26">
        <v>0.30972222222222223</v>
      </c>
      <c r="J219" s="29" t="s">
        <v>212</v>
      </c>
      <c r="K219" s="29">
        <f t="shared" si="24"/>
        <v>7.4333333333333336</v>
      </c>
      <c r="L219" s="30">
        <v>0.30972222222222223</v>
      </c>
    </row>
    <row r="220" spans="1:12" x14ac:dyDescent="0.25">
      <c r="A220" s="16" t="s">
        <v>213</v>
      </c>
      <c r="B220" s="40">
        <f t="shared" si="21"/>
        <v>8.0166666666666675</v>
      </c>
      <c r="C220" s="18">
        <v>0.33402777777777781</v>
      </c>
      <c r="D220" s="21" t="s">
        <v>213</v>
      </c>
      <c r="E220" s="43">
        <f t="shared" si="22"/>
        <v>8.0166666666666675</v>
      </c>
      <c r="F220" s="22">
        <v>0.33402777777777781</v>
      </c>
      <c r="G220" s="25" t="s">
        <v>213</v>
      </c>
      <c r="H220" s="46">
        <f t="shared" si="23"/>
        <v>8.0166666666666675</v>
      </c>
      <c r="I220" s="26">
        <v>0.33402777777777781</v>
      </c>
      <c r="J220" s="29" t="s">
        <v>213</v>
      </c>
      <c r="K220" s="29">
        <f t="shared" si="24"/>
        <v>8.0166666666666675</v>
      </c>
      <c r="L220" s="30">
        <v>0.33402777777777781</v>
      </c>
    </row>
    <row r="221" spans="1:12" x14ac:dyDescent="0.25">
      <c r="A221" s="16" t="s">
        <v>214</v>
      </c>
      <c r="B221" s="40">
        <f t="shared" si="21"/>
        <v>7.4</v>
      </c>
      <c r="C221" s="18">
        <v>0.30833333333333335</v>
      </c>
      <c r="D221" s="21" t="s">
        <v>214</v>
      </c>
      <c r="E221" s="43">
        <f t="shared" si="22"/>
        <v>7.4</v>
      </c>
      <c r="F221" s="22">
        <v>0.30833333333333335</v>
      </c>
      <c r="G221" s="25" t="s">
        <v>214</v>
      </c>
      <c r="H221" s="46">
        <f t="shared" si="23"/>
        <v>7.4</v>
      </c>
      <c r="I221" s="26">
        <v>0.30833333333333335</v>
      </c>
      <c r="J221" s="29" t="s">
        <v>214</v>
      </c>
      <c r="K221" s="29">
        <f t="shared" si="24"/>
        <v>7.4</v>
      </c>
      <c r="L221" s="30">
        <v>0.30833333333333335</v>
      </c>
    </row>
    <row r="222" spans="1:12" x14ac:dyDescent="0.25">
      <c r="A222" s="16" t="s">
        <v>215</v>
      </c>
      <c r="B222" s="40">
        <f t="shared" si="21"/>
        <v>0.6</v>
      </c>
      <c r="C222" s="18">
        <v>2.4999999999999998E-2</v>
      </c>
      <c r="D222" s="21" t="s">
        <v>215</v>
      </c>
      <c r="E222" s="43">
        <f t="shared" si="22"/>
        <v>0.6</v>
      </c>
      <c r="F222" s="22">
        <v>2.4999999999999998E-2</v>
      </c>
      <c r="G222" s="25" t="s">
        <v>215</v>
      </c>
      <c r="H222" s="46">
        <f t="shared" si="23"/>
        <v>0.6</v>
      </c>
      <c r="I222" s="26">
        <v>2.4999999999999998E-2</v>
      </c>
      <c r="J222" s="29" t="s">
        <v>215</v>
      </c>
      <c r="K222" s="29">
        <f t="shared" si="24"/>
        <v>0.6</v>
      </c>
      <c r="L222" s="30">
        <v>2.4999999999999998E-2</v>
      </c>
    </row>
    <row r="223" spans="1:12" x14ac:dyDescent="0.25">
      <c r="A223" s="16" t="s">
        <v>216</v>
      </c>
      <c r="B223" s="40">
        <f t="shared" si="21"/>
        <v>8.4166666666666661</v>
      </c>
      <c r="C223" s="18">
        <v>0.35069444444444442</v>
      </c>
      <c r="D223" s="21" t="s">
        <v>216</v>
      </c>
      <c r="E223" s="43">
        <f t="shared" si="22"/>
        <v>8.4166666666666661</v>
      </c>
      <c r="F223" s="22">
        <v>0.35069444444444442</v>
      </c>
      <c r="G223" s="25" t="s">
        <v>216</v>
      </c>
      <c r="H223" s="46">
        <f t="shared" si="23"/>
        <v>8.4166666666666661</v>
      </c>
      <c r="I223" s="26">
        <v>0.35069444444444442</v>
      </c>
      <c r="J223" s="29" t="s">
        <v>216</v>
      </c>
      <c r="K223" s="29">
        <f t="shared" si="24"/>
        <v>8.4166666666666661</v>
      </c>
      <c r="L223" s="30">
        <v>0.35069444444444442</v>
      </c>
    </row>
    <row r="224" spans="1:12" x14ac:dyDescent="0.25">
      <c r="A224" s="16" t="s">
        <v>217</v>
      </c>
      <c r="B224" s="40">
        <f t="shared" si="21"/>
        <v>7.5333333333333332</v>
      </c>
      <c r="C224" s="18">
        <v>0.31388888888888888</v>
      </c>
      <c r="D224" s="21" t="s">
        <v>217</v>
      </c>
      <c r="E224" s="43">
        <f t="shared" si="22"/>
        <v>7.5333333333333332</v>
      </c>
      <c r="F224" s="22">
        <v>0.31388888888888888</v>
      </c>
      <c r="G224" s="25" t="s">
        <v>217</v>
      </c>
      <c r="H224" s="46">
        <f t="shared" si="23"/>
        <v>7.5333333333333332</v>
      </c>
      <c r="I224" s="26">
        <v>0.31388888888888888</v>
      </c>
      <c r="J224" s="29" t="s">
        <v>217</v>
      </c>
      <c r="K224" s="29">
        <f t="shared" si="24"/>
        <v>7.5333333333333332</v>
      </c>
      <c r="L224" s="30">
        <v>0.31388888888888888</v>
      </c>
    </row>
    <row r="225" spans="1:12" x14ac:dyDescent="0.25">
      <c r="A225" s="16" t="s">
        <v>218</v>
      </c>
      <c r="B225" s="40">
        <f t="shared" si="21"/>
        <v>9.2666666666666675</v>
      </c>
      <c r="C225" s="18">
        <v>0.38611111111111113</v>
      </c>
      <c r="D225" s="21" t="s">
        <v>218</v>
      </c>
      <c r="E225" s="43">
        <f t="shared" si="22"/>
        <v>9.2666666666666675</v>
      </c>
      <c r="F225" s="22">
        <v>0.38611111111111113</v>
      </c>
      <c r="G225" s="25" t="s">
        <v>218</v>
      </c>
      <c r="H225" s="46">
        <f t="shared" si="23"/>
        <v>9.2666666666666675</v>
      </c>
      <c r="I225" s="26">
        <v>0.38611111111111113</v>
      </c>
      <c r="J225" s="29" t="s">
        <v>218</v>
      </c>
      <c r="K225" s="29">
        <f t="shared" si="24"/>
        <v>9.2666666666666675</v>
      </c>
      <c r="L225" s="30">
        <v>0.38611111111111113</v>
      </c>
    </row>
    <row r="226" spans="1:12" x14ac:dyDescent="0.25">
      <c r="A226" s="16" t="s">
        <v>219</v>
      </c>
      <c r="B226" s="40">
        <f t="shared" si="21"/>
        <v>6.8666666666666671</v>
      </c>
      <c r="C226" s="18">
        <v>0.28611111111111115</v>
      </c>
      <c r="D226" s="21" t="s">
        <v>219</v>
      </c>
      <c r="E226" s="43">
        <f t="shared" si="22"/>
        <v>6.8666666666666671</v>
      </c>
      <c r="F226" s="22">
        <v>0.28611111111111115</v>
      </c>
      <c r="G226" s="25" t="s">
        <v>219</v>
      </c>
      <c r="H226" s="46">
        <f t="shared" si="23"/>
        <v>6.8666666666666671</v>
      </c>
      <c r="I226" s="26">
        <v>0.28611111111111115</v>
      </c>
      <c r="J226" s="29" t="s">
        <v>219</v>
      </c>
      <c r="K226" s="29">
        <f t="shared" si="24"/>
        <v>6.8666666666666671</v>
      </c>
      <c r="L226" s="30">
        <v>0.28611111111111115</v>
      </c>
    </row>
    <row r="227" spans="1:12" x14ac:dyDescent="0.25">
      <c r="A227" s="16" t="s">
        <v>220</v>
      </c>
      <c r="B227" s="40">
        <f t="shared" si="21"/>
        <v>7.5333333333333332</v>
      </c>
      <c r="C227" s="18">
        <v>0.31388888888888888</v>
      </c>
      <c r="D227" s="21" t="s">
        <v>220</v>
      </c>
      <c r="E227" s="43">
        <f t="shared" si="22"/>
        <v>7.5333333333333332</v>
      </c>
      <c r="F227" s="22">
        <v>0.31388888888888888</v>
      </c>
      <c r="G227" s="25" t="s">
        <v>220</v>
      </c>
      <c r="H227" s="46">
        <f t="shared" si="23"/>
        <v>7.5333333333333332</v>
      </c>
      <c r="I227" s="26">
        <v>0.31388888888888888</v>
      </c>
      <c r="J227" s="29" t="s">
        <v>220</v>
      </c>
      <c r="K227" s="29">
        <f t="shared" si="24"/>
        <v>7.5333333333333332</v>
      </c>
      <c r="L227" s="30">
        <v>0.31388888888888888</v>
      </c>
    </row>
    <row r="228" spans="1:12" x14ac:dyDescent="0.25">
      <c r="A228" s="16" t="s">
        <v>221</v>
      </c>
      <c r="B228" s="40">
        <f t="shared" si="21"/>
        <v>7.4333333333333336</v>
      </c>
      <c r="C228" s="18">
        <v>0.30972222222222223</v>
      </c>
      <c r="D228" s="21" t="s">
        <v>221</v>
      </c>
      <c r="E228" s="43">
        <f t="shared" si="22"/>
        <v>7.4333333333333336</v>
      </c>
      <c r="F228" s="22">
        <v>0.30972222222222223</v>
      </c>
      <c r="G228" s="25" t="s">
        <v>221</v>
      </c>
      <c r="H228" s="46">
        <f t="shared" si="23"/>
        <v>7.4333333333333336</v>
      </c>
      <c r="I228" s="26">
        <v>0.30972222222222223</v>
      </c>
      <c r="J228" s="29" t="s">
        <v>221</v>
      </c>
      <c r="K228" s="29">
        <f t="shared" si="24"/>
        <v>7.4333333333333336</v>
      </c>
      <c r="L228" s="30">
        <v>0.30972222222222223</v>
      </c>
    </row>
    <row r="229" spans="1:12" x14ac:dyDescent="0.25">
      <c r="A229" s="16" t="s">
        <v>222</v>
      </c>
      <c r="B229" s="40">
        <f t="shared" si="21"/>
        <v>8.0166666666666675</v>
      </c>
      <c r="C229" s="18">
        <v>0.33402777777777781</v>
      </c>
      <c r="D229" s="21" t="s">
        <v>222</v>
      </c>
      <c r="E229" s="43">
        <f t="shared" si="22"/>
        <v>8.0166666666666675</v>
      </c>
      <c r="F229" s="22">
        <v>0.33402777777777781</v>
      </c>
      <c r="G229" s="25" t="s">
        <v>222</v>
      </c>
      <c r="H229" s="46">
        <f t="shared" si="23"/>
        <v>8.0166666666666675</v>
      </c>
      <c r="I229" s="26">
        <v>0.33402777777777781</v>
      </c>
      <c r="J229" s="29" t="s">
        <v>222</v>
      </c>
      <c r="K229" s="29">
        <f t="shared" si="24"/>
        <v>8.0166666666666675</v>
      </c>
      <c r="L229" s="30">
        <v>0.33402777777777781</v>
      </c>
    </row>
    <row r="230" spans="1:12" x14ac:dyDescent="0.25">
      <c r="A230" s="16" t="s">
        <v>223</v>
      </c>
      <c r="B230" s="40">
        <f t="shared" si="21"/>
        <v>7.4</v>
      </c>
      <c r="C230" s="18">
        <v>0.30833333333333335</v>
      </c>
      <c r="D230" s="21" t="s">
        <v>223</v>
      </c>
      <c r="E230" s="43">
        <f t="shared" si="22"/>
        <v>7.4</v>
      </c>
      <c r="F230" s="22">
        <v>0.30833333333333335</v>
      </c>
      <c r="G230" s="25" t="s">
        <v>223</v>
      </c>
      <c r="H230" s="46">
        <f t="shared" si="23"/>
        <v>7.4</v>
      </c>
      <c r="I230" s="26">
        <v>0.30833333333333335</v>
      </c>
      <c r="J230" s="29" t="s">
        <v>223</v>
      </c>
      <c r="K230" s="29">
        <f t="shared" si="24"/>
        <v>7.4</v>
      </c>
      <c r="L230" s="30">
        <v>0.30833333333333335</v>
      </c>
    </row>
    <row r="231" spans="1:12" x14ac:dyDescent="0.25">
      <c r="A231" s="16" t="s">
        <v>224</v>
      </c>
      <c r="B231" s="40">
        <f t="shared" si="21"/>
        <v>0.6</v>
      </c>
      <c r="C231" s="18">
        <v>2.4999999999999998E-2</v>
      </c>
      <c r="D231" s="21" t="s">
        <v>224</v>
      </c>
      <c r="E231" s="43">
        <f t="shared" si="22"/>
        <v>0.6</v>
      </c>
      <c r="F231" s="22">
        <v>2.4999999999999998E-2</v>
      </c>
      <c r="G231" s="25" t="s">
        <v>224</v>
      </c>
      <c r="H231" s="46">
        <f t="shared" si="23"/>
        <v>0.6</v>
      </c>
      <c r="I231" s="26">
        <v>2.4999999999999998E-2</v>
      </c>
      <c r="J231" s="29" t="s">
        <v>224</v>
      </c>
      <c r="K231" s="29">
        <f t="shared" si="24"/>
        <v>0.6</v>
      </c>
      <c r="L231" s="30">
        <v>2.4999999999999998E-2</v>
      </c>
    </row>
    <row r="232" spans="1:12" x14ac:dyDescent="0.25">
      <c r="A232" s="16" t="s">
        <v>225</v>
      </c>
      <c r="B232" s="40">
        <f t="shared" si="21"/>
        <v>8.4166666666666661</v>
      </c>
      <c r="C232" s="18">
        <v>0.35069444444444442</v>
      </c>
      <c r="D232" s="21" t="s">
        <v>225</v>
      </c>
      <c r="E232" s="43">
        <f t="shared" si="22"/>
        <v>8.4166666666666661</v>
      </c>
      <c r="F232" s="22">
        <v>0.35069444444444442</v>
      </c>
      <c r="G232" s="25" t="s">
        <v>225</v>
      </c>
      <c r="H232" s="46">
        <f t="shared" si="23"/>
        <v>8.4166666666666661</v>
      </c>
      <c r="I232" s="26">
        <v>0.35069444444444442</v>
      </c>
      <c r="J232" s="29" t="s">
        <v>225</v>
      </c>
      <c r="K232" s="29">
        <f t="shared" si="24"/>
        <v>8.4166666666666661</v>
      </c>
      <c r="L232" s="30">
        <v>0.35069444444444442</v>
      </c>
    </row>
    <row r="233" spans="1:12" x14ac:dyDescent="0.25">
      <c r="A233" s="16" t="s">
        <v>226</v>
      </c>
      <c r="B233" s="40">
        <f t="shared" si="21"/>
        <v>7.5333333333333332</v>
      </c>
      <c r="C233" s="18">
        <v>0.31388888888888888</v>
      </c>
      <c r="D233" s="21" t="s">
        <v>226</v>
      </c>
      <c r="E233" s="43">
        <f t="shared" si="22"/>
        <v>7.5333333333333332</v>
      </c>
      <c r="F233" s="22">
        <v>0.31388888888888888</v>
      </c>
      <c r="G233" s="25" t="s">
        <v>226</v>
      </c>
      <c r="H233" s="46">
        <f t="shared" si="23"/>
        <v>7.5333333333333332</v>
      </c>
      <c r="I233" s="26">
        <v>0.31388888888888888</v>
      </c>
      <c r="J233" s="29" t="s">
        <v>226</v>
      </c>
      <c r="K233" s="29">
        <f t="shared" si="24"/>
        <v>7.5333333333333332</v>
      </c>
      <c r="L233" s="30">
        <v>0.31388888888888888</v>
      </c>
    </row>
    <row r="234" spans="1:12" x14ac:dyDescent="0.25">
      <c r="A234" s="16" t="s">
        <v>227</v>
      </c>
      <c r="B234" s="40">
        <f t="shared" si="21"/>
        <v>9.2666666666666675</v>
      </c>
      <c r="C234" s="18">
        <v>0.38611111111111113</v>
      </c>
      <c r="D234" s="21" t="s">
        <v>227</v>
      </c>
      <c r="E234" s="43">
        <f t="shared" si="22"/>
        <v>9.2666666666666675</v>
      </c>
      <c r="F234" s="22">
        <v>0.38611111111111113</v>
      </c>
      <c r="G234" s="25" t="s">
        <v>227</v>
      </c>
      <c r="H234" s="46">
        <f t="shared" si="23"/>
        <v>9.2666666666666675</v>
      </c>
      <c r="I234" s="26">
        <v>0.38611111111111113</v>
      </c>
      <c r="J234" s="29" t="s">
        <v>227</v>
      </c>
      <c r="K234" s="29">
        <f t="shared" si="24"/>
        <v>9.2666666666666675</v>
      </c>
      <c r="L234" s="30">
        <v>0.38611111111111113</v>
      </c>
    </row>
    <row r="235" spans="1:12" x14ac:dyDescent="0.25">
      <c r="A235" s="16" t="s">
        <v>228</v>
      </c>
      <c r="B235" s="40">
        <f t="shared" si="21"/>
        <v>6.8666666666666671</v>
      </c>
      <c r="C235" s="18">
        <v>0.28611111111111115</v>
      </c>
      <c r="D235" s="21" t="s">
        <v>228</v>
      </c>
      <c r="E235" s="43">
        <f t="shared" si="22"/>
        <v>6.8666666666666671</v>
      </c>
      <c r="F235" s="22">
        <v>0.28611111111111115</v>
      </c>
      <c r="G235" s="25" t="s">
        <v>228</v>
      </c>
      <c r="H235" s="46">
        <f t="shared" si="23"/>
        <v>6.8666666666666671</v>
      </c>
      <c r="I235" s="26">
        <v>0.28611111111111115</v>
      </c>
      <c r="J235" s="29" t="s">
        <v>228</v>
      </c>
      <c r="K235" s="29">
        <f t="shared" si="24"/>
        <v>6.8666666666666671</v>
      </c>
      <c r="L235" s="30">
        <v>0.28611111111111115</v>
      </c>
    </row>
    <row r="236" spans="1:12" x14ac:dyDescent="0.25">
      <c r="A236" s="16" t="s">
        <v>229</v>
      </c>
      <c r="B236" s="40">
        <f t="shared" si="21"/>
        <v>7.5333333333333332</v>
      </c>
      <c r="C236" s="18">
        <v>0.31388888888888888</v>
      </c>
      <c r="D236" s="21" t="s">
        <v>229</v>
      </c>
      <c r="E236" s="43">
        <f t="shared" si="22"/>
        <v>7.5333333333333332</v>
      </c>
      <c r="F236" s="22">
        <v>0.31388888888888888</v>
      </c>
      <c r="G236" s="25" t="s">
        <v>229</v>
      </c>
      <c r="H236" s="46">
        <f t="shared" si="23"/>
        <v>7.5333333333333332</v>
      </c>
      <c r="I236" s="26">
        <v>0.31388888888888888</v>
      </c>
      <c r="J236" s="29" t="s">
        <v>229</v>
      </c>
      <c r="K236" s="29">
        <f t="shared" si="24"/>
        <v>7.5333333333333332</v>
      </c>
      <c r="L236" s="30">
        <v>0.31388888888888888</v>
      </c>
    </row>
    <row r="237" spans="1:12" x14ac:dyDescent="0.25">
      <c r="A237" s="16" t="s">
        <v>230</v>
      </c>
      <c r="B237" s="40">
        <f t="shared" si="21"/>
        <v>7.4333333333333336</v>
      </c>
      <c r="C237" s="18">
        <v>0.30972222222222223</v>
      </c>
      <c r="D237" s="21" t="s">
        <v>230</v>
      </c>
      <c r="E237" s="43">
        <f t="shared" si="22"/>
        <v>7.4333333333333336</v>
      </c>
      <c r="F237" s="22">
        <v>0.30972222222222223</v>
      </c>
      <c r="G237" s="25" t="s">
        <v>230</v>
      </c>
      <c r="H237" s="46">
        <f t="shared" si="23"/>
        <v>7.4333333333333336</v>
      </c>
      <c r="I237" s="26">
        <v>0.30972222222222223</v>
      </c>
      <c r="J237" s="29" t="s">
        <v>230</v>
      </c>
      <c r="K237" s="29">
        <f t="shared" si="24"/>
        <v>7.4333333333333336</v>
      </c>
      <c r="L237" s="30">
        <v>0.30972222222222223</v>
      </c>
    </row>
    <row r="238" spans="1:12" x14ac:dyDescent="0.25">
      <c r="A238" s="16" t="s">
        <v>231</v>
      </c>
      <c r="B238" s="40">
        <f t="shared" si="21"/>
        <v>8.0166666666666675</v>
      </c>
      <c r="C238" s="18">
        <v>0.33402777777777781</v>
      </c>
      <c r="D238" s="21" t="s">
        <v>231</v>
      </c>
      <c r="E238" s="43">
        <f t="shared" si="22"/>
        <v>8.0166666666666675</v>
      </c>
      <c r="F238" s="22">
        <v>0.33402777777777781</v>
      </c>
      <c r="G238" s="25" t="s">
        <v>231</v>
      </c>
      <c r="H238" s="46"/>
      <c r="I238" s="26"/>
      <c r="J238" s="29" t="s">
        <v>231</v>
      </c>
      <c r="K238" s="29">
        <f t="shared" si="24"/>
        <v>8.0166666666666675</v>
      </c>
      <c r="L238" s="30">
        <v>0.33402777777777781</v>
      </c>
    </row>
    <row r="239" spans="1:12" x14ac:dyDescent="0.25">
      <c r="A239" s="16" t="s">
        <v>232</v>
      </c>
      <c r="B239" s="40">
        <f t="shared" si="21"/>
        <v>7.4</v>
      </c>
      <c r="C239" s="18">
        <v>0.30833333333333335</v>
      </c>
      <c r="D239" s="21" t="s">
        <v>232</v>
      </c>
      <c r="E239" s="43">
        <f t="shared" si="22"/>
        <v>7.4</v>
      </c>
      <c r="F239" s="22">
        <v>0.30833333333333335</v>
      </c>
      <c r="G239" s="25" t="s">
        <v>232</v>
      </c>
      <c r="H239" s="46"/>
      <c r="I239" s="26"/>
      <c r="J239" s="29" t="s">
        <v>232</v>
      </c>
      <c r="K239" s="29">
        <f t="shared" si="24"/>
        <v>7.4</v>
      </c>
      <c r="L239" s="30">
        <v>0.30833333333333335</v>
      </c>
    </row>
    <row r="240" spans="1:12" x14ac:dyDescent="0.25">
      <c r="A240" s="16" t="s">
        <v>233</v>
      </c>
      <c r="B240" s="40">
        <f t="shared" si="21"/>
        <v>0.6</v>
      </c>
      <c r="C240" s="18">
        <v>2.4999999999999998E-2</v>
      </c>
      <c r="D240" s="21" t="s">
        <v>233</v>
      </c>
      <c r="E240" s="43">
        <f t="shared" si="22"/>
        <v>0.6</v>
      </c>
      <c r="F240" s="22">
        <v>2.4999999999999998E-2</v>
      </c>
      <c r="G240" s="25" t="s">
        <v>233</v>
      </c>
      <c r="H240" s="46"/>
      <c r="I240" s="26"/>
      <c r="J240" s="29" t="s">
        <v>233</v>
      </c>
      <c r="K240" s="29">
        <f t="shared" si="24"/>
        <v>0.6</v>
      </c>
      <c r="L240" s="30">
        <v>2.4999999999999998E-2</v>
      </c>
    </row>
    <row r="241" spans="1:12" x14ac:dyDescent="0.25">
      <c r="A241" s="16" t="s">
        <v>234</v>
      </c>
      <c r="B241" s="40">
        <f t="shared" si="21"/>
        <v>8.4166666666666661</v>
      </c>
      <c r="C241" s="18">
        <v>0.35069444444444442</v>
      </c>
      <c r="D241" s="21" t="s">
        <v>234</v>
      </c>
      <c r="E241" s="43">
        <f t="shared" si="22"/>
        <v>8.4166666666666661</v>
      </c>
      <c r="F241" s="22">
        <v>0.35069444444444442</v>
      </c>
      <c r="G241" s="25" t="s">
        <v>234</v>
      </c>
      <c r="H241" s="46"/>
      <c r="I241" s="26"/>
      <c r="J241" s="29" t="s">
        <v>234</v>
      </c>
      <c r="K241" s="29">
        <f t="shared" si="24"/>
        <v>8.4166666666666661</v>
      </c>
      <c r="L241" s="30">
        <v>0.35069444444444442</v>
      </c>
    </row>
    <row r="242" spans="1:12" x14ac:dyDescent="0.25">
      <c r="A242" s="16" t="s">
        <v>235</v>
      </c>
      <c r="B242" s="40">
        <f t="shared" si="21"/>
        <v>7.5333333333333332</v>
      </c>
      <c r="C242" s="18">
        <v>0.31388888888888888</v>
      </c>
      <c r="D242" s="21" t="s">
        <v>235</v>
      </c>
      <c r="E242" s="43">
        <f t="shared" si="22"/>
        <v>7.5333333333333332</v>
      </c>
      <c r="F242" s="22">
        <v>0.31388888888888888</v>
      </c>
      <c r="G242" s="25" t="s">
        <v>235</v>
      </c>
      <c r="H242" s="46"/>
      <c r="I242" s="26"/>
      <c r="J242" s="29" t="s">
        <v>235</v>
      </c>
      <c r="K242" s="29">
        <f t="shared" si="24"/>
        <v>7.5333333333333332</v>
      </c>
      <c r="L242" s="30">
        <v>0.31388888888888888</v>
      </c>
    </row>
    <row r="243" spans="1:12" x14ac:dyDescent="0.25">
      <c r="A243" s="16" t="s">
        <v>236</v>
      </c>
      <c r="B243" s="40">
        <f t="shared" si="21"/>
        <v>9.2666666666666675</v>
      </c>
      <c r="C243" s="18">
        <v>0.38611111111111113</v>
      </c>
      <c r="D243" s="21" t="s">
        <v>236</v>
      </c>
      <c r="E243" s="43">
        <f t="shared" si="22"/>
        <v>9.2666666666666675</v>
      </c>
      <c r="F243" s="22">
        <v>0.38611111111111113</v>
      </c>
      <c r="G243" s="25" t="s">
        <v>236</v>
      </c>
      <c r="H243" s="46"/>
      <c r="I243" s="26"/>
      <c r="J243" s="29" t="s">
        <v>236</v>
      </c>
      <c r="K243" s="29">
        <f t="shared" si="24"/>
        <v>9.2666666666666675</v>
      </c>
      <c r="L243" s="30">
        <v>0.38611111111111113</v>
      </c>
    </row>
    <row r="244" spans="1:12" x14ac:dyDescent="0.25">
      <c r="A244" s="16" t="s">
        <v>38</v>
      </c>
      <c r="B244" s="40" t="s">
        <v>38</v>
      </c>
      <c r="C244" s="18"/>
      <c r="D244" s="21" t="s">
        <v>38</v>
      </c>
      <c r="E244" s="43" t="s">
        <v>38</v>
      </c>
      <c r="F244" s="22"/>
      <c r="G244" s="24" t="s">
        <v>38</v>
      </c>
      <c r="H244" s="46" t="s">
        <v>38</v>
      </c>
      <c r="I244" s="26"/>
      <c r="J244" s="28" t="s">
        <v>38</v>
      </c>
      <c r="K244" s="29" t="s">
        <v>38</v>
      </c>
      <c r="L244" s="30"/>
    </row>
    <row r="245" spans="1:12" ht="26.25" x14ac:dyDescent="0.25">
      <c r="A245" s="77" t="s">
        <v>175</v>
      </c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</row>
    <row r="246" spans="1:12" ht="23.25" x14ac:dyDescent="0.25">
      <c r="A246" s="73" t="s">
        <v>46</v>
      </c>
      <c r="B246" s="73"/>
      <c r="C246" s="73"/>
      <c r="D246" s="74" t="s">
        <v>48</v>
      </c>
      <c r="E246" s="74"/>
      <c r="F246" s="74"/>
      <c r="G246" s="75" t="s">
        <v>49</v>
      </c>
      <c r="H246" s="75"/>
      <c r="I246" s="75"/>
      <c r="J246" s="76" t="s">
        <v>50</v>
      </c>
      <c r="K246" s="76"/>
      <c r="L246" s="76"/>
    </row>
    <row r="247" spans="1:12" x14ac:dyDescent="0.25">
      <c r="A247" s="15" t="s">
        <v>40</v>
      </c>
      <c r="B247" s="39" t="s">
        <v>44</v>
      </c>
      <c r="C247" s="15" t="s">
        <v>41</v>
      </c>
      <c r="D247" s="19" t="s">
        <v>40</v>
      </c>
      <c r="E247" s="42" t="s">
        <v>44</v>
      </c>
      <c r="F247" s="19" t="s">
        <v>41</v>
      </c>
      <c r="G247" s="23" t="s">
        <v>40</v>
      </c>
      <c r="H247" s="45" t="s">
        <v>44</v>
      </c>
      <c r="I247" s="23" t="s">
        <v>41</v>
      </c>
      <c r="J247" s="27" t="s">
        <v>40</v>
      </c>
      <c r="K247" s="27" t="s">
        <v>44</v>
      </c>
      <c r="L247" s="27" t="s">
        <v>41</v>
      </c>
    </row>
    <row r="248" spans="1:12" x14ac:dyDescent="0.25">
      <c r="A248" s="16" t="s">
        <v>176</v>
      </c>
      <c r="B248" s="40">
        <f>C248*24</f>
        <v>8.4166666666666661</v>
      </c>
      <c r="C248" s="18">
        <v>0.35069444444444442</v>
      </c>
      <c r="D248" s="21" t="s">
        <v>176</v>
      </c>
      <c r="E248" s="43">
        <f>F248*24</f>
        <v>8.4166666666666661</v>
      </c>
      <c r="F248" s="22">
        <v>0.35069444444444442</v>
      </c>
      <c r="G248" s="25" t="s">
        <v>176</v>
      </c>
      <c r="H248" s="46">
        <f>I248*24</f>
        <v>8.4166666666666661</v>
      </c>
      <c r="I248" s="26">
        <v>0.35069444444444442</v>
      </c>
      <c r="J248" s="29" t="s">
        <v>176</v>
      </c>
      <c r="K248" s="29">
        <f>L248*24</f>
        <v>8.4166666666666661</v>
      </c>
      <c r="L248" s="30">
        <v>0.35069444444444442</v>
      </c>
    </row>
    <row r="249" spans="1:12" x14ac:dyDescent="0.25">
      <c r="A249" s="16" t="s">
        <v>177</v>
      </c>
      <c r="B249" s="40">
        <f t="shared" ref="B249:B277" si="25">C249*24</f>
        <v>7.5333333333333332</v>
      </c>
      <c r="C249" s="18">
        <v>0.31388888888888888</v>
      </c>
      <c r="D249" s="21" t="s">
        <v>177</v>
      </c>
      <c r="E249" s="43">
        <f t="shared" ref="E249:E277" si="26">F249*24</f>
        <v>7.5333333333333332</v>
      </c>
      <c r="F249" s="22">
        <v>0.31388888888888888</v>
      </c>
      <c r="G249" s="25" t="s">
        <v>177</v>
      </c>
      <c r="H249" s="46">
        <f t="shared" ref="H249:H271" si="27">I249*24</f>
        <v>7.5333333333333332</v>
      </c>
      <c r="I249" s="26">
        <v>0.31388888888888888</v>
      </c>
      <c r="J249" s="29" t="s">
        <v>177</v>
      </c>
      <c r="K249" s="29">
        <f t="shared" ref="K249:K277" si="28">L249*24</f>
        <v>7.5333333333333332</v>
      </c>
      <c r="L249" s="30">
        <v>0.31388888888888888</v>
      </c>
    </row>
    <row r="250" spans="1:12" x14ac:dyDescent="0.25">
      <c r="A250" s="16" t="s">
        <v>178</v>
      </c>
      <c r="B250" s="40">
        <f t="shared" si="25"/>
        <v>9.2666666666666675</v>
      </c>
      <c r="C250" s="18">
        <v>0.38611111111111113</v>
      </c>
      <c r="D250" s="21" t="s">
        <v>178</v>
      </c>
      <c r="E250" s="43">
        <f t="shared" si="26"/>
        <v>9.2666666666666675</v>
      </c>
      <c r="F250" s="22">
        <v>0.38611111111111113</v>
      </c>
      <c r="G250" s="25" t="s">
        <v>178</v>
      </c>
      <c r="H250" s="46">
        <f t="shared" si="27"/>
        <v>9.2666666666666675</v>
      </c>
      <c r="I250" s="26">
        <v>0.38611111111111113</v>
      </c>
      <c r="J250" s="29" t="s">
        <v>178</v>
      </c>
      <c r="K250" s="29">
        <f t="shared" si="28"/>
        <v>9.2666666666666675</v>
      </c>
      <c r="L250" s="30">
        <v>0.38611111111111113</v>
      </c>
    </row>
    <row r="251" spans="1:12" x14ac:dyDescent="0.25">
      <c r="A251" s="16" t="s">
        <v>179</v>
      </c>
      <c r="B251" s="40">
        <f t="shared" si="25"/>
        <v>6.8666666666666671</v>
      </c>
      <c r="C251" s="18">
        <v>0.28611111111111115</v>
      </c>
      <c r="D251" s="21" t="s">
        <v>179</v>
      </c>
      <c r="E251" s="43">
        <f t="shared" si="26"/>
        <v>6.8666666666666671</v>
      </c>
      <c r="F251" s="22">
        <v>0.28611111111111115</v>
      </c>
      <c r="G251" s="25" t="s">
        <v>179</v>
      </c>
      <c r="H251" s="46">
        <f t="shared" si="27"/>
        <v>6.8666666666666671</v>
      </c>
      <c r="I251" s="26">
        <v>0.28611111111111115</v>
      </c>
      <c r="J251" s="29" t="s">
        <v>179</v>
      </c>
      <c r="K251" s="29">
        <f t="shared" si="28"/>
        <v>6.8666666666666671</v>
      </c>
      <c r="L251" s="30">
        <v>0.28611111111111115</v>
      </c>
    </row>
    <row r="252" spans="1:12" x14ac:dyDescent="0.25">
      <c r="A252" s="16" t="s">
        <v>180</v>
      </c>
      <c r="B252" s="40">
        <f t="shared" si="25"/>
        <v>7.5333333333333332</v>
      </c>
      <c r="C252" s="18">
        <v>0.31388888888888888</v>
      </c>
      <c r="D252" s="21" t="s">
        <v>180</v>
      </c>
      <c r="E252" s="43">
        <f t="shared" si="26"/>
        <v>7.5333333333333332</v>
      </c>
      <c r="F252" s="22">
        <v>0.31388888888888888</v>
      </c>
      <c r="G252" s="25" t="s">
        <v>180</v>
      </c>
      <c r="H252" s="46">
        <f t="shared" si="27"/>
        <v>7.5333333333333332</v>
      </c>
      <c r="I252" s="26">
        <v>0.31388888888888888</v>
      </c>
      <c r="J252" s="29" t="s">
        <v>180</v>
      </c>
      <c r="K252" s="29">
        <f t="shared" si="28"/>
        <v>7.5333333333333332</v>
      </c>
      <c r="L252" s="30">
        <v>0.31388888888888888</v>
      </c>
    </row>
    <row r="253" spans="1:12" x14ac:dyDescent="0.25">
      <c r="A253" s="16" t="s">
        <v>181</v>
      </c>
      <c r="B253" s="40">
        <f t="shared" si="25"/>
        <v>7.4333333333333336</v>
      </c>
      <c r="C253" s="18">
        <v>0.30972222222222223</v>
      </c>
      <c r="D253" s="21" t="s">
        <v>181</v>
      </c>
      <c r="E253" s="43">
        <f t="shared" si="26"/>
        <v>7.4333333333333336</v>
      </c>
      <c r="F253" s="22">
        <v>0.30972222222222223</v>
      </c>
      <c r="G253" s="25" t="s">
        <v>181</v>
      </c>
      <c r="H253" s="46">
        <f t="shared" si="27"/>
        <v>7.4333333333333336</v>
      </c>
      <c r="I253" s="26">
        <v>0.30972222222222223</v>
      </c>
      <c r="J253" s="29" t="s">
        <v>181</v>
      </c>
      <c r="K253" s="29">
        <f t="shared" si="28"/>
        <v>7.4333333333333336</v>
      </c>
      <c r="L253" s="30">
        <v>0.30972222222222223</v>
      </c>
    </row>
    <row r="254" spans="1:12" x14ac:dyDescent="0.25">
      <c r="A254" s="16" t="s">
        <v>182</v>
      </c>
      <c r="B254" s="40">
        <f t="shared" si="25"/>
        <v>8.0166666666666675</v>
      </c>
      <c r="C254" s="18">
        <v>0.33402777777777781</v>
      </c>
      <c r="D254" s="21" t="s">
        <v>182</v>
      </c>
      <c r="E254" s="43">
        <f t="shared" si="26"/>
        <v>8.0166666666666675</v>
      </c>
      <c r="F254" s="22">
        <v>0.33402777777777781</v>
      </c>
      <c r="G254" s="25" t="s">
        <v>182</v>
      </c>
      <c r="H254" s="46">
        <f t="shared" si="27"/>
        <v>8.0166666666666675</v>
      </c>
      <c r="I254" s="26">
        <v>0.33402777777777781</v>
      </c>
      <c r="J254" s="29" t="s">
        <v>182</v>
      </c>
      <c r="K254" s="29">
        <f t="shared" si="28"/>
        <v>8.0166666666666675</v>
      </c>
      <c r="L254" s="30">
        <v>0.33402777777777781</v>
      </c>
    </row>
    <row r="255" spans="1:12" x14ac:dyDescent="0.25">
      <c r="A255" s="16" t="s">
        <v>183</v>
      </c>
      <c r="B255" s="40">
        <f t="shared" si="25"/>
        <v>7.4</v>
      </c>
      <c r="C255" s="18">
        <v>0.30833333333333335</v>
      </c>
      <c r="D255" s="21" t="s">
        <v>183</v>
      </c>
      <c r="E255" s="43">
        <f t="shared" si="26"/>
        <v>7.4</v>
      </c>
      <c r="F255" s="22">
        <v>0.30833333333333335</v>
      </c>
      <c r="G255" s="25" t="s">
        <v>183</v>
      </c>
      <c r="H255" s="46">
        <f t="shared" si="27"/>
        <v>7.4</v>
      </c>
      <c r="I255" s="26">
        <v>0.30833333333333335</v>
      </c>
      <c r="J255" s="29" t="s">
        <v>183</v>
      </c>
      <c r="K255" s="29">
        <f t="shared" si="28"/>
        <v>7.4</v>
      </c>
      <c r="L255" s="30">
        <v>0.30833333333333335</v>
      </c>
    </row>
    <row r="256" spans="1:12" x14ac:dyDescent="0.25">
      <c r="A256" s="16" t="s">
        <v>184</v>
      </c>
      <c r="B256" s="40">
        <f t="shared" si="25"/>
        <v>0.6</v>
      </c>
      <c r="C256" s="18">
        <v>2.4999999999999998E-2</v>
      </c>
      <c r="D256" s="21" t="s">
        <v>184</v>
      </c>
      <c r="E256" s="43">
        <f t="shared" si="26"/>
        <v>0.6</v>
      </c>
      <c r="F256" s="22">
        <v>2.4999999999999998E-2</v>
      </c>
      <c r="G256" s="25" t="s">
        <v>184</v>
      </c>
      <c r="H256" s="46">
        <f t="shared" si="27"/>
        <v>0.6</v>
      </c>
      <c r="I256" s="26">
        <v>2.4999999999999998E-2</v>
      </c>
      <c r="J256" s="29" t="s">
        <v>184</v>
      </c>
      <c r="K256" s="29">
        <f t="shared" si="28"/>
        <v>0.6</v>
      </c>
      <c r="L256" s="30">
        <v>2.4999999999999998E-2</v>
      </c>
    </row>
    <row r="257" spans="1:12" x14ac:dyDescent="0.25">
      <c r="A257" s="16" t="s">
        <v>185</v>
      </c>
      <c r="B257" s="40">
        <f t="shared" si="25"/>
        <v>8.4166666666666661</v>
      </c>
      <c r="C257" s="18">
        <v>0.35069444444444442</v>
      </c>
      <c r="D257" s="21" t="s">
        <v>185</v>
      </c>
      <c r="E257" s="43">
        <f t="shared" si="26"/>
        <v>8.4166666666666661</v>
      </c>
      <c r="F257" s="22">
        <v>0.35069444444444442</v>
      </c>
      <c r="G257" s="25" t="s">
        <v>185</v>
      </c>
      <c r="H257" s="46">
        <f t="shared" si="27"/>
        <v>8.4166666666666661</v>
      </c>
      <c r="I257" s="26">
        <v>0.35069444444444442</v>
      </c>
      <c r="J257" s="29" t="s">
        <v>185</v>
      </c>
      <c r="K257" s="29">
        <f t="shared" si="28"/>
        <v>8.4166666666666661</v>
      </c>
      <c r="L257" s="30">
        <v>0.35069444444444442</v>
      </c>
    </row>
    <row r="258" spans="1:12" x14ac:dyDescent="0.25">
      <c r="A258" s="16" t="s">
        <v>186</v>
      </c>
      <c r="B258" s="40">
        <f t="shared" si="25"/>
        <v>7.5333333333333332</v>
      </c>
      <c r="C258" s="18">
        <v>0.31388888888888888</v>
      </c>
      <c r="D258" s="21" t="s">
        <v>186</v>
      </c>
      <c r="E258" s="43">
        <f t="shared" si="26"/>
        <v>7.5333333333333332</v>
      </c>
      <c r="F258" s="22">
        <v>0.31388888888888888</v>
      </c>
      <c r="G258" s="25" t="s">
        <v>186</v>
      </c>
      <c r="H258" s="46">
        <f t="shared" si="27"/>
        <v>7.5333333333333332</v>
      </c>
      <c r="I258" s="26">
        <v>0.31388888888888888</v>
      </c>
      <c r="J258" s="29" t="s">
        <v>186</v>
      </c>
      <c r="K258" s="29">
        <f t="shared" si="28"/>
        <v>7.5333333333333332</v>
      </c>
      <c r="L258" s="30">
        <v>0.31388888888888888</v>
      </c>
    </row>
    <row r="259" spans="1:12" x14ac:dyDescent="0.25">
      <c r="A259" s="16" t="s">
        <v>187</v>
      </c>
      <c r="B259" s="40">
        <f t="shared" si="25"/>
        <v>9.2666666666666675</v>
      </c>
      <c r="C259" s="18">
        <v>0.38611111111111113</v>
      </c>
      <c r="D259" s="21" t="s">
        <v>187</v>
      </c>
      <c r="E259" s="43">
        <f t="shared" si="26"/>
        <v>9.2666666666666675</v>
      </c>
      <c r="F259" s="22">
        <v>0.38611111111111113</v>
      </c>
      <c r="G259" s="25" t="s">
        <v>187</v>
      </c>
      <c r="H259" s="46">
        <f t="shared" si="27"/>
        <v>9.2666666666666675</v>
      </c>
      <c r="I259" s="26">
        <v>0.38611111111111113</v>
      </c>
      <c r="J259" s="29" t="s">
        <v>187</v>
      </c>
      <c r="K259" s="29">
        <f t="shared" si="28"/>
        <v>9.2666666666666675</v>
      </c>
      <c r="L259" s="30">
        <v>0.38611111111111113</v>
      </c>
    </row>
    <row r="260" spans="1:12" x14ac:dyDescent="0.25">
      <c r="A260" s="16" t="s">
        <v>188</v>
      </c>
      <c r="B260" s="40">
        <f t="shared" si="25"/>
        <v>6.8666666666666671</v>
      </c>
      <c r="C260" s="18">
        <v>0.28611111111111115</v>
      </c>
      <c r="D260" s="21" t="s">
        <v>188</v>
      </c>
      <c r="E260" s="43">
        <f t="shared" si="26"/>
        <v>6.8666666666666671</v>
      </c>
      <c r="F260" s="22">
        <v>0.28611111111111115</v>
      </c>
      <c r="G260" s="25" t="s">
        <v>188</v>
      </c>
      <c r="H260" s="46">
        <f t="shared" si="27"/>
        <v>6.8666666666666671</v>
      </c>
      <c r="I260" s="26">
        <v>0.28611111111111115</v>
      </c>
      <c r="J260" s="29" t="s">
        <v>188</v>
      </c>
      <c r="K260" s="29">
        <f t="shared" si="28"/>
        <v>6.8666666666666671</v>
      </c>
      <c r="L260" s="30">
        <v>0.28611111111111115</v>
      </c>
    </row>
    <row r="261" spans="1:12" x14ac:dyDescent="0.25">
      <c r="A261" s="16" t="s">
        <v>189</v>
      </c>
      <c r="B261" s="40">
        <f t="shared" si="25"/>
        <v>7.5333333333333332</v>
      </c>
      <c r="C261" s="18">
        <v>0.31388888888888888</v>
      </c>
      <c r="D261" s="21" t="s">
        <v>189</v>
      </c>
      <c r="E261" s="43">
        <f t="shared" si="26"/>
        <v>7.5333333333333332</v>
      </c>
      <c r="F261" s="22">
        <v>0.31388888888888888</v>
      </c>
      <c r="G261" s="25" t="s">
        <v>189</v>
      </c>
      <c r="H261" s="46">
        <f t="shared" si="27"/>
        <v>7.5333333333333332</v>
      </c>
      <c r="I261" s="26">
        <v>0.31388888888888888</v>
      </c>
      <c r="J261" s="29" t="s">
        <v>189</v>
      </c>
      <c r="K261" s="29">
        <f t="shared" si="28"/>
        <v>7.5333333333333332</v>
      </c>
      <c r="L261" s="30">
        <v>0.31388888888888888</v>
      </c>
    </row>
    <row r="262" spans="1:12" x14ac:dyDescent="0.25">
      <c r="A262" s="16" t="s">
        <v>190</v>
      </c>
      <c r="B262" s="40">
        <f t="shared" si="25"/>
        <v>7.4333333333333336</v>
      </c>
      <c r="C262" s="18">
        <v>0.30972222222222223</v>
      </c>
      <c r="D262" s="21" t="s">
        <v>190</v>
      </c>
      <c r="E262" s="43">
        <f t="shared" si="26"/>
        <v>7.4333333333333336</v>
      </c>
      <c r="F262" s="22">
        <v>0.30972222222222223</v>
      </c>
      <c r="G262" s="25" t="s">
        <v>190</v>
      </c>
      <c r="H262" s="46">
        <f t="shared" si="27"/>
        <v>7.4333333333333336</v>
      </c>
      <c r="I262" s="26">
        <v>0.30972222222222223</v>
      </c>
      <c r="J262" s="29" t="s">
        <v>190</v>
      </c>
      <c r="K262" s="29">
        <f t="shared" si="28"/>
        <v>7.4333333333333336</v>
      </c>
      <c r="L262" s="30">
        <v>0.30972222222222223</v>
      </c>
    </row>
    <row r="263" spans="1:12" x14ac:dyDescent="0.25">
      <c r="A263" s="16" t="s">
        <v>191</v>
      </c>
      <c r="B263" s="40">
        <f t="shared" si="25"/>
        <v>8.0166666666666675</v>
      </c>
      <c r="C263" s="18">
        <v>0.33402777777777781</v>
      </c>
      <c r="D263" s="21" t="s">
        <v>191</v>
      </c>
      <c r="E263" s="43">
        <f t="shared" si="26"/>
        <v>8.0166666666666675</v>
      </c>
      <c r="F263" s="22">
        <v>0.33402777777777781</v>
      </c>
      <c r="G263" s="25" t="s">
        <v>191</v>
      </c>
      <c r="H263" s="46">
        <f t="shared" si="27"/>
        <v>8.0166666666666675</v>
      </c>
      <c r="I263" s="26">
        <v>0.33402777777777781</v>
      </c>
      <c r="J263" s="29" t="s">
        <v>191</v>
      </c>
      <c r="K263" s="29">
        <f t="shared" si="28"/>
        <v>8.0166666666666675</v>
      </c>
      <c r="L263" s="30">
        <v>0.33402777777777781</v>
      </c>
    </row>
    <row r="264" spans="1:12" x14ac:dyDescent="0.25">
      <c r="A264" s="16" t="s">
        <v>192</v>
      </c>
      <c r="B264" s="40">
        <f t="shared" si="25"/>
        <v>7.4</v>
      </c>
      <c r="C264" s="18">
        <v>0.30833333333333335</v>
      </c>
      <c r="D264" s="21" t="s">
        <v>192</v>
      </c>
      <c r="E264" s="43">
        <f t="shared" si="26"/>
        <v>7.4</v>
      </c>
      <c r="F264" s="22">
        <v>0.30833333333333335</v>
      </c>
      <c r="G264" s="25" t="s">
        <v>192</v>
      </c>
      <c r="H264" s="46">
        <f t="shared" si="27"/>
        <v>7.4</v>
      </c>
      <c r="I264" s="26">
        <v>0.30833333333333335</v>
      </c>
      <c r="J264" s="29" t="s">
        <v>192</v>
      </c>
      <c r="K264" s="29">
        <f t="shared" si="28"/>
        <v>7.4</v>
      </c>
      <c r="L264" s="30">
        <v>0.30833333333333335</v>
      </c>
    </row>
    <row r="265" spans="1:12" x14ac:dyDescent="0.25">
      <c r="A265" s="16" t="s">
        <v>193</v>
      </c>
      <c r="B265" s="40">
        <f t="shared" si="25"/>
        <v>0.6</v>
      </c>
      <c r="C265" s="18">
        <v>2.4999999999999998E-2</v>
      </c>
      <c r="D265" s="21" t="s">
        <v>193</v>
      </c>
      <c r="E265" s="43">
        <f t="shared" si="26"/>
        <v>0.6</v>
      </c>
      <c r="F265" s="22">
        <v>2.4999999999999998E-2</v>
      </c>
      <c r="G265" s="25" t="s">
        <v>193</v>
      </c>
      <c r="H265" s="46">
        <f t="shared" si="27"/>
        <v>0.6</v>
      </c>
      <c r="I265" s="26">
        <v>2.4999999999999998E-2</v>
      </c>
      <c r="J265" s="29" t="s">
        <v>193</v>
      </c>
      <c r="K265" s="29">
        <f t="shared" si="28"/>
        <v>0.6</v>
      </c>
      <c r="L265" s="30">
        <v>2.4999999999999998E-2</v>
      </c>
    </row>
    <row r="266" spans="1:12" x14ac:dyDescent="0.25">
      <c r="A266" s="16" t="s">
        <v>194</v>
      </c>
      <c r="B266" s="40">
        <f t="shared" si="25"/>
        <v>8.4166666666666661</v>
      </c>
      <c r="C266" s="18">
        <v>0.35069444444444442</v>
      </c>
      <c r="D266" s="21" t="s">
        <v>194</v>
      </c>
      <c r="E266" s="43">
        <f t="shared" si="26"/>
        <v>8.4166666666666661</v>
      </c>
      <c r="F266" s="22">
        <v>0.35069444444444442</v>
      </c>
      <c r="G266" s="25" t="s">
        <v>194</v>
      </c>
      <c r="H266" s="46">
        <f t="shared" si="27"/>
        <v>8.4166666666666661</v>
      </c>
      <c r="I266" s="26">
        <v>0.35069444444444442</v>
      </c>
      <c r="J266" s="29" t="s">
        <v>194</v>
      </c>
      <c r="K266" s="29">
        <f t="shared" si="28"/>
        <v>8.4166666666666661</v>
      </c>
      <c r="L266" s="30">
        <v>0.35069444444444442</v>
      </c>
    </row>
    <row r="267" spans="1:12" x14ac:dyDescent="0.25">
      <c r="A267" s="16" t="s">
        <v>195</v>
      </c>
      <c r="B267" s="40">
        <f t="shared" si="25"/>
        <v>7.5333333333333332</v>
      </c>
      <c r="C267" s="18">
        <v>0.31388888888888888</v>
      </c>
      <c r="D267" s="21" t="s">
        <v>195</v>
      </c>
      <c r="E267" s="43">
        <f t="shared" si="26"/>
        <v>7.5333333333333332</v>
      </c>
      <c r="F267" s="22">
        <v>0.31388888888888888</v>
      </c>
      <c r="G267" s="25" t="s">
        <v>195</v>
      </c>
      <c r="H267" s="46">
        <f t="shared" si="27"/>
        <v>7.5333333333333332</v>
      </c>
      <c r="I267" s="26">
        <v>0.31388888888888888</v>
      </c>
      <c r="J267" s="29" t="s">
        <v>195</v>
      </c>
      <c r="K267" s="29">
        <f t="shared" si="28"/>
        <v>7.5333333333333332</v>
      </c>
      <c r="L267" s="30">
        <v>0.31388888888888888</v>
      </c>
    </row>
    <row r="268" spans="1:12" x14ac:dyDescent="0.25">
      <c r="A268" s="16" t="s">
        <v>196</v>
      </c>
      <c r="B268" s="40">
        <f t="shared" si="25"/>
        <v>9.2666666666666675</v>
      </c>
      <c r="C268" s="18">
        <v>0.38611111111111113</v>
      </c>
      <c r="D268" s="21" t="s">
        <v>196</v>
      </c>
      <c r="E268" s="43">
        <f t="shared" si="26"/>
        <v>9.2666666666666675</v>
      </c>
      <c r="F268" s="22">
        <v>0.38611111111111113</v>
      </c>
      <c r="G268" s="25" t="s">
        <v>196</v>
      </c>
      <c r="H268" s="46">
        <f t="shared" si="27"/>
        <v>9.2666666666666675</v>
      </c>
      <c r="I268" s="26">
        <v>0.38611111111111113</v>
      </c>
      <c r="J268" s="29" t="s">
        <v>196</v>
      </c>
      <c r="K268" s="29">
        <f t="shared" si="28"/>
        <v>9.2666666666666675</v>
      </c>
      <c r="L268" s="30">
        <v>0.38611111111111113</v>
      </c>
    </row>
    <row r="269" spans="1:12" x14ac:dyDescent="0.25">
      <c r="A269" s="16" t="s">
        <v>197</v>
      </c>
      <c r="B269" s="40">
        <f t="shared" si="25"/>
        <v>6.8666666666666671</v>
      </c>
      <c r="C269" s="18">
        <v>0.28611111111111115</v>
      </c>
      <c r="D269" s="21" t="s">
        <v>197</v>
      </c>
      <c r="E269" s="43">
        <f t="shared" si="26"/>
        <v>6.8666666666666671</v>
      </c>
      <c r="F269" s="22">
        <v>0.28611111111111115</v>
      </c>
      <c r="G269" s="25" t="s">
        <v>197</v>
      </c>
      <c r="H269" s="46">
        <f t="shared" si="27"/>
        <v>6.8666666666666671</v>
      </c>
      <c r="I269" s="26">
        <v>0.28611111111111115</v>
      </c>
      <c r="J269" s="29" t="s">
        <v>197</v>
      </c>
      <c r="K269" s="29">
        <f t="shared" si="28"/>
        <v>6.8666666666666671</v>
      </c>
      <c r="L269" s="30">
        <v>0.28611111111111115</v>
      </c>
    </row>
    <row r="270" spans="1:12" x14ac:dyDescent="0.25">
      <c r="A270" s="16" t="s">
        <v>198</v>
      </c>
      <c r="B270" s="40">
        <f t="shared" si="25"/>
        <v>7.5333333333333332</v>
      </c>
      <c r="C270" s="18">
        <v>0.31388888888888888</v>
      </c>
      <c r="D270" s="21" t="s">
        <v>198</v>
      </c>
      <c r="E270" s="43">
        <f t="shared" si="26"/>
        <v>7.5333333333333332</v>
      </c>
      <c r="F270" s="22">
        <v>0.31388888888888888</v>
      </c>
      <c r="G270" s="25" t="s">
        <v>198</v>
      </c>
      <c r="H270" s="46">
        <f t="shared" si="27"/>
        <v>7.5333333333333332</v>
      </c>
      <c r="I270" s="26">
        <v>0.31388888888888888</v>
      </c>
      <c r="J270" s="29" t="s">
        <v>198</v>
      </c>
      <c r="K270" s="29">
        <f t="shared" si="28"/>
        <v>7.5333333333333332</v>
      </c>
      <c r="L270" s="30">
        <v>0.31388888888888888</v>
      </c>
    </row>
    <row r="271" spans="1:12" x14ac:dyDescent="0.25">
      <c r="A271" s="16" t="s">
        <v>199</v>
      </c>
      <c r="B271" s="40">
        <f t="shared" si="25"/>
        <v>7.4333333333333336</v>
      </c>
      <c r="C271" s="18">
        <v>0.30972222222222223</v>
      </c>
      <c r="D271" s="21" t="s">
        <v>199</v>
      </c>
      <c r="E271" s="43">
        <f t="shared" si="26"/>
        <v>7.4333333333333336</v>
      </c>
      <c r="F271" s="22">
        <v>0.30972222222222223</v>
      </c>
      <c r="G271" s="25" t="s">
        <v>199</v>
      </c>
      <c r="H271" s="46">
        <f t="shared" si="27"/>
        <v>7.4333333333333336</v>
      </c>
      <c r="I271" s="26">
        <v>0.30972222222222223</v>
      </c>
      <c r="J271" s="29" t="s">
        <v>199</v>
      </c>
      <c r="K271" s="29">
        <f t="shared" si="28"/>
        <v>7.4333333333333336</v>
      </c>
      <c r="L271" s="30">
        <v>0.30972222222222223</v>
      </c>
    </row>
    <row r="272" spans="1:12" x14ac:dyDescent="0.25">
      <c r="A272" s="16" t="s">
        <v>200</v>
      </c>
      <c r="B272" s="40">
        <f t="shared" si="25"/>
        <v>8.0166666666666675</v>
      </c>
      <c r="C272" s="18">
        <v>0.33402777777777781</v>
      </c>
      <c r="D272" s="21" t="s">
        <v>200</v>
      </c>
      <c r="E272" s="43">
        <f t="shared" si="26"/>
        <v>8.0166666666666675</v>
      </c>
      <c r="F272" s="22">
        <v>0.33402777777777781</v>
      </c>
      <c r="G272" s="25" t="s">
        <v>200</v>
      </c>
      <c r="H272" s="46"/>
      <c r="I272" s="26"/>
      <c r="J272" s="29" t="s">
        <v>200</v>
      </c>
      <c r="K272" s="29">
        <f t="shared" si="28"/>
        <v>8.0166666666666675</v>
      </c>
      <c r="L272" s="30">
        <v>0.33402777777777781</v>
      </c>
    </row>
    <row r="273" spans="1:12" x14ac:dyDescent="0.25">
      <c r="A273" s="16" t="s">
        <v>201</v>
      </c>
      <c r="B273" s="40">
        <f t="shared" si="25"/>
        <v>7.4</v>
      </c>
      <c r="C273" s="18">
        <v>0.30833333333333335</v>
      </c>
      <c r="D273" s="21" t="s">
        <v>201</v>
      </c>
      <c r="E273" s="43">
        <f t="shared" si="26"/>
        <v>7.4</v>
      </c>
      <c r="F273" s="22">
        <v>0.30833333333333335</v>
      </c>
      <c r="G273" s="25" t="s">
        <v>201</v>
      </c>
      <c r="H273" s="46"/>
      <c r="I273" s="26"/>
      <c r="J273" s="29" t="s">
        <v>201</v>
      </c>
      <c r="K273" s="29">
        <f t="shared" si="28"/>
        <v>7.4</v>
      </c>
      <c r="L273" s="30">
        <v>0.30833333333333335</v>
      </c>
    </row>
    <row r="274" spans="1:12" x14ac:dyDescent="0.25">
      <c r="A274" s="16" t="s">
        <v>202</v>
      </c>
      <c r="B274" s="40">
        <f t="shared" si="25"/>
        <v>0.6</v>
      </c>
      <c r="C274" s="18">
        <v>2.4999999999999998E-2</v>
      </c>
      <c r="D274" s="21" t="s">
        <v>202</v>
      </c>
      <c r="E274" s="43">
        <f t="shared" si="26"/>
        <v>0.6</v>
      </c>
      <c r="F274" s="22">
        <v>2.4999999999999998E-2</v>
      </c>
      <c r="G274" s="25" t="s">
        <v>202</v>
      </c>
      <c r="H274" s="46"/>
      <c r="I274" s="26"/>
      <c r="J274" s="29" t="s">
        <v>202</v>
      </c>
      <c r="K274" s="29">
        <f t="shared" si="28"/>
        <v>0.6</v>
      </c>
      <c r="L274" s="30">
        <v>2.4999999999999998E-2</v>
      </c>
    </row>
    <row r="275" spans="1:12" x14ac:dyDescent="0.25">
      <c r="A275" s="16" t="s">
        <v>203</v>
      </c>
      <c r="B275" s="40">
        <f t="shared" si="25"/>
        <v>8.4166666666666661</v>
      </c>
      <c r="C275" s="18">
        <v>0.35069444444444442</v>
      </c>
      <c r="D275" s="21" t="s">
        <v>203</v>
      </c>
      <c r="E275" s="43">
        <f t="shared" si="26"/>
        <v>8.4166666666666661</v>
      </c>
      <c r="F275" s="22">
        <v>0.35069444444444442</v>
      </c>
      <c r="G275" s="25" t="s">
        <v>203</v>
      </c>
      <c r="H275" s="46"/>
      <c r="I275" s="26"/>
      <c r="J275" s="29" t="s">
        <v>203</v>
      </c>
      <c r="K275" s="29">
        <f t="shared" si="28"/>
        <v>8.4166666666666661</v>
      </c>
      <c r="L275" s="30">
        <v>0.35069444444444442</v>
      </c>
    </row>
    <row r="276" spans="1:12" x14ac:dyDescent="0.25">
      <c r="A276" s="16" t="s">
        <v>204</v>
      </c>
      <c r="B276" s="40">
        <f t="shared" si="25"/>
        <v>7.5333333333333332</v>
      </c>
      <c r="C276" s="18">
        <v>0.31388888888888888</v>
      </c>
      <c r="D276" s="21" t="s">
        <v>204</v>
      </c>
      <c r="E276" s="43">
        <f t="shared" si="26"/>
        <v>7.5333333333333332</v>
      </c>
      <c r="F276" s="22">
        <v>0.31388888888888888</v>
      </c>
      <c r="G276" s="25" t="s">
        <v>204</v>
      </c>
      <c r="H276" s="46"/>
      <c r="I276" s="26"/>
      <c r="J276" s="29" t="s">
        <v>204</v>
      </c>
      <c r="K276" s="29">
        <f t="shared" si="28"/>
        <v>7.5333333333333332</v>
      </c>
      <c r="L276" s="30">
        <v>0.31388888888888888</v>
      </c>
    </row>
    <row r="277" spans="1:12" x14ac:dyDescent="0.25">
      <c r="A277" s="16" t="s">
        <v>205</v>
      </c>
      <c r="B277" s="40">
        <f t="shared" si="25"/>
        <v>9.2666666666666675</v>
      </c>
      <c r="C277" s="18">
        <v>0.38611111111111113</v>
      </c>
      <c r="D277" s="21" t="s">
        <v>205</v>
      </c>
      <c r="E277" s="43">
        <f t="shared" si="26"/>
        <v>9.2666666666666675</v>
      </c>
      <c r="F277" s="22">
        <v>0.38611111111111113</v>
      </c>
      <c r="G277" s="25" t="s">
        <v>205</v>
      </c>
      <c r="H277" s="46"/>
      <c r="I277" s="26"/>
      <c r="J277" s="29" t="s">
        <v>205</v>
      </c>
      <c r="K277" s="29">
        <f t="shared" si="28"/>
        <v>9.2666666666666675</v>
      </c>
      <c r="L277" s="30">
        <v>0.38611111111111113</v>
      </c>
    </row>
    <row r="278" spans="1:12" x14ac:dyDescent="0.25">
      <c r="A278" s="16" t="s">
        <v>38</v>
      </c>
      <c r="B278" s="40" t="s">
        <v>38</v>
      </c>
      <c r="C278" s="18"/>
      <c r="D278" s="21" t="s">
        <v>38</v>
      </c>
      <c r="E278" s="43" t="s">
        <v>38</v>
      </c>
      <c r="F278" s="22"/>
      <c r="G278" s="24" t="s">
        <v>38</v>
      </c>
      <c r="H278" s="46" t="s">
        <v>38</v>
      </c>
      <c r="I278" s="26"/>
      <c r="J278" s="28" t="s">
        <v>38</v>
      </c>
      <c r="K278" s="29" t="s">
        <v>38</v>
      </c>
      <c r="L278" s="30"/>
    </row>
  </sheetData>
  <mergeCells count="40">
    <mergeCell ref="A76:C76"/>
    <mergeCell ref="D76:F76"/>
    <mergeCell ref="G76:I76"/>
    <mergeCell ref="J76:L76"/>
    <mergeCell ref="A1:L1"/>
    <mergeCell ref="A2:C2"/>
    <mergeCell ref="D2:F2"/>
    <mergeCell ref="G2:I2"/>
    <mergeCell ref="J2:L2"/>
    <mergeCell ref="A41:L41"/>
    <mergeCell ref="A42:C42"/>
    <mergeCell ref="D42:F42"/>
    <mergeCell ref="G42:I42"/>
    <mergeCell ref="J42:L42"/>
    <mergeCell ref="A75:L75"/>
    <mergeCell ref="A178:C178"/>
    <mergeCell ref="D178:F178"/>
    <mergeCell ref="G178:I178"/>
    <mergeCell ref="J178:L178"/>
    <mergeCell ref="A109:L109"/>
    <mergeCell ref="A110:C110"/>
    <mergeCell ref="D110:F110"/>
    <mergeCell ref="G110:I110"/>
    <mergeCell ref="J110:L110"/>
    <mergeCell ref="A143:L143"/>
    <mergeCell ref="A144:C144"/>
    <mergeCell ref="D144:F144"/>
    <mergeCell ref="G144:I144"/>
    <mergeCell ref="J144:L144"/>
    <mergeCell ref="A177:L177"/>
    <mergeCell ref="A246:C246"/>
    <mergeCell ref="D246:F246"/>
    <mergeCell ref="G246:I246"/>
    <mergeCell ref="J246:L246"/>
    <mergeCell ref="A211:L211"/>
    <mergeCell ref="A212:C212"/>
    <mergeCell ref="D212:F212"/>
    <mergeCell ref="G212:I212"/>
    <mergeCell ref="J212:L212"/>
    <mergeCell ref="A245:L245"/>
  </mergeCells>
  <pageMargins left="0.7" right="0.7" top="0.75" bottom="0.75" header="0.3" footer="0.3"/>
  <pageSetup paperSize="9" scale="88" fitToHeight="0" orientation="landscape" r:id="rId1"/>
  <headerFooter>
    <oddFooter xml:space="preserve">&amp;LDBUS-SEQUEDIN&amp;CFD&amp;R&amp;D
</oddFooter>
  </headerFooter>
  <rowBreaks count="7" manualBreakCount="7">
    <brk id="40" max="16383" man="1"/>
    <brk id="74" max="16383" man="1"/>
    <brk id="108" max="16383" man="1"/>
    <brk id="142" max="16383" man="1"/>
    <brk id="176" max="16383" man="1"/>
    <brk id="210" max="16383" man="1"/>
    <brk id="24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4"/>
  <sheetViews>
    <sheetView view="pageLayout" zoomScaleNormal="100" workbookViewId="0">
      <selection activeCell="O11" sqref="O11"/>
    </sheetView>
  </sheetViews>
  <sheetFormatPr baseColWidth="10" defaultColWidth="11" defaultRowHeight="15" x14ac:dyDescent="0.25"/>
  <cols>
    <col min="1" max="1" width="5" style="31" customWidth="1"/>
    <col min="2" max="2" width="8.85546875" style="31" customWidth="1"/>
    <col min="3" max="3" width="11" style="31" customWidth="1"/>
    <col min="4" max="9" width="11.85546875" style="31" customWidth="1"/>
    <col min="10" max="10" width="12.85546875" style="31" customWidth="1"/>
    <col min="11" max="11" width="11" style="31"/>
    <col min="12" max="12" width="2.7109375" style="31" hidden="1" customWidth="1"/>
    <col min="13" max="13" width="11" style="31"/>
    <col min="14" max="14" width="5" style="31" customWidth="1"/>
    <col min="15" max="22" width="11" style="31"/>
    <col min="23" max="23" width="14.140625" style="31" customWidth="1"/>
    <col min="24" max="16384" width="11" style="31"/>
  </cols>
  <sheetData>
    <row r="2" spans="1:10" ht="14.25" customHeight="1" x14ac:dyDescent="0.25">
      <c r="D2" s="68" t="s">
        <v>237</v>
      </c>
      <c r="E2" s="68"/>
      <c r="F2" s="68"/>
      <c r="G2" s="68"/>
      <c r="H2" s="68"/>
      <c r="I2" s="68"/>
      <c r="J2" s="68"/>
    </row>
    <row r="3" spans="1:10" ht="21" customHeight="1" x14ac:dyDescent="0.25">
      <c r="D3" s="68"/>
      <c r="E3" s="68"/>
      <c r="F3" s="68"/>
      <c r="G3" s="68"/>
      <c r="H3" s="68"/>
      <c r="I3" s="68"/>
      <c r="J3" s="68"/>
    </row>
    <row r="4" spans="1:10" ht="21" customHeight="1" x14ac:dyDescent="0.25">
      <c r="D4" s="65"/>
      <c r="E4" s="65"/>
      <c r="F4" s="65"/>
      <c r="G4" s="65"/>
      <c r="H4" s="65"/>
      <c r="I4" s="65"/>
      <c r="J4" s="65"/>
    </row>
    <row r="5" spans="1:10" ht="33.75" x14ac:dyDescent="0.25">
      <c r="A5" s="67" t="s">
        <v>37</v>
      </c>
      <c r="B5" s="67"/>
      <c r="C5" s="69">
        <v>55015</v>
      </c>
      <c r="D5" s="69"/>
      <c r="E5" s="69"/>
      <c r="F5" s="69"/>
      <c r="G5" s="59" t="s">
        <v>254</v>
      </c>
      <c r="H5" s="61">
        <f>M33</f>
        <v>649</v>
      </c>
      <c r="I5" s="62" t="s">
        <v>255</v>
      </c>
      <c r="J5" s="60" t="str">
        <f>M28</f>
        <v xml:space="preserve"> 35:22</v>
      </c>
    </row>
    <row r="6" spans="1:10" ht="21" x14ac:dyDescent="0.25">
      <c r="C6" s="66" t="str">
        <f>IF(C5="","",VLOOKUP(C5,Conducteurs!$A$2:$C$600,2,0))</f>
        <v>a m</v>
      </c>
      <c r="D6" s="66"/>
      <c r="E6" s="66"/>
      <c r="F6" s="66"/>
    </row>
    <row r="7" spans="1:10" ht="19.5" customHeight="1" x14ac:dyDescent="0.25"/>
    <row r="8" spans="1:10" ht="15" customHeight="1" x14ac:dyDescent="0.25"/>
    <row r="9" spans="1:10" ht="27" customHeight="1" x14ac:dyDescent="0.25">
      <c r="D9" s="63" t="s">
        <v>0</v>
      </c>
      <c r="E9" s="63" t="s">
        <v>1</v>
      </c>
      <c r="F9" s="63" t="s">
        <v>2</v>
      </c>
      <c r="G9" s="63" t="s">
        <v>3</v>
      </c>
      <c r="H9" s="63" t="s">
        <v>4</v>
      </c>
      <c r="I9" s="63" t="s">
        <v>5</v>
      </c>
      <c r="J9" s="63" t="s">
        <v>6</v>
      </c>
    </row>
    <row r="10" spans="1:10" ht="27" customHeight="1" x14ac:dyDescent="0.25">
      <c r="C10" s="63">
        <v>1</v>
      </c>
      <c r="D10" s="33" t="s">
        <v>7</v>
      </c>
      <c r="E10" s="33" t="s">
        <v>8</v>
      </c>
      <c r="F10" s="33" t="s">
        <v>9</v>
      </c>
      <c r="G10" s="33" t="s">
        <v>10</v>
      </c>
      <c r="H10" s="33" t="s">
        <v>11</v>
      </c>
      <c r="I10" s="33" t="s">
        <v>38</v>
      </c>
      <c r="J10" s="33" t="s">
        <v>38</v>
      </c>
    </row>
    <row r="11" spans="1:10" ht="27" customHeight="1" x14ac:dyDescent="0.25">
      <c r="C11" s="63">
        <v>2</v>
      </c>
      <c r="D11" s="33" t="s">
        <v>38</v>
      </c>
      <c r="E11" s="33" t="s">
        <v>8</v>
      </c>
      <c r="F11" s="33" t="s">
        <v>9</v>
      </c>
      <c r="G11" s="33" t="s">
        <v>10</v>
      </c>
      <c r="H11" s="33" t="s">
        <v>11</v>
      </c>
      <c r="I11" s="33" t="s">
        <v>12</v>
      </c>
      <c r="J11" s="33" t="s">
        <v>38</v>
      </c>
    </row>
    <row r="12" spans="1:10" ht="27" customHeight="1" x14ac:dyDescent="0.25">
      <c r="C12" s="63">
        <v>3</v>
      </c>
      <c r="D12" s="33" t="s">
        <v>10</v>
      </c>
      <c r="E12" s="33" t="s">
        <v>38</v>
      </c>
      <c r="F12" s="33" t="s">
        <v>13</v>
      </c>
      <c r="G12" s="33" t="s">
        <v>9</v>
      </c>
      <c r="H12" s="33" t="s">
        <v>8</v>
      </c>
      <c r="I12" s="33" t="s">
        <v>9</v>
      </c>
      <c r="J12" s="33" t="s">
        <v>38</v>
      </c>
    </row>
    <row r="13" spans="1:10" ht="27" customHeight="1" x14ac:dyDescent="0.25">
      <c r="C13" s="63">
        <v>4</v>
      </c>
      <c r="D13" s="33" t="s">
        <v>38</v>
      </c>
      <c r="E13" s="33" t="s">
        <v>9</v>
      </c>
      <c r="F13" s="33" t="s">
        <v>8</v>
      </c>
      <c r="G13" s="33" t="s">
        <v>7</v>
      </c>
      <c r="H13" s="33" t="s">
        <v>7</v>
      </c>
      <c r="I13" s="33" t="s">
        <v>38</v>
      </c>
      <c r="J13" s="33" t="s">
        <v>38</v>
      </c>
    </row>
    <row r="14" spans="1:10" ht="27" customHeight="1" x14ac:dyDescent="0.25">
      <c r="C14" s="63">
        <v>5</v>
      </c>
      <c r="D14" s="33" t="s">
        <v>8</v>
      </c>
      <c r="E14" s="33" t="s">
        <v>10</v>
      </c>
      <c r="F14" s="33" t="s">
        <v>9</v>
      </c>
      <c r="G14" s="33" t="s">
        <v>38</v>
      </c>
      <c r="H14" s="33" t="s">
        <v>38</v>
      </c>
      <c r="I14" s="33" t="s">
        <v>8</v>
      </c>
      <c r="J14" s="33" t="s">
        <v>13</v>
      </c>
    </row>
    <row r="15" spans="1:10" ht="27" customHeight="1" x14ac:dyDescent="0.25">
      <c r="C15" s="63">
        <v>6</v>
      </c>
      <c r="D15" s="33" t="s">
        <v>9</v>
      </c>
      <c r="E15" s="33" t="s">
        <v>247</v>
      </c>
      <c r="F15" s="33" t="s">
        <v>38</v>
      </c>
      <c r="G15" s="33" t="s">
        <v>8</v>
      </c>
      <c r="H15" s="33" t="s">
        <v>8</v>
      </c>
      <c r="I15" s="33" t="s">
        <v>23</v>
      </c>
      <c r="J15" s="33" t="s">
        <v>242</v>
      </c>
    </row>
    <row r="16" spans="1:10" ht="27" customHeight="1" x14ac:dyDescent="0.25">
      <c r="C16" s="63">
        <v>7</v>
      </c>
      <c r="D16" s="33" t="s">
        <v>38</v>
      </c>
      <c r="E16" s="33" t="s">
        <v>38</v>
      </c>
      <c r="F16" s="33" t="s">
        <v>8</v>
      </c>
      <c r="G16" s="33" t="s">
        <v>10</v>
      </c>
      <c r="H16" s="33" t="s">
        <v>10</v>
      </c>
      <c r="I16" s="33" t="s">
        <v>9</v>
      </c>
      <c r="J16" s="33" t="s">
        <v>38</v>
      </c>
    </row>
    <row r="17" spans="1:13" ht="27" customHeight="1" x14ac:dyDescent="0.25">
      <c r="C17" s="63">
        <v>8</v>
      </c>
      <c r="D17" s="33" t="s">
        <v>11</v>
      </c>
      <c r="E17" s="33" t="s">
        <v>10</v>
      </c>
      <c r="F17" s="33" t="s">
        <v>10</v>
      </c>
      <c r="G17" s="33" t="s">
        <v>8</v>
      </c>
      <c r="H17" s="33" t="s">
        <v>17</v>
      </c>
      <c r="I17" s="33" t="s">
        <v>38</v>
      </c>
      <c r="J17" s="33" t="s">
        <v>38</v>
      </c>
    </row>
    <row r="18" spans="1:13" ht="31.5" customHeight="1" x14ac:dyDescent="0.25">
      <c r="J18" s="70" t="s">
        <v>39</v>
      </c>
      <c r="K18" s="71" t="s">
        <v>239</v>
      </c>
      <c r="L18" s="71"/>
      <c r="M18" s="71"/>
    </row>
    <row r="19" spans="1:13" ht="18" customHeight="1" x14ac:dyDescent="0.25">
      <c r="B19" s="63" t="s">
        <v>0</v>
      </c>
      <c r="C19" s="63" t="s">
        <v>1</v>
      </c>
      <c r="D19" s="63" t="s">
        <v>2</v>
      </c>
      <c r="E19" s="63" t="s">
        <v>3</v>
      </c>
      <c r="F19" s="63" t="s">
        <v>4</v>
      </c>
      <c r="G19" s="63" t="s">
        <v>5</v>
      </c>
      <c r="H19" s="63" t="s">
        <v>6</v>
      </c>
      <c r="J19" s="70"/>
      <c r="K19" s="63" t="s">
        <v>240</v>
      </c>
      <c r="L19" s="63"/>
      <c r="M19" s="63" t="s">
        <v>241</v>
      </c>
    </row>
    <row r="20" spans="1:13" ht="15.75" x14ac:dyDescent="0.25">
      <c r="A20" s="63">
        <v>1</v>
      </c>
      <c r="B20" s="33">
        <f>VLOOKUP(D10,'Valeur horaireR'!A4:B40,2)</f>
        <v>8.4166666666666661</v>
      </c>
      <c r="C20" s="33">
        <f>VLOOKUP(E10,'Valeur horaireR'!A4:B40,2)</f>
        <v>8.4499999999999993</v>
      </c>
      <c r="D20" s="33">
        <f>VLOOKUP(F10,'Valeur horaireR'!A4:B40,2)</f>
        <v>7.5</v>
      </c>
      <c r="E20" s="33">
        <f>VLOOKUP(G10,'Valeur horaireR'!A4:B40,2)</f>
        <v>6.35</v>
      </c>
      <c r="F20" s="33">
        <f>VLOOKUP(H10,'Valeur horaireR'!A4:B40,2)</f>
        <v>7.9833333333333325</v>
      </c>
      <c r="G20" s="33" t="str">
        <f>VLOOKUP(I10,'Valeur horaireR'!D4:E40,2)</f>
        <v>RN</v>
      </c>
      <c r="H20" s="33">
        <f>VLOOKUP(J10,'Valeur horaireR'!G4:H40,2)</f>
        <v>0</v>
      </c>
      <c r="J20" s="34">
        <f t="shared" ref="J20:J27" si="0">SUM(B20:H20)</f>
        <v>38.700000000000003</v>
      </c>
      <c r="K20" s="34">
        <f>J20-A6</f>
        <v>38.700000000000003</v>
      </c>
      <c r="L20" s="36">
        <f>K20/24</f>
        <v>1.6125</v>
      </c>
      <c r="M20" s="35" t="str">
        <f t="shared" ref="M20:M27" si="1">IF(L20&lt;0,"-"," ")&amp;TEXT(ABS(L20),"[h]:mm")</f>
        <v xml:space="preserve"> 38:42</v>
      </c>
    </row>
    <row r="21" spans="1:13" ht="15.75" x14ac:dyDescent="0.25">
      <c r="A21" s="63">
        <v>2</v>
      </c>
      <c r="B21" s="33" t="str">
        <f>VLOOKUP(D11,'Valeur horaireR'!A4:B40,2)</f>
        <v>RN</v>
      </c>
      <c r="C21" s="33">
        <f>VLOOKUP(E11,'Valeur horaireR'!A4:B40,2)</f>
        <v>8.4499999999999993</v>
      </c>
      <c r="D21" s="33">
        <f>VLOOKUP(F11,'Valeur horaireR'!A4:B40,2)</f>
        <v>7.5</v>
      </c>
      <c r="E21" s="33">
        <f>VLOOKUP(G11,'Valeur horaireR'!A4:B40,2)</f>
        <v>6.35</v>
      </c>
      <c r="F21" s="33">
        <f>VLOOKUP(H11,'Valeur horaireR'!A4:B40,2)</f>
        <v>7.9833333333333325</v>
      </c>
      <c r="G21" s="33">
        <f>VLOOKUP(I11,'Valeur horaireR'!D4:E40,2)</f>
        <v>5.9333333333333336</v>
      </c>
      <c r="H21" s="33">
        <f>VLOOKUP(J11,'Valeur horaireR'!G4:H40,2)</f>
        <v>0</v>
      </c>
      <c r="J21" s="34">
        <f t="shared" si="0"/>
        <v>36.216666666666669</v>
      </c>
      <c r="K21" s="34">
        <f>J21-A6</f>
        <v>36.216666666666669</v>
      </c>
      <c r="L21" s="36">
        <f t="shared" ref="L21:L27" si="2">K21/24</f>
        <v>1.5090277777777779</v>
      </c>
      <c r="M21" s="35" t="str">
        <f t="shared" si="1"/>
        <v xml:space="preserve"> 36:13</v>
      </c>
    </row>
    <row r="22" spans="1:13" ht="15.75" x14ac:dyDescent="0.25">
      <c r="A22" s="63">
        <v>3</v>
      </c>
      <c r="B22" s="33">
        <f>VLOOKUP(D12,'Valeur horaireR'!A4:B40,2)</f>
        <v>6.35</v>
      </c>
      <c r="C22" s="33" t="str">
        <f>VLOOKUP(E12,'Valeur horaireR'!A4:B40,2)</f>
        <v>RN</v>
      </c>
      <c r="D22" s="33">
        <f>VLOOKUP(F12,'Valeur horaireR'!A4:B40,2)</f>
        <v>7.4333333333333336</v>
      </c>
      <c r="E22" s="33">
        <f>VLOOKUP(G12,'Valeur horaireR'!A4:B40,2)</f>
        <v>7.5</v>
      </c>
      <c r="F22" s="33">
        <f>VLOOKUP(H12,'Valeur horaireR'!A4:B40,2)</f>
        <v>8.4499999999999993</v>
      </c>
      <c r="G22" s="33">
        <f>VLOOKUP(I12,'Valeur horaireR'!D4:E40,2)</f>
        <v>7.55</v>
      </c>
      <c r="H22" s="33">
        <f>VLOOKUP(J12,'Valeur horaireR'!G4:H40,2)</f>
        <v>0</v>
      </c>
      <c r="J22" s="34">
        <f t="shared" si="0"/>
        <v>37.283333333333331</v>
      </c>
      <c r="K22" s="34">
        <f>J22-A6</f>
        <v>37.283333333333331</v>
      </c>
      <c r="L22" s="36">
        <f t="shared" si="2"/>
        <v>1.5534722222222221</v>
      </c>
      <c r="M22" s="35" t="str">
        <f t="shared" si="1"/>
        <v xml:space="preserve"> 37:17</v>
      </c>
    </row>
    <row r="23" spans="1:13" ht="15.75" x14ac:dyDescent="0.25">
      <c r="A23" s="63">
        <v>4</v>
      </c>
      <c r="B23" s="33" t="str">
        <f>VLOOKUP(D13,'Valeur horaireR'!A4:B40,2)</f>
        <v>RN</v>
      </c>
      <c r="C23" s="33">
        <f>VLOOKUP(E13,'Valeur horaireR'!A4:B40,2)</f>
        <v>7.5</v>
      </c>
      <c r="D23" s="33">
        <f>VLOOKUP(F13,'Valeur horaireR'!A4:B40,2)</f>
        <v>8.4499999999999993</v>
      </c>
      <c r="E23" s="33">
        <f>VLOOKUP(G13,'Valeur horaireR'!A4:B40,2)</f>
        <v>8.4166666666666661</v>
      </c>
      <c r="F23" s="33">
        <f>VLOOKUP(H13,'Valeur horaireR'!A4:B40,2)</f>
        <v>8.4166666666666661</v>
      </c>
      <c r="G23" s="33" t="str">
        <f>VLOOKUP(I13,'Valeur horaireR'!D4:E40,2)</f>
        <v>RN</v>
      </c>
      <c r="H23" s="33">
        <f>VLOOKUP(J13,'Valeur horaireR'!G4:H40,2)</f>
        <v>0</v>
      </c>
      <c r="J23" s="34">
        <f t="shared" si="0"/>
        <v>32.783333333333331</v>
      </c>
      <c r="K23" s="34">
        <f>J23-A6</f>
        <v>32.783333333333331</v>
      </c>
      <c r="L23" s="36">
        <f t="shared" si="2"/>
        <v>1.3659722222222221</v>
      </c>
      <c r="M23" s="35" t="str">
        <f t="shared" si="1"/>
        <v xml:space="preserve"> 32:47</v>
      </c>
    </row>
    <row r="24" spans="1:13" ht="15.75" x14ac:dyDescent="0.25">
      <c r="A24" s="63">
        <v>5</v>
      </c>
      <c r="B24" s="33">
        <f>VLOOKUP(D14,'Valeur horaireR'!A4:B40,2)</f>
        <v>8.4499999999999993</v>
      </c>
      <c r="C24" s="33">
        <f>VLOOKUP(E14,'Valeur horaireR'!A4:B40,2)</f>
        <v>6.35</v>
      </c>
      <c r="D24" s="33">
        <f>VLOOKUP(F14,'Valeur horaireR'!A4:B40,2)</f>
        <v>7.5</v>
      </c>
      <c r="E24" s="33" t="str">
        <f>VLOOKUP(G14,'Valeur horaireR'!A4:B40,2)</f>
        <v>RN</v>
      </c>
      <c r="F24" s="33" t="str">
        <f>VLOOKUP(H14,'Valeur horaireR'!A4:B40,2)</f>
        <v>RN</v>
      </c>
      <c r="G24" s="33">
        <f>VLOOKUP(I14,'Valeur horaireR'!D4:E40,2)</f>
        <v>6.083333333333333</v>
      </c>
      <c r="H24" s="33">
        <f>VLOOKUP(J14,'Valeur horaireR'!G4:H40,2)</f>
        <v>5.75</v>
      </c>
      <c r="J24" s="34">
        <f t="shared" si="0"/>
        <v>34.133333333333326</v>
      </c>
      <c r="K24" s="34">
        <f>J24-A6</f>
        <v>34.133333333333326</v>
      </c>
      <c r="L24" s="36">
        <f t="shared" si="2"/>
        <v>1.4222222222222218</v>
      </c>
      <c r="M24" s="35" t="str">
        <f t="shared" si="1"/>
        <v xml:space="preserve"> 34:08</v>
      </c>
    </row>
    <row r="25" spans="1:13" ht="15.75" x14ac:dyDescent="0.25">
      <c r="A25" s="63">
        <v>6</v>
      </c>
      <c r="B25" s="33">
        <f>VLOOKUP(D15,'Valeur horaireR'!A4:B40,2)</f>
        <v>7.5</v>
      </c>
      <c r="C25" s="33">
        <f>VLOOKUP(E15,'Valeur horaireR'!A4:B40,2)</f>
        <v>6.4499999999999993</v>
      </c>
      <c r="D25" s="33" t="str">
        <f>VLOOKUP(F15,'Valeur horaireR'!A4:B40,2)</f>
        <v>RN</v>
      </c>
      <c r="E25" s="33">
        <f>VLOOKUP(G15,'Valeur horaireR'!A4:B40,2)</f>
        <v>8.4499999999999993</v>
      </c>
      <c r="F25" s="33">
        <f>VLOOKUP(H15,'Valeur horaireR'!A4:B40,2)</f>
        <v>8.4499999999999993</v>
      </c>
      <c r="G25" s="33">
        <f>VLOOKUP(I15,'Valeur horaireR'!D4:E40,2)</f>
        <v>7.1666666666666661</v>
      </c>
      <c r="H25" s="33">
        <f>VLOOKUP(J15,'Valeur horaireR'!G4:H40,2)</f>
        <v>0</v>
      </c>
      <c r="J25" s="34">
        <f t="shared" si="0"/>
        <v>38.016666666666666</v>
      </c>
      <c r="K25" s="34">
        <f>J25-A6</f>
        <v>38.016666666666666</v>
      </c>
      <c r="L25" s="36">
        <f t="shared" si="2"/>
        <v>1.5840277777777778</v>
      </c>
      <c r="M25" s="35" t="str">
        <f t="shared" si="1"/>
        <v xml:space="preserve"> 38:01</v>
      </c>
    </row>
    <row r="26" spans="1:13" ht="30.75" customHeight="1" x14ac:dyDescent="0.25">
      <c r="A26" s="63">
        <v>7</v>
      </c>
      <c r="B26" s="33" t="str">
        <f>VLOOKUP(D16,'Valeur horaireR'!A4:B40,2)</f>
        <v>RN</v>
      </c>
      <c r="C26" s="33" t="str">
        <f>VLOOKUP(E16,'Valeur horaireR'!A4:B40,2)</f>
        <v>RN</v>
      </c>
      <c r="D26" s="33">
        <f>VLOOKUP(F16,'Valeur horaireR'!A4:B40,2)</f>
        <v>8.4499999999999993</v>
      </c>
      <c r="E26" s="33">
        <f>VLOOKUP(G16,'Valeur horaireR'!A4:B40,2)</f>
        <v>6.35</v>
      </c>
      <c r="F26" s="33">
        <f>VLOOKUP(H16,'Valeur horaireR'!A4:B40,2)</f>
        <v>6.35</v>
      </c>
      <c r="G26" s="33">
        <f>VLOOKUP(I16,'Valeur horaireR'!D4:E40,2)</f>
        <v>7.55</v>
      </c>
      <c r="H26" s="33">
        <f>VLOOKUP(J16,'Valeur horaireR'!G4:H40,2)</f>
        <v>0</v>
      </c>
      <c r="J26" s="34">
        <f t="shared" si="0"/>
        <v>28.7</v>
      </c>
      <c r="K26" s="34">
        <f>J26-A6</f>
        <v>28.7</v>
      </c>
      <c r="L26" s="36">
        <f t="shared" si="2"/>
        <v>1.1958333333333333</v>
      </c>
      <c r="M26" s="35" t="str">
        <f t="shared" si="1"/>
        <v xml:space="preserve"> 28:42</v>
      </c>
    </row>
    <row r="27" spans="1:13" ht="15.75" x14ac:dyDescent="0.25">
      <c r="A27" s="63">
        <v>8</v>
      </c>
      <c r="B27" s="33">
        <f>VLOOKUP(D17,'Valeur horaireR'!A4:B40,2)</f>
        <v>7.9833333333333325</v>
      </c>
      <c r="C27" s="33">
        <f>VLOOKUP(E17,'Valeur horaireR'!A4:B40,2)</f>
        <v>6.35</v>
      </c>
      <c r="D27" s="33">
        <f>VLOOKUP(F17,'Valeur horaireR'!A4:B40,2)</f>
        <v>6.35</v>
      </c>
      <c r="E27" s="33">
        <f>VLOOKUP(G17,'Valeur horaireR'!A4:B40,2)</f>
        <v>8.4499999999999993</v>
      </c>
      <c r="F27" s="33">
        <f>VLOOKUP(H17,'Valeur horaireR'!A4:B40,2)</f>
        <v>8.0833333333333339</v>
      </c>
      <c r="G27" s="33" t="str">
        <f>VLOOKUP(I17,'Valeur horaireR'!D4:E40,2)</f>
        <v>RN</v>
      </c>
      <c r="H27" s="33">
        <f>VLOOKUP(J17,'Valeur horaireR'!G4:H40,2)</f>
        <v>0</v>
      </c>
      <c r="J27" s="34">
        <f t="shared" si="0"/>
        <v>37.216666666666661</v>
      </c>
      <c r="K27" s="34">
        <f>J27-A6</f>
        <v>37.216666666666661</v>
      </c>
      <c r="L27" s="36">
        <f t="shared" si="2"/>
        <v>1.5506944444444442</v>
      </c>
      <c r="M27" s="35" t="str">
        <f t="shared" si="1"/>
        <v xml:space="preserve"> 37:13</v>
      </c>
    </row>
    <row r="28" spans="1:13" ht="47.25" x14ac:dyDescent="0.25">
      <c r="I28" s="55" t="s">
        <v>253</v>
      </c>
      <c r="J28" s="56">
        <f>SUM(J20:J27)/8</f>
        <v>35.381249999999994</v>
      </c>
      <c r="K28" s="56">
        <f>SUM(K20:K27)/8</f>
        <v>35.381249999999994</v>
      </c>
      <c r="L28" s="56">
        <f>SUM(L20:L27)/8</f>
        <v>1.4742187499999997</v>
      </c>
      <c r="M28" s="56" t="str">
        <f>IF(L28&lt;0,"-"," ")&amp;TEXT(ABS(L28),"[h]:mm")</f>
        <v xml:space="preserve"> 35:22</v>
      </c>
    </row>
    <row r="31" spans="1:13" ht="15.75" x14ac:dyDescent="0.25">
      <c r="J31" s="70" t="s">
        <v>249</v>
      </c>
      <c r="K31" s="71" t="s">
        <v>239</v>
      </c>
      <c r="L31" s="71"/>
      <c r="M31" s="71"/>
    </row>
    <row r="32" spans="1:13" ht="15.75" x14ac:dyDescent="0.25">
      <c r="B32" s="63" t="s">
        <v>0</v>
      </c>
      <c r="C32" s="63" t="s">
        <v>1</v>
      </c>
      <c r="D32" s="63" t="s">
        <v>2</v>
      </c>
      <c r="E32" s="63" t="s">
        <v>3</v>
      </c>
      <c r="F32" s="63" t="s">
        <v>4</v>
      </c>
      <c r="G32" s="63" t="s">
        <v>5</v>
      </c>
      <c r="H32" s="63" t="s">
        <v>6</v>
      </c>
      <c r="J32" s="70"/>
      <c r="K32" s="63" t="s">
        <v>251</v>
      </c>
      <c r="L32" s="63"/>
      <c r="M32" s="63" t="s">
        <v>252</v>
      </c>
    </row>
    <row r="33" spans="1:13" ht="18.75" x14ac:dyDescent="0.25">
      <c r="A33" s="63">
        <v>1</v>
      </c>
      <c r="B33" s="54">
        <f>VLOOKUP(D10,'Valeur POINT'!A4:B40,2)</f>
        <v>7</v>
      </c>
      <c r="C33" s="54">
        <f>VLOOKUP(E10,'Valeur POINT'!A4:B40,2)</f>
        <v>-22</v>
      </c>
      <c r="D33" s="54">
        <f>VLOOKUP(F10,'Valeur POINT'!A4:B40,2)</f>
        <v>2</v>
      </c>
      <c r="E33" s="54">
        <f>VLOOKUP(G10,'Valeur POINT'!A4:B40,2)</f>
        <v>-1</v>
      </c>
      <c r="F33" s="54">
        <f>VLOOKUP(H10,'Valeur POINT'!A4:B40,2)</f>
        <v>-1</v>
      </c>
      <c r="G33" s="54" t="str">
        <f>VLOOKUP(I10,'Valeur POINT'!D4:E40,2)</f>
        <v>RN</v>
      </c>
      <c r="H33" s="54" t="str">
        <f>VLOOKUP(J10,'Valeur POINT'!G4:H40,2)</f>
        <v>RN</v>
      </c>
      <c r="J33" s="52">
        <f t="shared" ref="J33:J40" si="3">SUM(B33:H33)</f>
        <v>-15</v>
      </c>
      <c r="K33" s="72">
        <v>870</v>
      </c>
      <c r="L33" s="57" t="e">
        <f>#REF!/24</f>
        <v>#REF!</v>
      </c>
      <c r="M33" s="72">
        <f>SUM(K33+J41)</f>
        <v>649</v>
      </c>
    </row>
    <row r="34" spans="1:13" ht="18.75" x14ac:dyDescent="0.25">
      <c r="A34" s="63">
        <v>2</v>
      </c>
      <c r="B34" s="54" t="str">
        <f>VLOOKUP(D11,'Valeur POINT'!A4:B40,2)</f>
        <v>RN</v>
      </c>
      <c r="C34" s="54">
        <f>VLOOKUP(E11,'Valeur POINT'!A4:B40,2)</f>
        <v>-22</v>
      </c>
      <c r="D34" s="54">
        <f>VLOOKUP(F11,'Valeur POINT'!A4:B40,2)</f>
        <v>2</v>
      </c>
      <c r="E34" s="54">
        <f>VLOOKUP(G11,'Valeur POINT'!A4:B40,2)</f>
        <v>-1</v>
      </c>
      <c r="F34" s="54">
        <f>VLOOKUP(H11,'Valeur POINT'!A4:B40,2)</f>
        <v>-1</v>
      </c>
      <c r="G34" s="54">
        <f>VLOOKUP(I11,'Valeur POINT'!D4:E40,2)</f>
        <v>3</v>
      </c>
      <c r="H34" s="54" t="str">
        <f>VLOOKUP(J11,'Valeur POINT'!G4:H40,2)</f>
        <v>RN</v>
      </c>
      <c r="J34" s="52">
        <f t="shared" si="3"/>
        <v>-19</v>
      </c>
      <c r="K34" s="72"/>
      <c r="L34" s="57">
        <f t="shared" ref="L34:L40" si="4">K34/24</f>
        <v>0</v>
      </c>
      <c r="M34" s="72"/>
    </row>
    <row r="35" spans="1:13" ht="18.75" x14ac:dyDescent="0.25">
      <c r="A35" s="63">
        <v>3</v>
      </c>
      <c r="B35" s="54">
        <f>VLOOKUP(D12,'Valeur POINT'!A4:B40,2)</f>
        <v>-1</v>
      </c>
      <c r="C35" s="54" t="str">
        <f>VLOOKUP(E12,'Valeur POINT'!A4:B40,2)</f>
        <v>RN</v>
      </c>
      <c r="D35" s="54">
        <f>VLOOKUP(F12,'Valeur POINT'!A4:B40,2)</f>
        <v>18</v>
      </c>
      <c r="E35" s="54">
        <f>VLOOKUP(G12,'Valeur POINT'!A4:B40,2)</f>
        <v>2</v>
      </c>
      <c r="F35" s="54">
        <f>VLOOKUP(H12,'Valeur POINT'!A4:B40,2)</f>
        <v>-22</v>
      </c>
      <c r="G35" s="54">
        <f>VLOOKUP(I12,'Valeur POINT'!D4:E40,2)</f>
        <v>-17</v>
      </c>
      <c r="H35" s="54" t="str">
        <f>VLOOKUP(J12,'Valeur POINT'!G4:H40,2)</f>
        <v>RN</v>
      </c>
      <c r="J35" s="52">
        <f t="shared" si="3"/>
        <v>-20</v>
      </c>
      <c r="K35" s="72"/>
      <c r="L35" s="57">
        <f t="shared" si="4"/>
        <v>0</v>
      </c>
      <c r="M35" s="72"/>
    </row>
    <row r="36" spans="1:13" ht="18.75" x14ac:dyDescent="0.25">
      <c r="A36" s="63">
        <v>4</v>
      </c>
      <c r="B36" s="54" t="str">
        <f>VLOOKUP(D13,'Valeur POINT'!A4:B40,2)</f>
        <v>RN</v>
      </c>
      <c r="C36" s="54">
        <f>VLOOKUP(E13,'Valeur POINT'!A4:B40,2)</f>
        <v>2</v>
      </c>
      <c r="D36" s="54">
        <f>VLOOKUP(F13,'Valeur POINT'!A4:B40,2)</f>
        <v>-22</v>
      </c>
      <c r="E36" s="54">
        <f>VLOOKUP(G13,'Valeur POINT'!A4:B40,2)</f>
        <v>7</v>
      </c>
      <c r="F36" s="54">
        <f>VLOOKUP(H13,'Valeur POINT'!A4:B40,2)</f>
        <v>7</v>
      </c>
      <c r="G36" s="54" t="str">
        <f>VLOOKUP(I13,'Valeur POINT'!D4:E40,2)</f>
        <v>RN</v>
      </c>
      <c r="H36" s="54" t="str">
        <f>VLOOKUP(J13,'Valeur POINT'!G4:H40,2)</f>
        <v>RN</v>
      </c>
      <c r="J36" s="52">
        <f t="shared" si="3"/>
        <v>-6</v>
      </c>
      <c r="K36" s="72"/>
      <c r="L36" s="57">
        <f t="shared" si="4"/>
        <v>0</v>
      </c>
      <c r="M36" s="72"/>
    </row>
    <row r="37" spans="1:13" ht="18.75" x14ac:dyDescent="0.25">
      <c r="A37" s="63">
        <v>5</v>
      </c>
      <c r="B37" s="54">
        <f>VLOOKUP(D14,'Valeur POINT'!A4:B40,2)</f>
        <v>-22</v>
      </c>
      <c r="C37" s="54">
        <f>VLOOKUP(E14,'Valeur POINT'!A4:B40,2)</f>
        <v>-1</v>
      </c>
      <c r="D37" s="54">
        <f>VLOOKUP(F14,'Valeur POINT'!A4:B40,2)</f>
        <v>2</v>
      </c>
      <c r="E37" s="54" t="str">
        <f>VLOOKUP(G14,'Valeur POINT'!A4:B40,2)</f>
        <v>RN</v>
      </c>
      <c r="F37" s="54" t="str">
        <f>VLOOKUP(H14,'Valeur POINT'!A4:B40,2)</f>
        <v>RN</v>
      </c>
      <c r="G37" s="54">
        <f>VLOOKUP(I14,'Valeur POINT'!D4:E40,2)</f>
        <v>5</v>
      </c>
      <c r="H37" s="54">
        <f>VLOOKUP(J14,'Valeur POINT'!G4:H40,2)</f>
        <v>1</v>
      </c>
      <c r="J37" s="52">
        <f t="shared" si="3"/>
        <v>-15</v>
      </c>
      <c r="K37" s="72"/>
      <c r="L37" s="57">
        <f t="shared" si="4"/>
        <v>0</v>
      </c>
      <c r="M37" s="72"/>
    </row>
    <row r="38" spans="1:13" ht="18.75" x14ac:dyDescent="0.25">
      <c r="A38" s="63">
        <v>6</v>
      </c>
      <c r="B38" s="54">
        <f>VLOOKUP(D15,'Valeur POINT'!A4:B40,2)</f>
        <v>2</v>
      </c>
      <c r="C38" s="54">
        <f>VLOOKUP(E15,'Valeur POINT'!A4:B40,2)</f>
        <v>-3</v>
      </c>
      <c r="D38" s="54" t="str">
        <f>VLOOKUP(F15,'Valeur POINT'!A4:B40,2)</f>
        <v>RN</v>
      </c>
      <c r="E38" s="54">
        <f>VLOOKUP(G15,'Valeur POINT'!A4:B40,2)</f>
        <v>-22</v>
      </c>
      <c r="F38" s="54">
        <f>VLOOKUP(H15,'Valeur POINT'!A4:B40,2)</f>
        <v>-22</v>
      </c>
      <c r="G38" s="54">
        <f>VLOOKUP(I15,'Valeur POINT'!D4:E40,2)</f>
        <v>-6</v>
      </c>
      <c r="H38" s="54">
        <f>VLOOKUP(J15,'Valeur POINT'!G4:H40,2)</f>
        <v>1</v>
      </c>
      <c r="J38" s="52">
        <f t="shared" si="3"/>
        <v>-50</v>
      </c>
      <c r="K38" s="72"/>
      <c r="L38" s="57">
        <f t="shared" si="4"/>
        <v>0</v>
      </c>
      <c r="M38" s="72"/>
    </row>
    <row r="39" spans="1:13" ht="18.75" x14ac:dyDescent="0.25">
      <c r="A39" s="63">
        <v>7</v>
      </c>
      <c r="B39" s="54" t="str">
        <f>VLOOKUP(D16,'Valeur POINT'!A4:B40,2)</f>
        <v>RN</v>
      </c>
      <c r="C39" s="54" t="str">
        <f>VLOOKUP(E16,'Valeur POINT'!A4:B40,2)</f>
        <v>RN</v>
      </c>
      <c r="D39" s="54">
        <f>VLOOKUP(F16,'Valeur POINT'!A4:B40,2)</f>
        <v>-22</v>
      </c>
      <c r="E39" s="54">
        <f>VLOOKUP(G16,'Valeur POINT'!A4:B40,2)</f>
        <v>-1</v>
      </c>
      <c r="F39" s="54">
        <f>VLOOKUP(H16,'Valeur POINT'!A4:B40,2)</f>
        <v>-1</v>
      </c>
      <c r="G39" s="54">
        <f>VLOOKUP(I16,'Valeur POINT'!D4:E40,2)</f>
        <v>-17</v>
      </c>
      <c r="H39" s="54" t="str">
        <f>VLOOKUP(J16,'Valeur POINT'!G4:H40,2)</f>
        <v>RN</v>
      </c>
      <c r="J39" s="52">
        <f t="shared" si="3"/>
        <v>-41</v>
      </c>
      <c r="K39" s="72"/>
      <c r="L39" s="57">
        <f t="shared" si="4"/>
        <v>0</v>
      </c>
      <c r="M39" s="72"/>
    </row>
    <row r="40" spans="1:13" ht="18.75" x14ac:dyDescent="0.25">
      <c r="A40" s="63">
        <v>8</v>
      </c>
      <c r="B40" s="54">
        <f>VLOOKUP(D17,'Valeur POINT'!A4:B40,2)</f>
        <v>-1</v>
      </c>
      <c r="C40" s="54">
        <f>VLOOKUP(E17,'Valeur POINT'!A4:B40,2)</f>
        <v>-1</v>
      </c>
      <c r="D40" s="54">
        <f>VLOOKUP(F17,'Valeur POINT'!A4:B40,2)</f>
        <v>-1</v>
      </c>
      <c r="E40" s="54">
        <f>VLOOKUP(G17,'Valeur POINT'!A4:B40,2)</f>
        <v>-22</v>
      </c>
      <c r="F40" s="54">
        <f>VLOOKUP(H17,'Valeur POINT'!A4:B40,2)</f>
        <v>-30</v>
      </c>
      <c r="G40" s="54" t="str">
        <f>VLOOKUP(I17,'Valeur POINT'!D4:E40,2)</f>
        <v>RN</v>
      </c>
      <c r="H40" s="54" t="str">
        <f>VLOOKUP(J17,'Valeur POINT'!G4:H40,2)</f>
        <v>RN</v>
      </c>
      <c r="J40" s="52">
        <f t="shared" si="3"/>
        <v>-55</v>
      </c>
      <c r="K40" s="72"/>
      <c r="L40" s="57">
        <f t="shared" si="4"/>
        <v>0</v>
      </c>
      <c r="M40" s="72"/>
    </row>
    <row r="41" spans="1:13" ht="18.75" x14ac:dyDescent="0.25">
      <c r="J41" s="53">
        <f>SUM(J33:J40)</f>
        <v>-221</v>
      </c>
      <c r="K41" s="72"/>
      <c r="L41" s="64" t="e">
        <f>SUM(L33:L40)/8</f>
        <v>#REF!</v>
      </c>
      <c r="M41" s="72"/>
    </row>
    <row r="42" spans="1:13" ht="15.75" x14ac:dyDescent="0.25">
      <c r="J42" s="37"/>
      <c r="K42" s="37"/>
      <c r="L42" s="37"/>
      <c r="M42" s="37"/>
    </row>
    <row r="43" spans="1:13" ht="15.75" x14ac:dyDescent="0.25">
      <c r="J43" s="37"/>
      <c r="K43" s="37"/>
      <c r="L43" s="37"/>
      <c r="M43" s="37"/>
    </row>
    <row r="44" spans="1:13" ht="15.75" x14ac:dyDescent="0.25">
      <c r="J44" s="37"/>
      <c r="K44" s="37"/>
      <c r="L44" s="37"/>
      <c r="M44" s="37"/>
    </row>
  </sheetData>
  <mergeCells count="10">
    <mergeCell ref="J31:J32"/>
    <mergeCell ref="K31:M31"/>
    <mergeCell ref="K33:K41"/>
    <mergeCell ref="M33:M41"/>
    <mergeCell ref="D2:J3"/>
    <mergeCell ref="A5:B5"/>
    <mergeCell ref="C5:F5"/>
    <mergeCell ref="C6:F6"/>
    <mergeCell ref="J18:J19"/>
    <mergeCell ref="K18:M18"/>
  </mergeCells>
  <conditionalFormatting sqref="K20:K27">
    <cfRule type="cellIs" dxfId="821" priority="137" operator="lessThan">
      <formula>0</formula>
    </cfRule>
  </conditionalFormatting>
  <conditionalFormatting sqref="M23">
    <cfRule type="cellIs" dxfId="819" priority="135" operator="lessThan">
      <formula>0</formula>
    </cfRule>
    <cfRule type="cellIs" dxfId="818" priority="136" operator="lessThan">
      <formula>0</formula>
    </cfRule>
  </conditionalFormatting>
  <conditionalFormatting sqref="D10:H10">
    <cfRule type="expression" dxfId="815" priority="99">
      <formula>FIND("A036",D10)</formula>
    </cfRule>
    <cfRule type="expression" dxfId="814" priority="100">
      <formula>FIND("A035",D10)</formula>
    </cfRule>
    <cfRule type="expression" dxfId="813" priority="101">
      <formula>FIND("A034",D10)</formula>
    </cfRule>
    <cfRule type="expression" dxfId="812" priority="102">
      <formula>FIND("A033",D10)</formula>
    </cfRule>
    <cfRule type="expression" dxfId="811" priority="103">
      <formula>FIND("A032",D10)</formula>
    </cfRule>
    <cfRule type="expression" dxfId="810" priority="104">
      <formula>FIND("A031",D10)</formula>
    </cfRule>
    <cfRule type="expression" dxfId="809" priority="105">
      <formula>FIND("A030",D10)</formula>
    </cfRule>
    <cfRule type="expression" dxfId="808" priority="106">
      <formula>FIND("A029",D10)</formula>
    </cfRule>
    <cfRule type="expression" dxfId="807" priority="107">
      <formula>FIND("A028",D10)</formula>
    </cfRule>
    <cfRule type="expression" dxfId="806" priority="108">
      <formula>FIND("A027",D10)</formula>
    </cfRule>
    <cfRule type="expression" dxfId="805" priority="109">
      <formula>FIND("A026",D10)</formula>
    </cfRule>
    <cfRule type="expression" dxfId="804" priority="110">
      <formula>FIND("A025",D10)</formula>
    </cfRule>
    <cfRule type="expression" dxfId="803" priority="111">
      <formula>FIND("A024",D10)</formula>
    </cfRule>
    <cfRule type="expression" dxfId="802" priority="112">
      <formula>FIND("A023",D10)</formula>
    </cfRule>
    <cfRule type="expression" dxfId="801" priority="113">
      <formula>FIND("A022",D10)</formula>
    </cfRule>
    <cfRule type="expression" dxfId="800" priority="114">
      <formula>FIND("A021",D10)</formula>
    </cfRule>
    <cfRule type="expression" dxfId="799" priority="115">
      <formula>FIND("A020",D10)</formula>
    </cfRule>
    <cfRule type="expression" dxfId="798" priority="116">
      <formula>FIND("A019",D10)</formula>
    </cfRule>
    <cfRule type="expression" dxfId="797" priority="117">
      <formula>FIND("A018",D10)</formula>
    </cfRule>
    <cfRule type="expression" dxfId="796" priority="118">
      <formula>FIND("A017",D10)</formula>
    </cfRule>
    <cfRule type="expression" dxfId="795" priority="119">
      <formula>FIND("A016",D10)</formula>
    </cfRule>
    <cfRule type="expression" dxfId="794" priority="120">
      <formula>FIND("A015",D10)</formula>
    </cfRule>
    <cfRule type="expression" dxfId="793" priority="121">
      <formula>FIND("A014",D10)</formula>
    </cfRule>
    <cfRule type="expression" dxfId="792" priority="122">
      <formula>FIND("A013",D10)</formula>
    </cfRule>
    <cfRule type="expression" dxfId="791" priority="123">
      <formula>FIND("A012",D10)</formula>
    </cfRule>
    <cfRule type="expression" dxfId="790" priority="124">
      <formula>FIND("A011",D10)</formula>
    </cfRule>
    <cfRule type="expression" dxfId="789" priority="125">
      <formula>FIND("A010",D10)</formula>
    </cfRule>
    <cfRule type="expression" dxfId="788" priority="126">
      <formula>FIND("A009",D10)</formula>
    </cfRule>
    <cfRule type="expression" dxfId="787" priority="127">
      <formula>FIND("A008",D10)</formula>
    </cfRule>
    <cfRule type="expression" dxfId="786" priority="128">
      <formula>FIND("A007",D10)</formula>
    </cfRule>
    <cfRule type="expression" dxfId="785" priority="129">
      <formula>FIND("A006",D10)</formula>
    </cfRule>
    <cfRule type="expression" dxfId="784" priority="130">
      <formula>FIND("A005",D10)</formula>
    </cfRule>
    <cfRule type="expression" dxfId="783" priority="131">
      <formula>FIND("A004",D10)</formula>
    </cfRule>
    <cfRule type="expression" dxfId="782" priority="132">
      <formula>FIND("A002",D10)</formula>
    </cfRule>
    <cfRule type="expression" dxfId="781" priority="133">
      <formula>FIND("A003",D10)</formula>
    </cfRule>
    <cfRule type="expression" dxfId="780" priority="134">
      <formula>FIND("A001",D10)</formula>
    </cfRule>
  </conditionalFormatting>
  <conditionalFormatting sqref="D11:H17">
    <cfRule type="expression" dxfId="743" priority="63">
      <formula>FIND("A036",D11)</formula>
    </cfRule>
    <cfRule type="expression" dxfId="742" priority="64">
      <formula>FIND("A035",D11)</formula>
    </cfRule>
    <cfRule type="expression" dxfId="741" priority="65">
      <formula>FIND("A034",D11)</formula>
    </cfRule>
    <cfRule type="expression" dxfId="740" priority="66">
      <formula>FIND("A033",D11)</formula>
    </cfRule>
    <cfRule type="expression" dxfId="739" priority="67">
      <formula>FIND("A032",D11)</formula>
    </cfRule>
    <cfRule type="expression" dxfId="738" priority="68">
      <formula>FIND("A031",D11)</formula>
    </cfRule>
    <cfRule type="expression" dxfId="737" priority="69">
      <formula>FIND("A030",D11)</formula>
    </cfRule>
    <cfRule type="expression" dxfId="736" priority="70">
      <formula>FIND("A029",D11)</formula>
    </cfRule>
    <cfRule type="expression" dxfId="735" priority="71">
      <formula>FIND("A028",D11)</formula>
    </cfRule>
    <cfRule type="expression" dxfId="734" priority="72">
      <formula>FIND("A027",D11)</formula>
    </cfRule>
    <cfRule type="expression" dxfId="733" priority="73">
      <formula>FIND("A026",D11)</formula>
    </cfRule>
    <cfRule type="expression" dxfId="732" priority="74">
      <formula>FIND("A025",D11)</formula>
    </cfRule>
    <cfRule type="expression" dxfId="731" priority="75">
      <formula>FIND("A024",D11)</formula>
    </cfRule>
    <cfRule type="expression" dxfId="730" priority="76">
      <formula>FIND("A023",D11)</formula>
    </cfRule>
    <cfRule type="expression" dxfId="729" priority="77">
      <formula>FIND("A022",D11)</formula>
    </cfRule>
    <cfRule type="expression" dxfId="728" priority="78">
      <formula>FIND("A021",D11)</formula>
    </cfRule>
    <cfRule type="expression" dxfId="727" priority="79">
      <formula>FIND("A020",D11)</formula>
    </cfRule>
    <cfRule type="expression" dxfId="726" priority="80">
      <formula>FIND("A019",D11)</formula>
    </cfRule>
    <cfRule type="expression" dxfId="725" priority="81">
      <formula>FIND("A018",D11)</formula>
    </cfRule>
    <cfRule type="expression" dxfId="724" priority="82">
      <formula>FIND("A017",D11)</formula>
    </cfRule>
    <cfRule type="expression" dxfId="723" priority="83">
      <formula>FIND("A016",D11)</formula>
    </cfRule>
    <cfRule type="expression" dxfId="722" priority="84">
      <formula>FIND("A015",D11)</formula>
    </cfRule>
    <cfRule type="expression" dxfId="721" priority="85">
      <formula>FIND("A014",D11)</formula>
    </cfRule>
    <cfRule type="expression" dxfId="720" priority="86">
      <formula>FIND("A013",D11)</formula>
    </cfRule>
    <cfRule type="expression" dxfId="719" priority="87">
      <formula>FIND("A012",D11)</formula>
    </cfRule>
    <cfRule type="expression" dxfId="718" priority="88">
      <formula>FIND("A011",D11)</formula>
    </cfRule>
    <cfRule type="expression" dxfId="717" priority="89">
      <formula>FIND("A010",D11)</formula>
    </cfRule>
    <cfRule type="expression" dxfId="716" priority="90">
      <formula>FIND("A009",D11)</formula>
    </cfRule>
    <cfRule type="expression" dxfId="715" priority="91">
      <formula>FIND("A008",D11)</formula>
    </cfRule>
    <cfRule type="expression" dxfId="714" priority="92">
      <formula>FIND("A007",D11)</formula>
    </cfRule>
    <cfRule type="expression" dxfId="713" priority="93">
      <formula>FIND("A006",D11)</formula>
    </cfRule>
    <cfRule type="expression" dxfId="712" priority="94">
      <formula>FIND("A005",D11)</formula>
    </cfRule>
    <cfRule type="expression" dxfId="711" priority="95">
      <formula>FIND("A004",D11)</formula>
    </cfRule>
    <cfRule type="expression" dxfId="710" priority="96">
      <formula>FIND("A002",D11)</formula>
    </cfRule>
    <cfRule type="expression" dxfId="709" priority="97">
      <formula>FIND("A003",D11)</formula>
    </cfRule>
    <cfRule type="expression" dxfId="708" priority="98">
      <formula>FIND("A001",D11)</formula>
    </cfRule>
  </conditionalFormatting>
  <conditionalFormatting sqref="I10:I17">
    <cfRule type="expression" dxfId="671" priority="27">
      <formula>FIND("A001",I10)</formula>
    </cfRule>
    <cfRule type="expression" dxfId="670" priority="28">
      <formula>FIND("A002",I10)</formula>
    </cfRule>
    <cfRule type="expression" dxfId="669" priority="29">
      <formula>FIND("A003",I10)</formula>
    </cfRule>
    <cfRule type="expression" dxfId="668" priority="30">
      <formula>FIND("A004",I10)</formula>
    </cfRule>
    <cfRule type="expression" dxfId="667" priority="31">
      <formula>FIND("A005",I10)</formula>
    </cfRule>
    <cfRule type="expression" dxfId="666" priority="32">
      <formula>FIND("A006",I10)</formula>
    </cfRule>
    <cfRule type="expression" dxfId="665" priority="33">
      <formula>FIND("A007",I10)</formula>
    </cfRule>
    <cfRule type="expression" dxfId="664" priority="34">
      <formula>FIND("A008",I10)</formula>
    </cfRule>
    <cfRule type="expression" dxfId="663" priority="35">
      <formula>FIND("A009",I10)</formula>
    </cfRule>
    <cfRule type="expression" dxfId="662" priority="36">
      <formula>FIND("A010",I10)</formula>
    </cfRule>
    <cfRule type="expression" dxfId="661" priority="37">
      <formula>FIND("A011",I10)</formula>
    </cfRule>
    <cfRule type="expression" dxfId="660" priority="38">
      <formula>FIND("A012",I10)</formula>
    </cfRule>
    <cfRule type="expression" dxfId="659" priority="39">
      <formula>FIND("A013",I10)</formula>
    </cfRule>
    <cfRule type="expression" dxfId="658" priority="40">
      <formula>FIND("A014",I10)</formula>
    </cfRule>
    <cfRule type="expression" dxfId="657" priority="41">
      <formula>FIND("A015",I10)</formula>
    </cfRule>
    <cfRule type="expression" dxfId="656" priority="42">
      <formula>FIND("A016",I10)</formula>
    </cfRule>
    <cfRule type="expression" dxfId="655" priority="43">
      <formula>FIND("A017",I10)</formula>
    </cfRule>
    <cfRule type="expression" dxfId="654" priority="44">
      <formula>FIND("A018",I10)</formula>
    </cfRule>
    <cfRule type="expression" dxfId="653" priority="45">
      <formula>FIND("A019",I10)</formula>
    </cfRule>
    <cfRule type="expression" dxfId="652" priority="46">
      <formula>FIND("A020",I10)</formula>
    </cfRule>
    <cfRule type="expression" dxfId="651" priority="47">
      <formula>FIND("A021",I10)</formula>
    </cfRule>
    <cfRule type="expression" dxfId="650" priority="48">
      <formula>FIND("A022",I10)</formula>
    </cfRule>
    <cfRule type="expression" dxfId="649" priority="49">
      <formula>FIND("A023",I10)</formula>
    </cfRule>
    <cfRule type="expression" dxfId="648" priority="50">
      <formula>FIND("A024",I10)</formula>
    </cfRule>
    <cfRule type="expression" dxfId="647" priority="51">
      <formula>FIND("A025",I10)</formula>
    </cfRule>
    <cfRule type="expression" dxfId="646" priority="52">
      <formula>FIND("A026",I10)</formula>
    </cfRule>
    <cfRule type="expression" dxfId="645" priority="53">
      <formula>FIND("A027",I10)</formula>
    </cfRule>
    <cfRule type="expression" dxfId="644" priority="54">
      <formula>FIND("A028",I10)</formula>
    </cfRule>
    <cfRule type="expression" dxfId="643" priority="55">
      <formula>FIND("A029",I10)</formula>
    </cfRule>
    <cfRule type="expression" dxfId="642" priority="56">
      <formula>FIND("A0330",I10)</formula>
    </cfRule>
    <cfRule type="expression" dxfId="641" priority="57">
      <formula>FIND("A0331",I10)</formula>
    </cfRule>
    <cfRule type="expression" dxfId="640" priority="58">
      <formula>FIND("A0332",I10)</formula>
    </cfRule>
    <cfRule type="expression" dxfId="639" priority="59">
      <formula>FIND("A033",I10)</formula>
    </cfRule>
    <cfRule type="expression" dxfId="638" priority="60">
      <formula>FIND("A034",I10)</formula>
    </cfRule>
    <cfRule type="expression" dxfId="637" priority="61">
      <formula>FIND("A035",I10)</formula>
    </cfRule>
    <cfRule type="expression" dxfId="636" priority="62">
      <formula>FIND("A036",I10)</formula>
    </cfRule>
  </conditionalFormatting>
  <conditionalFormatting sqref="J10:J17">
    <cfRule type="expression" dxfId="599" priority="3">
      <formula>FIND("A024",J10)</formula>
    </cfRule>
    <cfRule type="expression" dxfId="598" priority="4">
      <formula>FIND("A023",J10)</formula>
    </cfRule>
    <cfRule type="expression" dxfId="597" priority="5">
      <formula>FIND("A022",J10)</formula>
    </cfRule>
    <cfRule type="expression" dxfId="596" priority="6">
      <formula>FIND("A021",J10)</formula>
    </cfRule>
    <cfRule type="expression" dxfId="595" priority="7">
      <formula>FIND("A020",J10)</formula>
    </cfRule>
    <cfRule type="expression" dxfId="594" priority="8">
      <formula>FIND("A019",J10)</formula>
    </cfRule>
    <cfRule type="expression" dxfId="593" priority="9">
      <formula>FIND("A018",J10)</formula>
    </cfRule>
    <cfRule type="expression" dxfId="592" priority="10">
      <formula>FIND("A017",J10)</formula>
    </cfRule>
    <cfRule type="expression" dxfId="591" priority="11">
      <formula>FIND("A016",J10)</formula>
    </cfRule>
    <cfRule type="expression" dxfId="590" priority="12">
      <formula>FIND("A015",J10)</formula>
    </cfRule>
    <cfRule type="expression" dxfId="589" priority="13">
      <formula>FIND("A014",J10)</formula>
    </cfRule>
    <cfRule type="expression" dxfId="588" priority="14">
      <formula>FIND("A013",J10)</formula>
    </cfRule>
    <cfRule type="expression" dxfId="587" priority="15">
      <formula>FIND("A012",J10)</formula>
    </cfRule>
    <cfRule type="expression" dxfId="586" priority="16">
      <formula>FIND("A011",J10)</formula>
    </cfRule>
    <cfRule type="expression" dxfId="585" priority="17">
      <formula>FIND("A010",J10)</formula>
    </cfRule>
    <cfRule type="expression" dxfId="584" priority="18">
      <formula>FIND("A009",J10)</formula>
    </cfRule>
    <cfRule type="expression" dxfId="583" priority="19">
      <formula>FIND("A008",J10)</formula>
    </cfRule>
    <cfRule type="expression" dxfId="582" priority="20">
      <formula>FIND("A007",J10)</formula>
    </cfRule>
    <cfRule type="expression" dxfId="581" priority="21">
      <formula>FIND("A006",J10)</formula>
    </cfRule>
    <cfRule type="expression" dxfId="580" priority="22">
      <formula>FIND("A005",J10)</formula>
    </cfRule>
    <cfRule type="expression" dxfId="579" priority="23">
      <formula>FIND("A004",J10)</formula>
    </cfRule>
    <cfRule type="expression" dxfId="578" priority="24">
      <formula>FIND("A003",J10)</formula>
    </cfRule>
    <cfRule type="expression" dxfId="577" priority="25">
      <formula>FIND("A002",J10)</formula>
    </cfRule>
    <cfRule type="expression" dxfId="576" priority="26">
      <formula>FIND("A001",J10)</formula>
    </cfRule>
  </conditionalFormatting>
  <conditionalFormatting sqref="H5">
    <cfRule type="cellIs" dxfId="551" priority="1" operator="greaterThan">
      <formula>0</formula>
    </cfRule>
    <cfRule type="cellIs" dxfId="550" priority="2" operator="lessThan">
      <formula>0</formula>
    </cfRule>
  </conditionalFormatting>
  <dataValidations count="2">
    <dataValidation type="list" allowBlank="1" showInputMessage="1" showErrorMessage="1" promptTitle="service" sqref="I10:J17 H11 H15">
      <formula1>roulement_A1_samedi</formula1>
    </dataValidation>
    <dataValidation type="list" allowBlank="1" showInputMessage="1" showErrorMessage="1" promptTitle="service" sqref="H16:H17 H12:H14 G11:G17 G10:H10 D10:F17">
      <formula1>roulement_AA1_semaine</formula1>
    </dataValidation>
  </dataValidation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4"/>
  <sheetViews>
    <sheetView tabSelected="1" workbookViewId="0">
      <selection activeCell="J15" sqref="J15"/>
    </sheetView>
  </sheetViews>
  <sheetFormatPr baseColWidth="10" defaultColWidth="11" defaultRowHeight="15" x14ac:dyDescent="0.25"/>
  <cols>
    <col min="1" max="1" width="5" style="31" customWidth="1"/>
    <col min="2" max="2" width="8.85546875" style="31" customWidth="1"/>
    <col min="3" max="3" width="11" style="31" customWidth="1"/>
    <col min="4" max="9" width="11.85546875" style="31" customWidth="1"/>
    <col min="10" max="10" width="12.85546875" style="31" customWidth="1"/>
    <col min="11" max="11" width="11" style="31"/>
    <col min="12" max="12" width="2.7109375" style="31" hidden="1" customWidth="1"/>
    <col min="13" max="13" width="11" style="31"/>
    <col min="14" max="14" width="5" style="31" customWidth="1"/>
    <col min="15" max="22" width="11" style="31"/>
    <col min="23" max="23" width="14.140625" style="31" customWidth="1"/>
    <col min="24" max="16384" width="11" style="31"/>
  </cols>
  <sheetData>
    <row r="2" spans="1:10" ht="14.25" customHeight="1" x14ac:dyDescent="0.25">
      <c r="D2" s="68" t="s">
        <v>237</v>
      </c>
      <c r="E2" s="68"/>
      <c r="F2" s="68"/>
      <c r="G2" s="68"/>
      <c r="H2" s="68"/>
      <c r="I2" s="68"/>
      <c r="J2" s="68"/>
    </row>
    <row r="3" spans="1:10" ht="21" customHeight="1" x14ac:dyDescent="0.25">
      <c r="D3" s="68"/>
      <c r="E3" s="68"/>
      <c r="F3" s="68"/>
      <c r="G3" s="68"/>
      <c r="H3" s="68"/>
      <c r="I3" s="68"/>
      <c r="J3" s="68"/>
    </row>
    <row r="4" spans="1:10" ht="21" customHeight="1" x14ac:dyDescent="0.25">
      <c r="D4" s="65"/>
      <c r="E4" s="65"/>
      <c r="F4" s="65"/>
      <c r="G4" s="65"/>
      <c r="H4" s="65"/>
      <c r="I4" s="65"/>
      <c r="J4" s="65"/>
    </row>
    <row r="5" spans="1:10" ht="33.75" x14ac:dyDescent="0.25">
      <c r="A5" s="67" t="s">
        <v>37</v>
      </c>
      <c r="B5" s="67"/>
      <c r="C5" s="69">
        <v>55015</v>
      </c>
      <c r="D5" s="69"/>
      <c r="E5" s="69"/>
      <c r="F5" s="69"/>
      <c r="G5" s="59" t="s">
        <v>254</v>
      </c>
      <c r="H5" s="61">
        <f>M33</f>
        <v>565</v>
      </c>
      <c r="I5" s="62" t="s">
        <v>255</v>
      </c>
      <c r="J5" s="60" t="str">
        <f>M28</f>
        <v xml:space="preserve"> 35:51</v>
      </c>
    </row>
    <row r="6" spans="1:10" ht="21" x14ac:dyDescent="0.25">
      <c r="C6" s="66" t="str">
        <f>IF(C5="","",VLOOKUP(C5,Conducteurs!$A$2:$C$600,2,0))</f>
        <v>a m</v>
      </c>
      <c r="D6" s="66"/>
      <c r="E6" s="66"/>
      <c r="F6" s="66"/>
    </row>
    <row r="7" spans="1:10" ht="19.5" customHeight="1" x14ac:dyDescent="0.25"/>
    <row r="8" spans="1:10" ht="15" customHeight="1" x14ac:dyDescent="0.25"/>
    <row r="9" spans="1:10" ht="27" customHeight="1" x14ac:dyDescent="0.25">
      <c r="D9" s="63" t="s">
        <v>0</v>
      </c>
      <c r="E9" s="63" t="s">
        <v>1</v>
      </c>
      <c r="F9" s="63" t="s">
        <v>2</v>
      </c>
      <c r="G9" s="63" t="s">
        <v>3</v>
      </c>
      <c r="H9" s="63" t="s">
        <v>4</v>
      </c>
      <c r="I9" s="63" t="s">
        <v>5</v>
      </c>
      <c r="J9" s="63" t="s">
        <v>6</v>
      </c>
    </row>
    <row r="10" spans="1:10" ht="27" customHeight="1" x14ac:dyDescent="0.25">
      <c r="C10" s="63">
        <v>1</v>
      </c>
      <c r="D10" s="33" t="s">
        <v>242</v>
      </c>
      <c r="E10" s="33" t="s">
        <v>242</v>
      </c>
      <c r="F10" s="33" t="s">
        <v>242</v>
      </c>
      <c r="G10" s="33" t="s">
        <v>10</v>
      </c>
      <c r="H10" s="33" t="s">
        <v>38</v>
      </c>
      <c r="I10" s="33" t="s">
        <v>8</v>
      </c>
      <c r="J10" s="33" t="s">
        <v>7</v>
      </c>
    </row>
    <row r="11" spans="1:10" ht="27" customHeight="1" x14ac:dyDescent="0.25">
      <c r="C11" s="63">
        <v>2</v>
      </c>
      <c r="D11" s="33" t="s">
        <v>22</v>
      </c>
      <c r="E11" s="33" t="s">
        <v>8</v>
      </c>
      <c r="F11" s="33" t="s">
        <v>38</v>
      </c>
      <c r="G11" s="33" t="s">
        <v>38</v>
      </c>
      <c r="H11" s="33" t="s">
        <v>12</v>
      </c>
      <c r="I11" s="33" t="s">
        <v>27</v>
      </c>
      <c r="J11" s="33" t="s">
        <v>9</v>
      </c>
    </row>
    <row r="12" spans="1:10" ht="27" customHeight="1" x14ac:dyDescent="0.25">
      <c r="C12" s="63">
        <v>3</v>
      </c>
      <c r="D12" s="33" t="s">
        <v>10</v>
      </c>
      <c r="E12" s="33" t="s">
        <v>38</v>
      </c>
      <c r="F12" s="33" t="s">
        <v>17</v>
      </c>
      <c r="G12" s="33" t="s">
        <v>14</v>
      </c>
      <c r="H12" s="33" t="s">
        <v>8</v>
      </c>
      <c r="I12" s="33" t="s">
        <v>9</v>
      </c>
      <c r="J12" s="33" t="s">
        <v>38</v>
      </c>
    </row>
    <row r="13" spans="1:10" ht="27" customHeight="1" x14ac:dyDescent="0.25">
      <c r="C13" s="63">
        <v>4</v>
      </c>
      <c r="D13" s="33" t="s">
        <v>38</v>
      </c>
      <c r="E13" s="33" t="s">
        <v>9</v>
      </c>
      <c r="F13" s="33" t="s">
        <v>8</v>
      </c>
      <c r="G13" s="33" t="s">
        <v>7</v>
      </c>
      <c r="H13" s="33" t="s">
        <v>7</v>
      </c>
      <c r="I13" s="33" t="s">
        <v>38</v>
      </c>
      <c r="J13" s="33" t="s">
        <v>38</v>
      </c>
    </row>
    <row r="14" spans="1:10" ht="27" customHeight="1" x14ac:dyDescent="0.25">
      <c r="C14" s="63">
        <v>5</v>
      </c>
      <c r="D14" s="33" t="s">
        <v>8</v>
      </c>
      <c r="E14" s="33" t="s">
        <v>10</v>
      </c>
      <c r="F14" s="33" t="s">
        <v>9</v>
      </c>
      <c r="G14" s="33" t="s">
        <v>38</v>
      </c>
      <c r="H14" s="33" t="s">
        <v>38</v>
      </c>
      <c r="I14" s="33" t="s">
        <v>8</v>
      </c>
      <c r="J14" s="33" t="s">
        <v>13</v>
      </c>
    </row>
    <row r="15" spans="1:10" ht="27" customHeight="1" x14ac:dyDescent="0.25">
      <c r="C15" s="63">
        <v>6</v>
      </c>
      <c r="D15" s="33" t="s">
        <v>9</v>
      </c>
      <c r="E15" s="33" t="s">
        <v>247</v>
      </c>
      <c r="F15" s="33" t="s">
        <v>38</v>
      </c>
      <c r="G15" s="33" t="s">
        <v>8</v>
      </c>
      <c r="H15" s="33" t="s">
        <v>8</v>
      </c>
      <c r="I15" s="33" t="s">
        <v>23</v>
      </c>
      <c r="J15" s="33" t="s">
        <v>243</v>
      </c>
    </row>
    <row r="16" spans="1:10" ht="27" customHeight="1" x14ac:dyDescent="0.25">
      <c r="C16" s="63">
        <v>7</v>
      </c>
      <c r="D16" s="33" t="s">
        <v>38</v>
      </c>
      <c r="E16" s="33" t="s">
        <v>38</v>
      </c>
      <c r="F16" s="33" t="s">
        <v>8</v>
      </c>
      <c r="G16" s="33" t="s">
        <v>10</v>
      </c>
      <c r="H16" s="33" t="s">
        <v>10</v>
      </c>
      <c r="I16" s="33" t="s">
        <v>9</v>
      </c>
      <c r="J16" s="33" t="s">
        <v>38</v>
      </c>
    </row>
    <row r="17" spans="1:13" ht="27" customHeight="1" x14ac:dyDescent="0.25">
      <c r="C17" s="63">
        <v>8</v>
      </c>
      <c r="D17" s="33" t="s">
        <v>11</v>
      </c>
      <c r="E17" s="33" t="s">
        <v>10</v>
      </c>
      <c r="F17" s="33" t="s">
        <v>10</v>
      </c>
      <c r="G17" s="33" t="s">
        <v>8</v>
      </c>
      <c r="H17" s="33" t="s">
        <v>17</v>
      </c>
      <c r="I17" s="33" t="s">
        <v>38</v>
      </c>
      <c r="J17" s="33" t="s">
        <v>38</v>
      </c>
    </row>
    <row r="18" spans="1:13" ht="31.5" customHeight="1" x14ac:dyDescent="0.25">
      <c r="J18" s="70" t="s">
        <v>39</v>
      </c>
      <c r="K18" s="71" t="s">
        <v>239</v>
      </c>
      <c r="L18" s="71"/>
      <c r="M18" s="71"/>
    </row>
    <row r="19" spans="1:13" ht="18" customHeight="1" x14ac:dyDescent="0.25">
      <c r="B19" s="63" t="s">
        <v>0</v>
      </c>
      <c r="C19" s="63" t="s">
        <v>1</v>
      </c>
      <c r="D19" s="63" t="s">
        <v>2</v>
      </c>
      <c r="E19" s="63" t="s">
        <v>3</v>
      </c>
      <c r="F19" s="63" t="s">
        <v>4</v>
      </c>
      <c r="G19" s="63" t="s">
        <v>5</v>
      </c>
      <c r="H19" s="63" t="s">
        <v>6</v>
      </c>
      <c r="J19" s="70"/>
      <c r="K19" s="63" t="s">
        <v>240</v>
      </c>
      <c r="L19" s="63"/>
      <c r="M19" s="63" t="s">
        <v>241</v>
      </c>
    </row>
    <row r="20" spans="1:13" ht="15.75" x14ac:dyDescent="0.25">
      <c r="A20" s="63">
        <v>1</v>
      </c>
      <c r="B20" s="33">
        <f>VLOOKUP(D10,'Valeur horaireR'!A4:B40,2)</f>
        <v>7.55</v>
      </c>
      <c r="C20" s="33">
        <f>VLOOKUP(E10,'Valeur horaireR'!A4:B40,2)</f>
        <v>7.55</v>
      </c>
      <c r="D20" s="33">
        <f>VLOOKUP(F10,'Valeur horaireR'!A4:B40,2)</f>
        <v>7.55</v>
      </c>
      <c r="E20" s="33">
        <f>VLOOKUP(G10,'Valeur horaireR'!A4:B40,2)</f>
        <v>6.35</v>
      </c>
      <c r="F20" s="33" t="str">
        <f>VLOOKUP(H10,'Valeur horaireR'!A4:B40,2)</f>
        <v>RN</v>
      </c>
      <c r="G20" s="33">
        <f>VLOOKUP(I10,'Valeur horaireR'!D4:E40,2)</f>
        <v>6.083333333333333</v>
      </c>
      <c r="H20" s="33">
        <f>VLOOKUP(J10,'Valeur horaireR'!G4:H40,2)</f>
        <v>5.916666666666667</v>
      </c>
      <c r="J20" s="34">
        <f t="shared" ref="J20:J27" si="0">SUM(B20:H20)</f>
        <v>41</v>
      </c>
      <c r="K20" s="34">
        <f>J20-A6</f>
        <v>41</v>
      </c>
      <c r="L20" s="36">
        <f>K20/24</f>
        <v>1.7083333333333333</v>
      </c>
      <c r="M20" s="35" t="str">
        <f t="shared" ref="M20:M27" si="1">IF(L20&lt;0,"-"," ")&amp;TEXT(ABS(L20),"[h]:mm")</f>
        <v xml:space="preserve"> 41:00</v>
      </c>
    </row>
    <row r="21" spans="1:13" ht="15.75" x14ac:dyDescent="0.25">
      <c r="A21" s="63">
        <v>2</v>
      </c>
      <c r="B21" s="33">
        <f>VLOOKUP(D11,'Valeur horaireR'!A4:B40,2)</f>
        <v>8.1666666666666661</v>
      </c>
      <c r="C21" s="33">
        <f>VLOOKUP(E11,'Valeur horaireR'!A4:B40,2)</f>
        <v>8.4499999999999993</v>
      </c>
      <c r="D21" s="33" t="str">
        <f>VLOOKUP(F11,'Valeur horaireR'!A4:B40,2)</f>
        <v>RN</v>
      </c>
      <c r="E21" s="33" t="str">
        <f>VLOOKUP(G11,'Valeur horaireR'!A4:B40,2)</f>
        <v>RN</v>
      </c>
      <c r="F21" s="33">
        <f>VLOOKUP(H11,'Valeur horaireR'!A4:B40,2)</f>
        <v>7.1666666666666661</v>
      </c>
      <c r="G21" s="33">
        <f>VLOOKUP(I11,'Valeur horaireR'!D4:E40,2)</f>
        <v>7.8666666666666671</v>
      </c>
      <c r="H21" s="33">
        <f>VLOOKUP(J11,'Valeur horaireR'!G4:H40,2)</f>
        <v>5.333333333333333</v>
      </c>
      <c r="J21" s="34">
        <f t="shared" si="0"/>
        <v>36.983333333333334</v>
      </c>
      <c r="K21" s="34">
        <f>J21-A6</f>
        <v>36.983333333333334</v>
      </c>
      <c r="L21" s="36">
        <f t="shared" ref="L21:L27" si="2">K21/24</f>
        <v>1.5409722222222222</v>
      </c>
      <c r="M21" s="35" t="str">
        <f t="shared" si="1"/>
        <v xml:space="preserve"> 36:59</v>
      </c>
    </row>
    <row r="22" spans="1:13" ht="15.75" x14ac:dyDescent="0.25">
      <c r="A22" s="63">
        <v>3</v>
      </c>
      <c r="B22" s="33">
        <f>VLOOKUP(D12,'Valeur horaireR'!A4:B40,2)</f>
        <v>6.35</v>
      </c>
      <c r="C22" s="33" t="str">
        <f>VLOOKUP(E12,'Valeur horaireR'!A4:B40,2)</f>
        <v>RN</v>
      </c>
      <c r="D22" s="33">
        <f>VLOOKUP(F12,'Valeur horaireR'!A4:B40,2)</f>
        <v>8.0833333333333339</v>
      </c>
      <c r="E22" s="33">
        <f>VLOOKUP(G12,'Valeur horaireR'!A4:B40,2)</f>
        <v>7.6</v>
      </c>
      <c r="F22" s="33">
        <f>VLOOKUP(H12,'Valeur horaireR'!A4:B40,2)</f>
        <v>8.4499999999999993</v>
      </c>
      <c r="G22" s="33">
        <f>VLOOKUP(I12,'Valeur horaireR'!D4:E40,2)</f>
        <v>7.55</v>
      </c>
      <c r="H22" s="33">
        <f>VLOOKUP(J12,'Valeur horaireR'!G4:H40,2)</f>
        <v>0</v>
      </c>
      <c r="J22" s="34">
        <f t="shared" si="0"/>
        <v>38.033333333333331</v>
      </c>
      <c r="K22" s="34">
        <f>J22-A6</f>
        <v>38.033333333333331</v>
      </c>
      <c r="L22" s="36">
        <f t="shared" si="2"/>
        <v>1.5847222222222221</v>
      </c>
      <c r="M22" s="35" t="str">
        <f t="shared" si="1"/>
        <v xml:space="preserve"> 38:02</v>
      </c>
    </row>
    <row r="23" spans="1:13" ht="15.75" x14ac:dyDescent="0.25">
      <c r="A23" s="63">
        <v>4</v>
      </c>
      <c r="B23" s="33" t="str">
        <f>VLOOKUP(D13,'Valeur horaireR'!A4:B40,2)</f>
        <v>RN</v>
      </c>
      <c r="C23" s="33">
        <f>VLOOKUP(E13,'Valeur horaireR'!A4:B40,2)</f>
        <v>7.5</v>
      </c>
      <c r="D23" s="33">
        <f>VLOOKUP(F13,'Valeur horaireR'!A4:B40,2)</f>
        <v>8.4499999999999993</v>
      </c>
      <c r="E23" s="33">
        <f>VLOOKUP(G13,'Valeur horaireR'!A4:B40,2)</f>
        <v>8.4166666666666661</v>
      </c>
      <c r="F23" s="33">
        <f>VLOOKUP(H13,'Valeur horaireR'!A4:B40,2)</f>
        <v>8.4166666666666661</v>
      </c>
      <c r="G23" s="33" t="str">
        <f>VLOOKUP(I13,'Valeur horaireR'!D4:E40,2)</f>
        <v>RN</v>
      </c>
      <c r="H23" s="33">
        <f>VLOOKUP(J13,'Valeur horaireR'!G4:H40,2)</f>
        <v>0</v>
      </c>
      <c r="J23" s="34">
        <f t="shared" si="0"/>
        <v>32.783333333333331</v>
      </c>
      <c r="K23" s="34">
        <f>J23-A6</f>
        <v>32.783333333333331</v>
      </c>
      <c r="L23" s="36">
        <f t="shared" si="2"/>
        <v>1.3659722222222221</v>
      </c>
      <c r="M23" s="35" t="str">
        <f t="shared" si="1"/>
        <v xml:space="preserve"> 32:47</v>
      </c>
    </row>
    <row r="24" spans="1:13" ht="15.75" x14ac:dyDescent="0.25">
      <c r="A24" s="63">
        <v>5</v>
      </c>
      <c r="B24" s="33">
        <f>VLOOKUP(D14,'Valeur horaireR'!A4:B40,2)</f>
        <v>8.4499999999999993</v>
      </c>
      <c r="C24" s="33">
        <f>VLOOKUP(E14,'Valeur horaireR'!A4:B40,2)</f>
        <v>6.35</v>
      </c>
      <c r="D24" s="33">
        <f>VLOOKUP(F14,'Valeur horaireR'!A4:B40,2)</f>
        <v>7.5</v>
      </c>
      <c r="E24" s="33" t="str">
        <f>VLOOKUP(G14,'Valeur horaireR'!A4:B40,2)</f>
        <v>RN</v>
      </c>
      <c r="F24" s="33" t="str">
        <f>VLOOKUP(H14,'Valeur horaireR'!A4:B40,2)</f>
        <v>RN</v>
      </c>
      <c r="G24" s="33">
        <f>VLOOKUP(I14,'Valeur horaireR'!D4:E40,2)</f>
        <v>6.083333333333333</v>
      </c>
      <c r="H24" s="33">
        <f>VLOOKUP(J14,'Valeur horaireR'!G4:H40,2)</f>
        <v>5.75</v>
      </c>
      <c r="J24" s="34">
        <f t="shared" si="0"/>
        <v>34.133333333333326</v>
      </c>
      <c r="K24" s="34">
        <f>J24-A6</f>
        <v>34.133333333333326</v>
      </c>
      <c r="L24" s="36">
        <f t="shared" si="2"/>
        <v>1.4222222222222218</v>
      </c>
      <c r="M24" s="35" t="str">
        <f t="shared" si="1"/>
        <v xml:space="preserve"> 34:08</v>
      </c>
    </row>
    <row r="25" spans="1:13" ht="15.75" x14ac:dyDescent="0.25">
      <c r="A25" s="63">
        <v>6</v>
      </c>
      <c r="B25" s="33">
        <f>VLOOKUP(D15,'Valeur horaireR'!A4:B40,2)</f>
        <v>7.5</v>
      </c>
      <c r="C25" s="33">
        <f>VLOOKUP(E15,'Valeur horaireR'!A4:B40,2)</f>
        <v>6.4499999999999993</v>
      </c>
      <c r="D25" s="33" t="str">
        <f>VLOOKUP(F15,'Valeur horaireR'!A4:B40,2)</f>
        <v>RN</v>
      </c>
      <c r="E25" s="33">
        <f>VLOOKUP(G15,'Valeur horaireR'!A4:B40,2)</f>
        <v>8.4499999999999993</v>
      </c>
      <c r="F25" s="33">
        <f>VLOOKUP(H15,'Valeur horaireR'!A4:B40,2)</f>
        <v>8.4499999999999993</v>
      </c>
      <c r="G25" s="33">
        <f>VLOOKUP(I15,'Valeur horaireR'!D4:E40,2)</f>
        <v>7.1666666666666661</v>
      </c>
      <c r="H25" s="33">
        <f>VLOOKUP(J15,'Valeur horaireR'!G4:H40,2)</f>
        <v>0</v>
      </c>
      <c r="J25" s="34">
        <f t="shared" si="0"/>
        <v>38.016666666666666</v>
      </c>
      <c r="K25" s="34">
        <f>J25-A6</f>
        <v>38.016666666666666</v>
      </c>
      <c r="L25" s="36">
        <f t="shared" si="2"/>
        <v>1.5840277777777778</v>
      </c>
      <c r="M25" s="35" t="str">
        <f t="shared" si="1"/>
        <v xml:space="preserve"> 38:01</v>
      </c>
    </row>
    <row r="26" spans="1:13" ht="30.75" customHeight="1" x14ac:dyDescent="0.25">
      <c r="A26" s="63">
        <v>7</v>
      </c>
      <c r="B26" s="33" t="str">
        <f>VLOOKUP(D16,'Valeur horaireR'!A4:B40,2)</f>
        <v>RN</v>
      </c>
      <c r="C26" s="33" t="str">
        <f>VLOOKUP(E16,'Valeur horaireR'!A4:B40,2)</f>
        <v>RN</v>
      </c>
      <c r="D26" s="33">
        <f>VLOOKUP(F16,'Valeur horaireR'!A4:B40,2)</f>
        <v>8.4499999999999993</v>
      </c>
      <c r="E26" s="33">
        <f>VLOOKUP(G16,'Valeur horaireR'!A4:B40,2)</f>
        <v>6.35</v>
      </c>
      <c r="F26" s="33">
        <f>VLOOKUP(H16,'Valeur horaireR'!A4:B40,2)</f>
        <v>6.35</v>
      </c>
      <c r="G26" s="33">
        <f>VLOOKUP(I16,'Valeur horaireR'!D4:E40,2)</f>
        <v>7.55</v>
      </c>
      <c r="H26" s="33">
        <f>VLOOKUP(J16,'Valeur horaireR'!G4:H40,2)</f>
        <v>0</v>
      </c>
      <c r="J26" s="34">
        <f t="shared" si="0"/>
        <v>28.7</v>
      </c>
      <c r="K26" s="34">
        <f>J26-A6</f>
        <v>28.7</v>
      </c>
      <c r="L26" s="36">
        <f t="shared" si="2"/>
        <v>1.1958333333333333</v>
      </c>
      <c r="M26" s="35" t="str">
        <f t="shared" si="1"/>
        <v xml:space="preserve"> 28:42</v>
      </c>
    </row>
    <row r="27" spans="1:13" ht="15.75" x14ac:dyDescent="0.25">
      <c r="A27" s="63">
        <v>8</v>
      </c>
      <c r="B27" s="33">
        <f>VLOOKUP(D17,'Valeur horaireR'!A4:B40,2)</f>
        <v>7.9833333333333325</v>
      </c>
      <c r="C27" s="33">
        <f>VLOOKUP(E17,'Valeur horaireR'!A4:B40,2)</f>
        <v>6.35</v>
      </c>
      <c r="D27" s="33">
        <f>VLOOKUP(F17,'Valeur horaireR'!A4:B40,2)</f>
        <v>6.35</v>
      </c>
      <c r="E27" s="33">
        <f>VLOOKUP(G17,'Valeur horaireR'!A4:B40,2)</f>
        <v>8.4499999999999993</v>
      </c>
      <c r="F27" s="33">
        <f>VLOOKUP(H17,'Valeur horaireR'!A4:B40,2)</f>
        <v>8.0833333333333339</v>
      </c>
      <c r="G27" s="33" t="str">
        <f>VLOOKUP(I17,'Valeur horaireR'!D4:E40,2)</f>
        <v>RN</v>
      </c>
      <c r="H27" s="33">
        <f>VLOOKUP(J17,'Valeur horaireR'!G4:H40,2)</f>
        <v>0</v>
      </c>
      <c r="J27" s="34">
        <f t="shared" si="0"/>
        <v>37.216666666666661</v>
      </c>
      <c r="K27" s="34">
        <f>J27-A6</f>
        <v>37.216666666666661</v>
      </c>
      <c r="L27" s="36">
        <f t="shared" si="2"/>
        <v>1.5506944444444442</v>
      </c>
      <c r="M27" s="35" t="str">
        <f t="shared" si="1"/>
        <v xml:space="preserve"> 37:13</v>
      </c>
    </row>
    <row r="28" spans="1:13" ht="47.25" x14ac:dyDescent="0.25">
      <c r="I28" s="55" t="s">
        <v>253</v>
      </c>
      <c r="J28" s="56">
        <f>SUM(J20:J27)/8</f>
        <v>35.858333333333327</v>
      </c>
      <c r="K28" s="56">
        <f>SUM(K20:K27)/8</f>
        <v>35.858333333333327</v>
      </c>
      <c r="L28" s="56">
        <f>SUM(L20:L27)/8</f>
        <v>1.494097222222222</v>
      </c>
      <c r="M28" s="56" t="str">
        <f>IF(L28&lt;0,"-"," ")&amp;TEXT(ABS(L28),"[h]:mm")</f>
        <v xml:space="preserve"> 35:51</v>
      </c>
    </row>
    <row r="31" spans="1:13" ht="15.75" x14ac:dyDescent="0.25">
      <c r="J31" s="70" t="s">
        <v>249</v>
      </c>
      <c r="K31" s="71" t="s">
        <v>239</v>
      </c>
      <c r="L31" s="71"/>
      <c r="M31" s="71"/>
    </row>
    <row r="32" spans="1:13" ht="15.75" x14ac:dyDescent="0.25">
      <c r="B32" s="63" t="s">
        <v>0</v>
      </c>
      <c r="C32" s="63" t="s">
        <v>1</v>
      </c>
      <c r="D32" s="63" t="s">
        <v>2</v>
      </c>
      <c r="E32" s="63" t="s">
        <v>3</v>
      </c>
      <c r="F32" s="63" t="s">
        <v>4</v>
      </c>
      <c r="G32" s="63" t="s">
        <v>5</v>
      </c>
      <c r="H32" s="63" t="s">
        <v>6</v>
      </c>
      <c r="J32" s="70"/>
      <c r="K32" s="63" t="s">
        <v>251</v>
      </c>
      <c r="L32" s="63"/>
      <c r="M32" s="63" t="s">
        <v>252</v>
      </c>
    </row>
    <row r="33" spans="1:13" ht="18.75" x14ac:dyDescent="0.25">
      <c r="A33" s="63">
        <v>1</v>
      </c>
      <c r="B33" s="54">
        <f>VLOOKUP(D10,'Valeur POINT'!A4:B40,2)</f>
        <v>1</v>
      </c>
      <c r="C33" s="54">
        <f>VLOOKUP(E10,'Valeur POINT'!A4:B40,2)</f>
        <v>1</v>
      </c>
      <c r="D33" s="54">
        <f>VLOOKUP(F10,'Valeur POINT'!A4:B40,2)</f>
        <v>1</v>
      </c>
      <c r="E33" s="54">
        <f>VLOOKUP(G10,'Valeur POINT'!A4:B40,2)</f>
        <v>-1</v>
      </c>
      <c r="F33" s="54" t="str">
        <f>VLOOKUP(H10,'Valeur POINT'!A4:B40,2)</f>
        <v>RN</v>
      </c>
      <c r="G33" s="54">
        <f>VLOOKUP(I10,'Valeur POINT'!D4:E40,2)</f>
        <v>5</v>
      </c>
      <c r="H33" s="54">
        <f>VLOOKUP(J10,'Valeur POINT'!G4:H40,2)</f>
        <v>-16</v>
      </c>
      <c r="J33" s="52">
        <f t="shared" ref="J33:J40" si="3">SUM(B33:H33)</f>
        <v>-9</v>
      </c>
      <c r="K33" s="72">
        <v>870</v>
      </c>
      <c r="L33" s="57" t="e">
        <f>#REF!/24</f>
        <v>#REF!</v>
      </c>
      <c r="M33" s="72">
        <f>SUM(K33+J41)</f>
        <v>565</v>
      </c>
    </row>
    <row r="34" spans="1:13" ht="18.75" x14ac:dyDescent="0.25">
      <c r="A34" s="63">
        <v>2</v>
      </c>
      <c r="B34" s="54">
        <f>VLOOKUP(D11,'Valeur POINT'!A4:B40,2)</f>
        <v>15</v>
      </c>
      <c r="C34" s="54">
        <f>VLOOKUP(E11,'Valeur POINT'!A4:B40,2)</f>
        <v>-22</v>
      </c>
      <c r="D34" s="54" t="str">
        <f>VLOOKUP(F11,'Valeur POINT'!A4:B40,2)</f>
        <v>RN</v>
      </c>
      <c r="E34" s="54" t="str">
        <f>VLOOKUP(G11,'Valeur POINT'!A4:B40,2)</f>
        <v>RN</v>
      </c>
      <c r="F34" s="54">
        <f>VLOOKUP(H11,'Valeur POINT'!A4:B40,2)</f>
        <v>-3</v>
      </c>
      <c r="G34" s="54">
        <f>VLOOKUP(I11,'Valeur POINT'!D4:E40,2)</f>
        <v>-7</v>
      </c>
      <c r="H34" s="54">
        <f>VLOOKUP(J11,'Valeur POINT'!G4:H40,2)</f>
        <v>4</v>
      </c>
      <c r="J34" s="52">
        <f t="shared" si="3"/>
        <v>-13</v>
      </c>
      <c r="K34" s="72"/>
      <c r="L34" s="57">
        <f t="shared" ref="L34:L40" si="4">K34/24</f>
        <v>0</v>
      </c>
      <c r="M34" s="72"/>
    </row>
    <row r="35" spans="1:13" ht="18.75" x14ac:dyDescent="0.25">
      <c r="A35" s="63">
        <v>3</v>
      </c>
      <c r="B35" s="54">
        <f>VLOOKUP(D12,'Valeur POINT'!A4:B40,2)</f>
        <v>-1</v>
      </c>
      <c r="C35" s="54" t="str">
        <f>VLOOKUP(E12,'Valeur POINT'!A4:B40,2)</f>
        <v>RN</v>
      </c>
      <c r="D35" s="54">
        <f>VLOOKUP(F12,'Valeur POINT'!A4:B40,2)</f>
        <v>-30</v>
      </c>
      <c r="E35" s="54">
        <f>VLOOKUP(G12,'Valeur POINT'!A4:B40,2)</f>
        <v>-46</v>
      </c>
      <c r="F35" s="54">
        <f>VLOOKUP(H12,'Valeur POINT'!A4:B40,2)</f>
        <v>-22</v>
      </c>
      <c r="G35" s="54">
        <f>VLOOKUP(I12,'Valeur POINT'!D4:E40,2)</f>
        <v>-17</v>
      </c>
      <c r="H35" s="54" t="str">
        <f>VLOOKUP(J12,'Valeur POINT'!G4:H40,2)</f>
        <v>RN</v>
      </c>
      <c r="J35" s="52">
        <f t="shared" si="3"/>
        <v>-116</v>
      </c>
      <c r="K35" s="72"/>
      <c r="L35" s="57">
        <f t="shared" si="4"/>
        <v>0</v>
      </c>
      <c r="M35" s="72"/>
    </row>
    <row r="36" spans="1:13" ht="18.75" x14ac:dyDescent="0.25">
      <c r="A36" s="63">
        <v>4</v>
      </c>
      <c r="B36" s="54" t="str">
        <f>VLOOKUP(D13,'Valeur POINT'!A4:B40,2)</f>
        <v>RN</v>
      </c>
      <c r="C36" s="54">
        <f>VLOOKUP(E13,'Valeur POINT'!A4:B40,2)</f>
        <v>2</v>
      </c>
      <c r="D36" s="54">
        <f>VLOOKUP(F13,'Valeur POINT'!A4:B40,2)</f>
        <v>-22</v>
      </c>
      <c r="E36" s="54">
        <f>VLOOKUP(G13,'Valeur POINT'!A4:B40,2)</f>
        <v>7</v>
      </c>
      <c r="F36" s="54">
        <f>VLOOKUP(H13,'Valeur POINT'!A4:B40,2)</f>
        <v>7</v>
      </c>
      <c r="G36" s="54" t="str">
        <f>VLOOKUP(I13,'Valeur POINT'!D4:E40,2)</f>
        <v>RN</v>
      </c>
      <c r="H36" s="54" t="str">
        <f>VLOOKUP(J13,'Valeur POINT'!G4:H40,2)</f>
        <v>RN</v>
      </c>
      <c r="J36" s="52">
        <f t="shared" si="3"/>
        <v>-6</v>
      </c>
      <c r="K36" s="72"/>
      <c r="L36" s="57">
        <f t="shared" si="4"/>
        <v>0</v>
      </c>
      <c r="M36" s="72"/>
    </row>
    <row r="37" spans="1:13" ht="18.75" x14ac:dyDescent="0.25">
      <c r="A37" s="63">
        <v>5</v>
      </c>
      <c r="B37" s="54">
        <f>VLOOKUP(D14,'Valeur POINT'!A4:B40,2)</f>
        <v>-22</v>
      </c>
      <c r="C37" s="54">
        <f>VLOOKUP(E14,'Valeur POINT'!A4:B40,2)</f>
        <v>-1</v>
      </c>
      <c r="D37" s="54">
        <f>VLOOKUP(F14,'Valeur POINT'!A4:B40,2)</f>
        <v>2</v>
      </c>
      <c r="E37" s="54" t="str">
        <f>VLOOKUP(G14,'Valeur POINT'!A4:B40,2)</f>
        <v>RN</v>
      </c>
      <c r="F37" s="54" t="str">
        <f>VLOOKUP(H14,'Valeur POINT'!A4:B40,2)</f>
        <v>RN</v>
      </c>
      <c r="G37" s="54">
        <f>VLOOKUP(I14,'Valeur POINT'!D4:E40,2)</f>
        <v>5</v>
      </c>
      <c r="H37" s="54">
        <f>VLOOKUP(J14,'Valeur POINT'!G4:H40,2)</f>
        <v>1</v>
      </c>
      <c r="J37" s="52">
        <f t="shared" si="3"/>
        <v>-15</v>
      </c>
      <c r="K37" s="72"/>
      <c r="L37" s="57">
        <f t="shared" si="4"/>
        <v>0</v>
      </c>
      <c r="M37" s="72"/>
    </row>
    <row r="38" spans="1:13" ht="18.75" x14ac:dyDescent="0.25">
      <c r="A38" s="63">
        <v>6</v>
      </c>
      <c r="B38" s="54">
        <f>VLOOKUP(D15,'Valeur POINT'!A4:B40,2)</f>
        <v>2</v>
      </c>
      <c r="C38" s="54">
        <f>VLOOKUP(E15,'Valeur POINT'!A4:B40,2)</f>
        <v>-3</v>
      </c>
      <c r="D38" s="54" t="str">
        <f>VLOOKUP(F15,'Valeur POINT'!A4:B40,2)</f>
        <v>RN</v>
      </c>
      <c r="E38" s="54">
        <f>VLOOKUP(G15,'Valeur POINT'!A4:B40,2)</f>
        <v>-22</v>
      </c>
      <c r="F38" s="54">
        <f>VLOOKUP(H15,'Valeur POINT'!A4:B40,2)</f>
        <v>-22</v>
      </c>
      <c r="G38" s="54">
        <f>VLOOKUP(I15,'Valeur POINT'!D4:E40,2)</f>
        <v>-6</v>
      </c>
      <c r="H38" s="54">
        <f>VLOOKUP(J15,'Valeur POINT'!G4:H40,2)</f>
        <v>1</v>
      </c>
      <c r="J38" s="52">
        <f t="shared" si="3"/>
        <v>-50</v>
      </c>
      <c r="K38" s="72"/>
      <c r="L38" s="57">
        <f t="shared" si="4"/>
        <v>0</v>
      </c>
      <c r="M38" s="72"/>
    </row>
    <row r="39" spans="1:13" ht="18.75" x14ac:dyDescent="0.25">
      <c r="A39" s="63">
        <v>7</v>
      </c>
      <c r="B39" s="54" t="str">
        <f>VLOOKUP(D16,'Valeur POINT'!A4:B40,2)</f>
        <v>RN</v>
      </c>
      <c r="C39" s="54" t="str">
        <f>VLOOKUP(E16,'Valeur POINT'!A4:B40,2)</f>
        <v>RN</v>
      </c>
      <c r="D39" s="54">
        <f>VLOOKUP(F16,'Valeur POINT'!A4:B40,2)</f>
        <v>-22</v>
      </c>
      <c r="E39" s="54">
        <f>VLOOKUP(G16,'Valeur POINT'!A4:B40,2)</f>
        <v>-1</v>
      </c>
      <c r="F39" s="54">
        <f>VLOOKUP(H16,'Valeur POINT'!A4:B40,2)</f>
        <v>-1</v>
      </c>
      <c r="G39" s="54">
        <f>VLOOKUP(I16,'Valeur POINT'!D4:E40,2)</f>
        <v>-17</v>
      </c>
      <c r="H39" s="54" t="str">
        <f>VLOOKUP(J16,'Valeur POINT'!G4:H40,2)</f>
        <v>RN</v>
      </c>
      <c r="J39" s="52">
        <f t="shared" si="3"/>
        <v>-41</v>
      </c>
      <c r="K39" s="72"/>
      <c r="L39" s="57">
        <f t="shared" si="4"/>
        <v>0</v>
      </c>
      <c r="M39" s="72"/>
    </row>
    <row r="40" spans="1:13" ht="18.75" x14ac:dyDescent="0.25">
      <c r="A40" s="63">
        <v>8</v>
      </c>
      <c r="B40" s="54">
        <f>VLOOKUP(D17,'Valeur POINT'!A4:B40,2)</f>
        <v>-1</v>
      </c>
      <c r="C40" s="54">
        <f>VLOOKUP(E17,'Valeur POINT'!A4:B40,2)</f>
        <v>-1</v>
      </c>
      <c r="D40" s="54">
        <f>VLOOKUP(F17,'Valeur POINT'!A4:B40,2)</f>
        <v>-1</v>
      </c>
      <c r="E40" s="54">
        <f>VLOOKUP(G17,'Valeur POINT'!A4:B40,2)</f>
        <v>-22</v>
      </c>
      <c r="F40" s="54">
        <f>VLOOKUP(H17,'Valeur POINT'!A4:B40,2)</f>
        <v>-30</v>
      </c>
      <c r="G40" s="54" t="str">
        <f>VLOOKUP(I17,'Valeur POINT'!D4:E40,2)</f>
        <v>RN</v>
      </c>
      <c r="H40" s="54" t="str">
        <f>VLOOKUP(J17,'Valeur POINT'!G4:H40,2)</f>
        <v>RN</v>
      </c>
      <c r="J40" s="52">
        <f t="shared" si="3"/>
        <v>-55</v>
      </c>
      <c r="K40" s="72"/>
      <c r="L40" s="57">
        <f t="shared" si="4"/>
        <v>0</v>
      </c>
      <c r="M40" s="72"/>
    </row>
    <row r="41" spans="1:13" ht="18.75" x14ac:dyDescent="0.25">
      <c r="J41" s="53">
        <f>SUM(J33:J40)</f>
        <v>-305</v>
      </c>
      <c r="K41" s="72"/>
      <c r="L41" s="64" t="e">
        <f>SUM(L33:L40)/8</f>
        <v>#REF!</v>
      </c>
      <c r="M41" s="72"/>
    </row>
    <row r="42" spans="1:13" ht="15.75" x14ac:dyDescent="0.25">
      <c r="J42" s="37"/>
      <c r="K42" s="37"/>
      <c r="L42" s="37"/>
      <c r="M42" s="37"/>
    </row>
    <row r="43" spans="1:13" ht="15.75" x14ac:dyDescent="0.25">
      <c r="J43" s="37"/>
      <c r="K43" s="37"/>
      <c r="L43" s="37"/>
      <c r="M43" s="37"/>
    </row>
    <row r="44" spans="1:13" ht="15.75" x14ac:dyDescent="0.25">
      <c r="J44" s="37"/>
      <c r="K44" s="37"/>
      <c r="L44" s="37"/>
      <c r="M44" s="37"/>
    </row>
  </sheetData>
  <mergeCells count="10">
    <mergeCell ref="J31:J32"/>
    <mergeCell ref="K31:M31"/>
    <mergeCell ref="K33:K41"/>
    <mergeCell ref="M33:M41"/>
    <mergeCell ref="D2:J3"/>
    <mergeCell ref="A5:B5"/>
    <mergeCell ref="C5:F5"/>
    <mergeCell ref="C6:F6"/>
    <mergeCell ref="J18:J19"/>
    <mergeCell ref="K18:M18"/>
  </mergeCells>
  <conditionalFormatting sqref="K20:K27">
    <cfRule type="cellIs" dxfId="547" priority="137" operator="lessThan">
      <formula>0</formula>
    </cfRule>
  </conditionalFormatting>
  <conditionalFormatting sqref="M23">
    <cfRule type="cellIs" dxfId="545" priority="135" operator="lessThan">
      <formula>0</formula>
    </cfRule>
    <cfRule type="cellIs" dxfId="544" priority="136" operator="lessThan">
      <formula>0</formula>
    </cfRule>
  </conditionalFormatting>
  <conditionalFormatting sqref="D10:H10">
    <cfRule type="expression" dxfId="541" priority="99">
      <formula>FIND("A036",D10)</formula>
    </cfRule>
    <cfRule type="expression" dxfId="540" priority="100">
      <formula>FIND("A035",D10)</formula>
    </cfRule>
    <cfRule type="expression" dxfId="539" priority="101">
      <formula>FIND("A034",D10)</formula>
    </cfRule>
    <cfRule type="expression" dxfId="538" priority="102">
      <formula>FIND("A033",D10)</formula>
    </cfRule>
    <cfRule type="expression" dxfId="537" priority="103">
      <formula>FIND("A032",D10)</formula>
    </cfRule>
    <cfRule type="expression" dxfId="536" priority="104">
      <formula>FIND("A031",D10)</formula>
    </cfRule>
    <cfRule type="expression" dxfId="535" priority="105">
      <formula>FIND("A030",D10)</formula>
    </cfRule>
    <cfRule type="expression" dxfId="534" priority="106">
      <formula>FIND("A029",D10)</formula>
    </cfRule>
    <cfRule type="expression" dxfId="533" priority="107">
      <formula>FIND("A028",D10)</formula>
    </cfRule>
    <cfRule type="expression" dxfId="532" priority="108">
      <formula>FIND("A027",D10)</formula>
    </cfRule>
    <cfRule type="expression" dxfId="531" priority="109">
      <formula>FIND("A026",D10)</formula>
    </cfRule>
    <cfRule type="expression" dxfId="530" priority="110">
      <formula>FIND("A025",D10)</formula>
    </cfRule>
    <cfRule type="expression" dxfId="529" priority="111">
      <formula>FIND("A024",D10)</formula>
    </cfRule>
    <cfRule type="expression" dxfId="528" priority="112">
      <formula>FIND("A023",D10)</formula>
    </cfRule>
    <cfRule type="expression" dxfId="527" priority="113">
      <formula>FIND("A022",D10)</formula>
    </cfRule>
    <cfRule type="expression" dxfId="526" priority="114">
      <formula>FIND("A021",D10)</formula>
    </cfRule>
    <cfRule type="expression" dxfId="525" priority="115">
      <formula>FIND("A020",D10)</formula>
    </cfRule>
    <cfRule type="expression" dxfId="524" priority="116">
      <formula>FIND("A019",D10)</formula>
    </cfRule>
    <cfRule type="expression" dxfId="523" priority="117">
      <formula>FIND("A018",D10)</formula>
    </cfRule>
    <cfRule type="expression" dxfId="522" priority="118">
      <formula>FIND("A017",D10)</formula>
    </cfRule>
    <cfRule type="expression" dxfId="521" priority="119">
      <formula>FIND("A016",D10)</formula>
    </cfRule>
    <cfRule type="expression" dxfId="520" priority="120">
      <formula>FIND("A015",D10)</formula>
    </cfRule>
    <cfRule type="expression" dxfId="519" priority="121">
      <formula>FIND("A014",D10)</formula>
    </cfRule>
    <cfRule type="expression" dxfId="518" priority="122">
      <formula>FIND("A013",D10)</formula>
    </cfRule>
    <cfRule type="expression" dxfId="517" priority="123">
      <formula>FIND("A012",D10)</formula>
    </cfRule>
    <cfRule type="expression" dxfId="516" priority="124">
      <formula>FIND("A011",D10)</formula>
    </cfRule>
    <cfRule type="expression" dxfId="515" priority="125">
      <formula>FIND("A010",D10)</formula>
    </cfRule>
    <cfRule type="expression" dxfId="514" priority="126">
      <formula>FIND("A009",D10)</formula>
    </cfRule>
    <cfRule type="expression" dxfId="513" priority="127">
      <formula>FIND("A008",D10)</formula>
    </cfRule>
    <cfRule type="expression" dxfId="512" priority="128">
      <formula>FIND("A007",D10)</formula>
    </cfRule>
    <cfRule type="expression" dxfId="511" priority="129">
      <formula>FIND("A006",D10)</formula>
    </cfRule>
    <cfRule type="expression" dxfId="510" priority="130">
      <formula>FIND("A005",D10)</formula>
    </cfRule>
    <cfRule type="expression" dxfId="509" priority="131">
      <formula>FIND("A004",D10)</formula>
    </cfRule>
    <cfRule type="expression" dxfId="508" priority="132">
      <formula>FIND("A002",D10)</formula>
    </cfRule>
    <cfRule type="expression" dxfId="507" priority="133">
      <formula>FIND("A003",D10)</formula>
    </cfRule>
    <cfRule type="expression" dxfId="506" priority="134">
      <formula>FIND("A001",D10)</formula>
    </cfRule>
  </conditionalFormatting>
  <conditionalFormatting sqref="D11:H17">
    <cfRule type="expression" dxfId="469" priority="63">
      <formula>FIND("A036",D11)</formula>
    </cfRule>
    <cfRule type="expression" dxfId="468" priority="64">
      <formula>FIND("A035",D11)</formula>
    </cfRule>
    <cfRule type="expression" dxfId="467" priority="65">
      <formula>FIND("A034",D11)</formula>
    </cfRule>
    <cfRule type="expression" dxfId="466" priority="66">
      <formula>FIND("A033",D11)</formula>
    </cfRule>
    <cfRule type="expression" dxfId="465" priority="67">
      <formula>FIND("A032",D11)</formula>
    </cfRule>
    <cfRule type="expression" dxfId="464" priority="68">
      <formula>FIND("A031",D11)</formula>
    </cfRule>
    <cfRule type="expression" dxfId="463" priority="69">
      <formula>FIND("A030",D11)</formula>
    </cfRule>
    <cfRule type="expression" dxfId="462" priority="70">
      <formula>FIND("A029",D11)</formula>
    </cfRule>
    <cfRule type="expression" dxfId="461" priority="71">
      <formula>FIND("A028",D11)</formula>
    </cfRule>
    <cfRule type="expression" dxfId="460" priority="72">
      <formula>FIND("A027",D11)</formula>
    </cfRule>
    <cfRule type="expression" dxfId="459" priority="73">
      <formula>FIND("A026",D11)</formula>
    </cfRule>
    <cfRule type="expression" dxfId="458" priority="74">
      <formula>FIND("A025",D11)</formula>
    </cfRule>
    <cfRule type="expression" dxfId="457" priority="75">
      <formula>FIND("A024",D11)</formula>
    </cfRule>
    <cfRule type="expression" dxfId="456" priority="76">
      <formula>FIND("A023",D11)</formula>
    </cfRule>
    <cfRule type="expression" dxfId="455" priority="77">
      <formula>FIND("A022",D11)</formula>
    </cfRule>
    <cfRule type="expression" dxfId="454" priority="78">
      <formula>FIND("A021",D11)</formula>
    </cfRule>
    <cfRule type="expression" dxfId="453" priority="79">
      <formula>FIND("A020",D11)</formula>
    </cfRule>
    <cfRule type="expression" dxfId="452" priority="80">
      <formula>FIND("A019",D11)</formula>
    </cfRule>
    <cfRule type="expression" dxfId="451" priority="81">
      <formula>FIND("A018",D11)</formula>
    </cfRule>
    <cfRule type="expression" dxfId="450" priority="82">
      <formula>FIND("A017",D11)</formula>
    </cfRule>
    <cfRule type="expression" dxfId="449" priority="83">
      <formula>FIND("A016",D11)</formula>
    </cfRule>
    <cfRule type="expression" dxfId="448" priority="84">
      <formula>FIND("A015",D11)</formula>
    </cfRule>
    <cfRule type="expression" dxfId="447" priority="85">
      <formula>FIND("A014",D11)</formula>
    </cfRule>
    <cfRule type="expression" dxfId="446" priority="86">
      <formula>FIND("A013",D11)</formula>
    </cfRule>
    <cfRule type="expression" dxfId="445" priority="87">
      <formula>FIND("A012",D11)</formula>
    </cfRule>
    <cfRule type="expression" dxfId="444" priority="88">
      <formula>FIND("A011",D11)</formula>
    </cfRule>
    <cfRule type="expression" dxfId="443" priority="89">
      <formula>FIND("A010",D11)</formula>
    </cfRule>
    <cfRule type="expression" dxfId="442" priority="90">
      <formula>FIND("A009",D11)</formula>
    </cfRule>
    <cfRule type="expression" dxfId="441" priority="91">
      <formula>FIND("A008",D11)</formula>
    </cfRule>
    <cfRule type="expression" dxfId="440" priority="92">
      <formula>FIND("A007",D11)</formula>
    </cfRule>
    <cfRule type="expression" dxfId="439" priority="93">
      <formula>FIND("A006",D11)</formula>
    </cfRule>
    <cfRule type="expression" dxfId="438" priority="94">
      <formula>FIND("A005",D11)</formula>
    </cfRule>
    <cfRule type="expression" dxfId="437" priority="95">
      <formula>FIND("A004",D11)</formula>
    </cfRule>
    <cfRule type="expression" dxfId="436" priority="96">
      <formula>FIND("A002",D11)</formula>
    </cfRule>
    <cfRule type="expression" dxfId="435" priority="97">
      <formula>FIND("A003",D11)</formula>
    </cfRule>
    <cfRule type="expression" dxfId="434" priority="98">
      <formula>FIND("A001",D11)</formula>
    </cfRule>
  </conditionalFormatting>
  <conditionalFormatting sqref="I10:I17">
    <cfRule type="expression" dxfId="397" priority="27">
      <formula>FIND("A001",I10)</formula>
    </cfRule>
    <cfRule type="expression" dxfId="396" priority="28">
      <formula>FIND("A002",I10)</formula>
    </cfRule>
    <cfRule type="expression" dxfId="395" priority="29">
      <formula>FIND("A003",I10)</formula>
    </cfRule>
    <cfRule type="expression" dxfId="394" priority="30">
      <formula>FIND("A004",I10)</formula>
    </cfRule>
    <cfRule type="expression" dxfId="393" priority="31">
      <formula>FIND("A005",I10)</formula>
    </cfRule>
    <cfRule type="expression" dxfId="392" priority="32">
      <formula>FIND("A006",I10)</formula>
    </cfRule>
    <cfRule type="expression" dxfId="391" priority="33">
      <formula>FIND("A007",I10)</formula>
    </cfRule>
    <cfRule type="expression" dxfId="390" priority="34">
      <formula>FIND("A008",I10)</formula>
    </cfRule>
    <cfRule type="expression" dxfId="389" priority="35">
      <formula>FIND("A009",I10)</formula>
    </cfRule>
    <cfRule type="expression" dxfId="388" priority="36">
      <formula>FIND("A010",I10)</formula>
    </cfRule>
    <cfRule type="expression" dxfId="387" priority="37">
      <formula>FIND("A011",I10)</formula>
    </cfRule>
    <cfRule type="expression" dxfId="386" priority="38">
      <formula>FIND("A012",I10)</formula>
    </cfRule>
    <cfRule type="expression" dxfId="385" priority="39">
      <formula>FIND("A013",I10)</formula>
    </cfRule>
    <cfRule type="expression" dxfId="384" priority="40">
      <formula>FIND("A014",I10)</formula>
    </cfRule>
    <cfRule type="expression" dxfId="383" priority="41">
      <formula>FIND("A015",I10)</formula>
    </cfRule>
    <cfRule type="expression" dxfId="382" priority="42">
      <formula>FIND("A016",I10)</formula>
    </cfRule>
    <cfRule type="expression" dxfId="381" priority="43">
      <formula>FIND("A017",I10)</formula>
    </cfRule>
    <cfRule type="expression" dxfId="380" priority="44">
      <formula>FIND("A018",I10)</formula>
    </cfRule>
    <cfRule type="expression" dxfId="379" priority="45">
      <formula>FIND("A019",I10)</formula>
    </cfRule>
    <cfRule type="expression" dxfId="378" priority="46">
      <formula>FIND("A020",I10)</formula>
    </cfRule>
    <cfRule type="expression" dxfId="377" priority="47">
      <formula>FIND("A021",I10)</formula>
    </cfRule>
    <cfRule type="expression" dxfId="376" priority="48">
      <formula>FIND("A022",I10)</formula>
    </cfRule>
    <cfRule type="expression" dxfId="375" priority="49">
      <formula>FIND("A023",I10)</formula>
    </cfRule>
    <cfRule type="expression" dxfId="374" priority="50">
      <formula>FIND("A024",I10)</formula>
    </cfRule>
    <cfRule type="expression" dxfId="373" priority="51">
      <formula>FIND("A025",I10)</formula>
    </cfRule>
    <cfRule type="expression" dxfId="372" priority="52">
      <formula>FIND("A026",I10)</formula>
    </cfRule>
    <cfRule type="expression" dxfId="371" priority="53">
      <formula>FIND("A027",I10)</formula>
    </cfRule>
    <cfRule type="expression" dxfId="370" priority="54">
      <formula>FIND("A028",I10)</formula>
    </cfRule>
    <cfRule type="expression" dxfId="369" priority="55">
      <formula>FIND("A029",I10)</formula>
    </cfRule>
    <cfRule type="expression" dxfId="368" priority="56">
      <formula>FIND("A0330",I10)</formula>
    </cfRule>
    <cfRule type="expression" dxfId="367" priority="57">
      <formula>FIND("A0331",I10)</formula>
    </cfRule>
    <cfRule type="expression" dxfId="366" priority="58">
      <formula>FIND("A0332",I10)</formula>
    </cfRule>
    <cfRule type="expression" dxfId="365" priority="59">
      <formula>FIND("A033",I10)</formula>
    </cfRule>
    <cfRule type="expression" dxfId="364" priority="60">
      <formula>FIND("A034",I10)</formula>
    </cfRule>
    <cfRule type="expression" dxfId="363" priority="61">
      <formula>FIND("A035",I10)</formula>
    </cfRule>
    <cfRule type="expression" dxfId="362" priority="62">
      <formula>FIND("A036",I10)</formula>
    </cfRule>
  </conditionalFormatting>
  <conditionalFormatting sqref="J10:J17">
    <cfRule type="expression" dxfId="325" priority="3">
      <formula>FIND("A024",J10)</formula>
    </cfRule>
    <cfRule type="expression" dxfId="324" priority="4">
      <formula>FIND("A023",J10)</formula>
    </cfRule>
    <cfRule type="expression" dxfId="323" priority="5">
      <formula>FIND("A022",J10)</formula>
    </cfRule>
    <cfRule type="expression" dxfId="322" priority="6">
      <formula>FIND("A021",J10)</formula>
    </cfRule>
    <cfRule type="expression" dxfId="321" priority="7">
      <formula>FIND("A020",J10)</formula>
    </cfRule>
    <cfRule type="expression" dxfId="320" priority="8">
      <formula>FIND("A019",J10)</formula>
    </cfRule>
    <cfRule type="expression" dxfId="319" priority="9">
      <formula>FIND("A018",J10)</formula>
    </cfRule>
    <cfRule type="expression" dxfId="318" priority="10">
      <formula>FIND("A017",J10)</formula>
    </cfRule>
    <cfRule type="expression" dxfId="317" priority="11">
      <formula>FIND("A016",J10)</formula>
    </cfRule>
    <cfRule type="expression" dxfId="316" priority="12">
      <formula>FIND("A015",J10)</formula>
    </cfRule>
    <cfRule type="expression" dxfId="315" priority="13">
      <formula>FIND("A014",J10)</formula>
    </cfRule>
    <cfRule type="expression" dxfId="314" priority="14">
      <formula>FIND("A013",J10)</formula>
    </cfRule>
    <cfRule type="expression" dxfId="313" priority="15">
      <formula>FIND("A012",J10)</formula>
    </cfRule>
    <cfRule type="expression" dxfId="312" priority="16">
      <formula>FIND("A011",J10)</formula>
    </cfRule>
    <cfRule type="expression" dxfId="311" priority="17">
      <formula>FIND("A010",J10)</formula>
    </cfRule>
    <cfRule type="expression" dxfId="310" priority="18">
      <formula>FIND("A009",J10)</formula>
    </cfRule>
    <cfRule type="expression" dxfId="309" priority="19">
      <formula>FIND("A008",J10)</formula>
    </cfRule>
    <cfRule type="expression" dxfId="308" priority="20">
      <formula>FIND("A007",J10)</formula>
    </cfRule>
    <cfRule type="expression" dxfId="307" priority="21">
      <formula>FIND("A006",J10)</formula>
    </cfRule>
    <cfRule type="expression" dxfId="306" priority="22">
      <formula>FIND("A005",J10)</formula>
    </cfRule>
    <cfRule type="expression" dxfId="305" priority="23">
      <formula>FIND("A004",J10)</formula>
    </cfRule>
    <cfRule type="expression" dxfId="304" priority="24">
      <formula>FIND("A003",J10)</formula>
    </cfRule>
    <cfRule type="expression" dxfId="303" priority="25">
      <formula>FIND("A002",J10)</formula>
    </cfRule>
    <cfRule type="expression" dxfId="302" priority="26">
      <formula>FIND("A001",J10)</formula>
    </cfRule>
  </conditionalFormatting>
  <conditionalFormatting sqref="H5">
    <cfRule type="cellIs" dxfId="277" priority="1" operator="greaterThan">
      <formula>0</formula>
    </cfRule>
    <cfRule type="cellIs" dxfId="276" priority="2" operator="lessThan">
      <formula>0</formula>
    </cfRule>
  </conditionalFormatting>
  <dataValidations count="2">
    <dataValidation type="list" allowBlank="1" showInputMessage="1" showErrorMessage="1" promptTitle="service" sqref="H16:H17 H12:H14 G11:G17 G10:H10 D10:F17">
      <formula1>roulement_AA1_semaine</formula1>
    </dataValidation>
    <dataValidation type="list" allowBlank="1" showInputMessage="1" showErrorMessage="1" promptTitle="service" sqref="I10:J17 H11 H15">
      <formula1>roulement_A1_samedi</formula1>
    </dataValidation>
  </dataValidation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4"/>
  <sheetViews>
    <sheetView workbookViewId="0">
      <selection activeCell="M11" sqref="M11"/>
    </sheetView>
  </sheetViews>
  <sheetFormatPr baseColWidth="10" defaultColWidth="11" defaultRowHeight="15" x14ac:dyDescent="0.25"/>
  <cols>
    <col min="1" max="1" width="5" style="31" customWidth="1"/>
    <col min="2" max="2" width="8.85546875" style="31" customWidth="1"/>
    <col min="3" max="3" width="11" style="31" customWidth="1"/>
    <col min="4" max="9" width="11.85546875" style="31" customWidth="1"/>
    <col min="10" max="10" width="12.85546875" style="31" customWidth="1"/>
    <col min="11" max="11" width="11" style="31"/>
    <col min="12" max="12" width="2.7109375" style="31" hidden="1" customWidth="1"/>
    <col min="13" max="13" width="11" style="31"/>
    <col min="14" max="14" width="5" style="31" customWidth="1"/>
    <col min="15" max="22" width="11" style="31"/>
    <col min="23" max="23" width="14.140625" style="31" customWidth="1"/>
    <col min="24" max="16384" width="11" style="31"/>
  </cols>
  <sheetData>
    <row r="2" spans="1:10" ht="14.25" customHeight="1" x14ac:dyDescent="0.25">
      <c r="D2" s="68" t="s">
        <v>237</v>
      </c>
      <c r="E2" s="68"/>
      <c r="F2" s="68"/>
      <c r="G2" s="68"/>
      <c r="H2" s="68"/>
      <c r="I2" s="68"/>
      <c r="J2" s="68"/>
    </row>
    <row r="3" spans="1:10" ht="21" customHeight="1" x14ac:dyDescent="0.25">
      <c r="D3" s="68"/>
      <c r="E3" s="68"/>
      <c r="F3" s="68"/>
      <c r="G3" s="68"/>
      <c r="H3" s="68"/>
      <c r="I3" s="68"/>
      <c r="J3" s="68"/>
    </row>
    <row r="4" spans="1:10" ht="21" customHeight="1" x14ac:dyDescent="0.25">
      <c r="D4" s="65"/>
      <c r="E4" s="65"/>
      <c r="F4" s="65"/>
      <c r="G4" s="65"/>
      <c r="H4" s="65"/>
      <c r="I4" s="65"/>
      <c r="J4" s="65"/>
    </row>
    <row r="5" spans="1:10" ht="33.75" x14ac:dyDescent="0.25">
      <c r="A5" s="67" t="s">
        <v>37</v>
      </c>
      <c r="B5" s="67"/>
      <c r="C5" s="69">
        <v>55015</v>
      </c>
      <c r="D5" s="69"/>
      <c r="E5" s="69"/>
      <c r="F5" s="69"/>
      <c r="G5" s="59" t="s">
        <v>254</v>
      </c>
      <c r="H5" s="61">
        <f>M33</f>
        <v>661</v>
      </c>
      <c r="I5" s="62" t="s">
        <v>255</v>
      </c>
      <c r="J5" s="60" t="str">
        <f>M28</f>
        <v xml:space="preserve"> 35:45</v>
      </c>
    </row>
    <row r="6" spans="1:10" ht="21" x14ac:dyDescent="0.25">
      <c r="C6" s="66" t="str">
        <f>IF(C5="","",VLOOKUP(C5,Conducteurs!$A$2:$C$600,2,0))</f>
        <v>a m</v>
      </c>
      <c r="D6" s="66"/>
      <c r="E6" s="66"/>
      <c r="F6" s="66"/>
    </row>
    <row r="7" spans="1:10" ht="19.5" customHeight="1" x14ac:dyDescent="0.25"/>
    <row r="8" spans="1:10" ht="15" customHeight="1" x14ac:dyDescent="0.25"/>
    <row r="9" spans="1:10" ht="27" customHeight="1" x14ac:dyDescent="0.25">
      <c r="D9" s="63" t="s">
        <v>0</v>
      </c>
      <c r="E9" s="63" t="s">
        <v>1</v>
      </c>
      <c r="F9" s="63" t="s">
        <v>2</v>
      </c>
      <c r="G9" s="63" t="s">
        <v>3</v>
      </c>
      <c r="H9" s="63" t="s">
        <v>4</v>
      </c>
      <c r="I9" s="63" t="s">
        <v>5</v>
      </c>
      <c r="J9" s="63" t="s">
        <v>6</v>
      </c>
    </row>
    <row r="10" spans="1:10" ht="27" customHeight="1" x14ac:dyDescent="0.25">
      <c r="C10" s="63">
        <v>1</v>
      </c>
      <c r="D10" s="33" t="s">
        <v>242</v>
      </c>
      <c r="E10" s="33" t="s">
        <v>242</v>
      </c>
      <c r="F10" s="33" t="s">
        <v>242</v>
      </c>
      <c r="G10" s="33" t="s">
        <v>10</v>
      </c>
      <c r="H10" s="33" t="s">
        <v>38</v>
      </c>
      <c r="I10" s="33" t="s">
        <v>8</v>
      </c>
      <c r="J10" s="33" t="s">
        <v>7</v>
      </c>
    </row>
    <row r="11" spans="1:10" ht="27" customHeight="1" x14ac:dyDescent="0.25">
      <c r="C11" s="63">
        <v>2</v>
      </c>
      <c r="D11" s="33" t="s">
        <v>22</v>
      </c>
      <c r="E11" s="33" t="s">
        <v>8</v>
      </c>
      <c r="F11" s="33" t="s">
        <v>38</v>
      </c>
      <c r="G11" s="33" t="s">
        <v>38</v>
      </c>
      <c r="H11" s="33" t="s">
        <v>12</v>
      </c>
      <c r="I11" s="33" t="s">
        <v>27</v>
      </c>
      <c r="J11" s="33" t="s">
        <v>9</v>
      </c>
    </row>
    <row r="12" spans="1:10" ht="27" customHeight="1" x14ac:dyDescent="0.25">
      <c r="C12" s="63">
        <v>3</v>
      </c>
      <c r="D12" s="33" t="s">
        <v>10</v>
      </c>
      <c r="E12" s="33" t="s">
        <v>38</v>
      </c>
      <c r="F12" s="33" t="s">
        <v>13</v>
      </c>
      <c r="G12" s="33" t="s">
        <v>9</v>
      </c>
      <c r="H12" s="33" t="s">
        <v>8</v>
      </c>
      <c r="I12" s="33" t="s">
        <v>9</v>
      </c>
      <c r="J12" s="33" t="s">
        <v>38</v>
      </c>
    </row>
    <row r="13" spans="1:10" ht="27" customHeight="1" x14ac:dyDescent="0.25">
      <c r="C13" s="63">
        <v>4</v>
      </c>
      <c r="D13" s="33" t="s">
        <v>38</v>
      </c>
      <c r="E13" s="33" t="s">
        <v>9</v>
      </c>
      <c r="F13" s="33" t="s">
        <v>8</v>
      </c>
      <c r="G13" s="33" t="s">
        <v>7</v>
      </c>
      <c r="H13" s="33" t="s">
        <v>7</v>
      </c>
      <c r="I13" s="33" t="s">
        <v>38</v>
      </c>
      <c r="J13" s="33" t="s">
        <v>38</v>
      </c>
    </row>
    <row r="14" spans="1:10" ht="27" customHeight="1" x14ac:dyDescent="0.25">
      <c r="C14" s="63">
        <v>5</v>
      </c>
      <c r="D14" s="33" t="s">
        <v>8</v>
      </c>
      <c r="E14" s="33" t="s">
        <v>10</v>
      </c>
      <c r="F14" s="33" t="s">
        <v>9</v>
      </c>
      <c r="G14" s="33" t="s">
        <v>38</v>
      </c>
      <c r="H14" s="33" t="s">
        <v>38</v>
      </c>
      <c r="I14" s="33" t="s">
        <v>8</v>
      </c>
      <c r="J14" s="33" t="s">
        <v>13</v>
      </c>
    </row>
    <row r="15" spans="1:10" ht="27" customHeight="1" x14ac:dyDescent="0.25">
      <c r="C15" s="63">
        <v>6</v>
      </c>
      <c r="D15" s="33" t="s">
        <v>9</v>
      </c>
      <c r="E15" s="33" t="s">
        <v>247</v>
      </c>
      <c r="F15" s="33" t="s">
        <v>38</v>
      </c>
      <c r="G15" s="33" t="s">
        <v>8</v>
      </c>
      <c r="H15" s="33" t="s">
        <v>8</v>
      </c>
      <c r="I15" s="33" t="s">
        <v>23</v>
      </c>
      <c r="J15" s="33" t="s">
        <v>242</v>
      </c>
    </row>
    <row r="16" spans="1:10" ht="27" customHeight="1" x14ac:dyDescent="0.25">
      <c r="C16" s="63">
        <v>7</v>
      </c>
      <c r="D16" s="33" t="s">
        <v>38</v>
      </c>
      <c r="E16" s="33" t="s">
        <v>38</v>
      </c>
      <c r="F16" s="33" t="s">
        <v>8</v>
      </c>
      <c r="G16" s="33" t="s">
        <v>10</v>
      </c>
      <c r="H16" s="33" t="s">
        <v>10</v>
      </c>
      <c r="I16" s="33" t="s">
        <v>9</v>
      </c>
      <c r="J16" s="33" t="s">
        <v>38</v>
      </c>
    </row>
    <row r="17" spans="1:13" ht="27" customHeight="1" x14ac:dyDescent="0.25">
      <c r="C17" s="63">
        <v>8</v>
      </c>
      <c r="D17" s="33" t="s">
        <v>11</v>
      </c>
      <c r="E17" s="33" t="s">
        <v>10</v>
      </c>
      <c r="F17" s="33" t="s">
        <v>10</v>
      </c>
      <c r="G17" s="33" t="s">
        <v>8</v>
      </c>
      <c r="H17" s="33" t="s">
        <v>17</v>
      </c>
      <c r="I17" s="33" t="s">
        <v>38</v>
      </c>
      <c r="J17" s="33" t="s">
        <v>38</v>
      </c>
    </row>
    <row r="18" spans="1:13" ht="31.5" customHeight="1" x14ac:dyDescent="0.25">
      <c r="J18" s="70" t="s">
        <v>39</v>
      </c>
      <c r="K18" s="71" t="s">
        <v>239</v>
      </c>
      <c r="L18" s="71"/>
      <c r="M18" s="71"/>
    </row>
    <row r="19" spans="1:13" ht="18" customHeight="1" x14ac:dyDescent="0.25">
      <c r="B19" s="63" t="s">
        <v>0</v>
      </c>
      <c r="C19" s="63" t="s">
        <v>1</v>
      </c>
      <c r="D19" s="63" t="s">
        <v>2</v>
      </c>
      <c r="E19" s="63" t="s">
        <v>3</v>
      </c>
      <c r="F19" s="63" t="s">
        <v>4</v>
      </c>
      <c r="G19" s="63" t="s">
        <v>5</v>
      </c>
      <c r="H19" s="63" t="s">
        <v>6</v>
      </c>
      <c r="J19" s="70"/>
      <c r="K19" s="63" t="s">
        <v>240</v>
      </c>
      <c r="L19" s="63"/>
      <c r="M19" s="63" t="s">
        <v>241</v>
      </c>
    </row>
    <row r="20" spans="1:13" ht="15.75" x14ac:dyDescent="0.25">
      <c r="A20" s="63">
        <v>1</v>
      </c>
      <c r="B20" s="33">
        <f>VLOOKUP(D10,'Valeur horaireR'!A4:B40,2)</f>
        <v>7.55</v>
      </c>
      <c r="C20" s="33">
        <f>VLOOKUP(E10,'Valeur horaireR'!A4:B40,2)</f>
        <v>7.55</v>
      </c>
      <c r="D20" s="33">
        <f>VLOOKUP(F10,'Valeur horaireR'!A4:B40,2)</f>
        <v>7.55</v>
      </c>
      <c r="E20" s="33">
        <f>VLOOKUP(G10,'Valeur horaireR'!A4:B40,2)</f>
        <v>6.35</v>
      </c>
      <c r="F20" s="33" t="str">
        <f>VLOOKUP(H10,'Valeur horaireR'!A4:B40,2)</f>
        <v>RN</v>
      </c>
      <c r="G20" s="33">
        <f>VLOOKUP(I10,'Valeur horaireR'!D4:E40,2)</f>
        <v>6.083333333333333</v>
      </c>
      <c r="H20" s="33">
        <f>VLOOKUP(J10,'Valeur horaireR'!G4:H40,2)</f>
        <v>5.916666666666667</v>
      </c>
      <c r="J20" s="34">
        <f t="shared" ref="J20:J27" si="0">SUM(B20:H20)</f>
        <v>41</v>
      </c>
      <c r="K20" s="34">
        <f>J20-A6</f>
        <v>41</v>
      </c>
      <c r="L20" s="36">
        <f>K20/24</f>
        <v>1.7083333333333333</v>
      </c>
      <c r="M20" s="35" t="str">
        <f t="shared" ref="M20:M27" si="1">IF(L20&lt;0,"-"," ")&amp;TEXT(ABS(L20),"[h]:mm")</f>
        <v xml:space="preserve"> 41:00</v>
      </c>
    </row>
    <row r="21" spans="1:13" ht="15.75" x14ac:dyDescent="0.25">
      <c r="A21" s="63">
        <v>2</v>
      </c>
      <c r="B21" s="33">
        <f>VLOOKUP(D11,'Valeur horaireR'!A4:B40,2)</f>
        <v>8.1666666666666661</v>
      </c>
      <c r="C21" s="33">
        <f>VLOOKUP(E11,'Valeur horaireR'!A4:B40,2)</f>
        <v>8.4499999999999993</v>
      </c>
      <c r="D21" s="33" t="str">
        <f>VLOOKUP(F11,'Valeur horaireR'!A4:B40,2)</f>
        <v>RN</v>
      </c>
      <c r="E21" s="33" t="str">
        <f>VLOOKUP(G11,'Valeur horaireR'!A4:B40,2)</f>
        <v>RN</v>
      </c>
      <c r="F21" s="33">
        <f>VLOOKUP(H11,'Valeur horaireR'!A4:B40,2)</f>
        <v>7.1666666666666661</v>
      </c>
      <c r="G21" s="33">
        <f>VLOOKUP(I11,'Valeur horaireR'!D4:E40,2)</f>
        <v>7.8666666666666671</v>
      </c>
      <c r="H21" s="33">
        <f>VLOOKUP(J11,'Valeur horaireR'!G4:H40,2)</f>
        <v>5.333333333333333</v>
      </c>
      <c r="J21" s="34">
        <f t="shared" si="0"/>
        <v>36.983333333333334</v>
      </c>
      <c r="K21" s="34">
        <f>J21-A6</f>
        <v>36.983333333333334</v>
      </c>
      <c r="L21" s="36">
        <f t="shared" ref="L21:L27" si="2">K21/24</f>
        <v>1.5409722222222222</v>
      </c>
      <c r="M21" s="35" t="str">
        <f t="shared" si="1"/>
        <v xml:space="preserve"> 36:59</v>
      </c>
    </row>
    <row r="22" spans="1:13" ht="15.75" x14ac:dyDescent="0.25">
      <c r="A22" s="63">
        <v>3</v>
      </c>
      <c r="B22" s="33">
        <f>VLOOKUP(D12,'Valeur horaireR'!A4:B40,2)</f>
        <v>6.35</v>
      </c>
      <c r="C22" s="33" t="str">
        <f>VLOOKUP(E12,'Valeur horaireR'!A4:B40,2)</f>
        <v>RN</v>
      </c>
      <c r="D22" s="33">
        <f>VLOOKUP(F12,'Valeur horaireR'!A4:B40,2)</f>
        <v>7.4333333333333336</v>
      </c>
      <c r="E22" s="33">
        <f>VLOOKUP(G12,'Valeur horaireR'!A4:B40,2)</f>
        <v>7.5</v>
      </c>
      <c r="F22" s="33">
        <f>VLOOKUP(H12,'Valeur horaireR'!A4:B40,2)</f>
        <v>8.4499999999999993</v>
      </c>
      <c r="G22" s="33">
        <f>VLOOKUP(I12,'Valeur horaireR'!D4:E40,2)</f>
        <v>7.55</v>
      </c>
      <c r="H22" s="33">
        <f>VLOOKUP(J12,'Valeur horaireR'!G4:H40,2)</f>
        <v>0</v>
      </c>
      <c r="J22" s="34">
        <f t="shared" si="0"/>
        <v>37.283333333333331</v>
      </c>
      <c r="K22" s="34">
        <f>J22-A6</f>
        <v>37.283333333333331</v>
      </c>
      <c r="L22" s="36">
        <f t="shared" si="2"/>
        <v>1.5534722222222221</v>
      </c>
      <c r="M22" s="35" t="str">
        <f t="shared" si="1"/>
        <v xml:space="preserve"> 37:17</v>
      </c>
    </row>
    <row r="23" spans="1:13" ht="15.75" x14ac:dyDescent="0.25">
      <c r="A23" s="63">
        <v>4</v>
      </c>
      <c r="B23" s="33" t="str">
        <f>VLOOKUP(D13,'Valeur horaireR'!A4:B40,2)</f>
        <v>RN</v>
      </c>
      <c r="C23" s="33">
        <f>VLOOKUP(E13,'Valeur horaireR'!A4:B40,2)</f>
        <v>7.5</v>
      </c>
      <c r="D23" s="33">
        <f>VLOOKUP(F13,'Valeur horaireR'!A4:B40,2)</f>
        <v>8.4499999999999993</v>
      </c>
      <c r="E23" s="33">
        <f>VLOOKUP(G13,'Valeur horaireR'!A4:B40,2)</f>
        <v>8.4166666666666661</v>
      </c>
      <c r="F23" s="33">
        <f>VLOOKUP(H13,'Valeur horaireR'!A4:B40,2)</f>
        <v>8.4166666666666661</v>
      </c>
      <c r="G23" s="33" t="str">
        <f>VLOOKUP(I13,'Valeur horaireR'!D4:E40,2)</f>
        <v>RN</v>
      </c>
      <c r="H23" s="33">
        <f>VLOOKUP(J13,'Valeur horaireR'!G4:H40,2)</f>
        <v>0</v>
      </c>
      <c r="J23" s="34">
        <f t="shared" si="0"/>
        <v>32.783333333333331</v>
      </c>
      <c r="K23" s="34">
        <f>J23-A6</f>
        <v>32.783333333333331</v>
      </c>
      <c r="L23" s="36">
        <f t="shared" si="2"/>
        <v>1.3659722222222221</v>
      </c>
      <c r="M23" s="35" t="str">
        <f t="shared" si="1"/>
        <v xml:space="preserve"> 32:47</v>
      </c>
    </row>
    <row r="24" spans="1:13" ht="15.75" x14ac:dyDescent="0.25">
      <c r="A24" s="63">
        <v>5</v>
      </c>
      <c r="B24" s="33">
        <f>VLOOKUP(D14,'Valeur horaireR'!A4:B40,2)</f>
        <v>8.4499999999999993</v>
      </c>
      <c r="C24" s="33">
        <f>VLOOKUP(E14,'Valeur horaireR'!A4:B40,2)</f>
        <v>6.35</v>
      </c>
      <c r="D24" s="33">
        <f>VLOOKUP(F14,'Valeur horaireR'!A4:B40,2)</f>
        <v>7.5</v>
      </c>
      <c r="E24" s="33" t="str">
        <f>VLOOKUP(G14,'Valeur horaireR'!A4:B40,2)</f>
        <v>RN</v>
      </c>
      <c r="F24" s="33" t="str">
        <f>VLOOKUP(H14,'Valeur horaireR'!A4:B40,2)</f>
        <v>RN</v>
      </c>
      <c r="G24" s="33">
        <f>VLOOKUP(I14,'Valeur horaireR'!D4:E40,2)</f>
        <v>6.083333333333333</v>
      </c>
      <c r="H24" s="33">
        <f>VLOOKUP(J14,'Valeur horaireR'!G4:H40,2)</f>
        <v>5.75</v>
      </c>
      <c r="J24" s="34">
        <f t="shared" si="0"/>
        <v>34.133333333333326</v>
      </c>
      <c r="K24" s="34">
        <f>J24-A6</f>
        <v>34.133333333333326</v>
      </c>
      <c r="L24" s="36">
        <f t="shared" si="2"/>
        <v>1.4222222222222218</v>
      </c>
      <c r="M24" s="35" t="str">
        <f t="shared" si="1"/>
        <v xml:space="preserve"> 34:08</v>
      </c>
    </row>
    <row r="25" spans="1:13" ht="15.75" x14ac:dyDescent="0.25">
      <c r="A25" s="63">
        <v>6</v>
      </c>
      <c r="B25" s="33">
        <f>VLOOKUP(D15,'Valeur horaireR'!A4:B40,2)</f>
        <v>7.5</v>
      </c>
      <c r="C25" s="33">
        <f>VLOOKUP(E15,'Valeur horaireR'!A4:B40,2)</f>
        <v>6.4499999999999993</v>
      </c>
      <c r="D25" s="33" t="str">
        <f>VLOOKUP(F15,'Valeur horaireR'!A4:B40,2)</f>
        <v>RN</v>
      </c>
      <c r="E25" s="33">
        <f>VLOOKUP(G15,'Valeur horaireR'!A4:B40,2)</f>
        <v>8.4499999999999993</v>
      </c>
      <c r="F25" s="33">
        <f>VLOOKUP(H15,'Valeur horaireR'!A4:B40,2)</f>
        <v>8.4499999999999993</v>
      </c>
      <c r="G25" s="33">
        <f>VLOOKUP(I15,'Valeur horaireR'!D4:E40,2)</f>
        <v>7.1666666666666661</v>
      </c>
      <c r="H25" s="33">
        <f>VLOOKUP(J15,'Valeur horaireR'!G4:H40,2)</f>
        <v>0</v>
      </c>
      <c r="J25" s="34">
        <f t="shared" si="0"/>
        <v>38.016666666666666</v>
      </c>
      <c r="K25" s="34">
        <f>J25-A6</f>
        <v>38.016666666666666</v>
      </c>
      <c r="L25" s="36">
        <f t="shared" si="2"/>
        <v>1.5840277777777778</v>
      </c>
      <c r="M25" s="35" t="str">
        <f t="shared" si="1"/>
        <v xml:space="preserve"> 38:01</v>
      </c>
    </row>
    <row r="26" spans="1:13" ht="30.75" customHeight="1" x14ac:dyDescent="0.25">
      <c r="A26" s="63">
        <v>7</v>
      </c>
      <c r="B26" s="33" t="str">
        <f>VLOOKUP(D16,'Valeur horaireR'!A4:B40,2)</f>
        <v>RN</v>
      </c>
      <c r="C26" s="33" t="str">
        <f>VLOOKUP(E16,'Valeur horaireR'!A4:B40,2)</f>
        <v>RN</v>
      </c>
      <c r="D26" s="33">
        <f>VLOOKUP(F16,'Valeur horaireR'!A4:B40,2)</f>
        <v>8.4499999999999993</v>
      </c>
      <c r="E26" s="33">
        <f>VLOOKUP(G16,'Valeur horaireR'!A4:B40,2)</f>
        <v>6.35</v>
      </c>
      <c r="F26" s="33">
        <f>VLOOKUP(H16,'Valeur horaireR'!A4:B40,2)</f>
        <v>6.35</v>
      </c>
      <c r="G26" s="33">
        <f>VLOOKUP(I16,'Valeur horaireR'!D4:E40,2)</f>
        <v>7.55</v>
      </c>
      <c r="H26" s="33">
        <f>VLOOKUP(J16,'Valeur horaireR'!G4:H40,2)</f>
        <v>0</v>
      </c>
      <c r="J26" s="34">
        <f t="shared" si="0"/>
        <v>28.7</v>
      </c>
      <c r="K26" s="34">
        <f>J26-A6</f>
        <v>28.7</v>
      </c>
      <c r="L26" s="36">
        <f t="shared" si="2"/>
        <v>1.1958333333333333</v>
      </c>
      <c r="M26" s="35" t="str">
        <f t="shared" si="1"/>
        <v xml:space="preserve"> 28:42</v>
      </c>
    </row>
    <row r="27" spans="1:13" ht="15.75" x14ac:dyDescent="0.25">
      <c r="A27" s="63">
        <v>8</v>
      </c>
      <c r="B27" s="33">
        <f>VLOOKUP(D17,'Valeur horaireR'!A4:B40,2)</f>
        <v>7.9833333333333325</v>
      </c>
      <c r="C27" s="33">
        <f>VLOOKUP(E17,'Valeur horaireR'!A4:B40,2)</f>
        <v>6.35</v>
      </c>
      <c r="D27" s="33">
        <f>VLOOKUP(F17,'Valeur horaireR'!A4:B40,2)</f>
        <v>6.35</v>
      </c>
      <c r="E27" s="33">
        <f>VLOOKUP(G17,'Valeur horaireR'!A4:B40,2)</f>
        <v>8.4499999999999993</v>
      </c>
      <c r="F27" s="33">
        <f>VLOOKUP(H17,'Valeur horaireR'!A4:B40,2)</f>
        <v>8.0833333333333339</v>
      </c>
      <c r="G27" s="33" t="str">
        <f>VLOOKUP(I17,'Valeur horaireR'!D4:E40,2)</f>
        <v>RN</v>
      </c>
      <c r="H27" s="33">
        <f>VLOOKUP(J17,'Valeur horaireR'!G4:H40,2)</f>
        <v>0</v>
      </c>
      <c r="J27" s="34">
        <f t="shared" si="0"/>
        <v>37.216666666666661</v>
      </c>
      <c r="K27" s="34">
        <f>J27-A6</f>
        <v>37.216666666666661</v>
      </c>
      <c r="L27" s="36">
        <f t="shared" si="2"/>
        <v>1.5506944444444442</v>
      </c>
      <c r="M27" s="35" t="str">
        <f t="shared" si="1"/>
        <v xml:space="preserve"> 37:13</v>
      </c>
    </row>
    <row r="28" spans="1:13" ht="47.25" x14ac:dyDescent="0.25">
      <c r="I28" s="55" t="s">
        <v>253</v>
      </c>
      <c r="J28" s="56">
        <f>SUM(J20:J27)/8</f>
        <v>35.764583333333327</v>
      </c>
      <c r="K28" s="56">
        <f>SUM(K20:K27)/8</f>
        <v>35.764583333333327</v>
      </c>
      <c r="L28" s="56">
        <f>SUM(L20:L27)/8</f>
        <v>1.490190972222222</v>
      </c>
      <c r="M28" s="56" t="str">
        <f>IF(L28&lt;0,"-"," ")&amp;TEXT(ABS(L28),"[h]:mm")</f>
        <v xml:space="preserve"> 35:45</v>
      </c>
    </row>
    <row r="31" spans="1:13" ht="15.75" x14ac:dyDescent="0.25">
      <c r="J31" s="70" t="s">
        <v>249</v>
      </c>
      <c r="K31" s="71" t="s">
        <v>239</v>
      </c>
      <c r="L31" s="71"/>
      <c r="M31" s="71"/>
    </row>
    <row r="32" spans="1:13" ht="15.75" x14ac:dyDescent="0.25">
      <c r="B32" s="63" t="s">
        <v>0</v>
      </c>
      <c r="C32" s="63" t="s">
        <v>1</v>
      </c>
      <c r="D32" s="63" t="s">
        <v>2</v>
      </c>
      <c r="E32" s="63" t="s">
        <v>3</v>
      </c>
      <c r="F32" s="63" t="s">
        <v>4</v>
      </c>
      <c r="G32" s="63" t="s">
        <v>5</v>
      </c>
      <c r="H32" s="63" t="s">
        <v>6</v>
      </c>
      <c r="J32" s="70"/>
      <c r="K32" s="63" t="s">
        <v>251</v>
      </c>
      <c r="L32" s="63"/>
      <c r="M32" s="63" t="s">
        <v>252</v>
      </c>
    </row>
    <row r="33" spans="1:13" ht="18.75" x14ac:dyDescent="0.25">
      <c r="A33" s="63">
        <v>1</v>
      </c>
      <c r="B33" s="54">
        <f>VLOOKUP(D10,'Valeur POINT'!A4:B40,2)</f>
        <v>1</v>
      </c>
      <c r="C33" s="54">
        <f>VLOOKUP(E10,'Valeur POINT'!A4:B40,2)</f>
        <v>1</v>
      </c>
      <c r="D33" s="54">
        <f>VLOOKUP(F10,'Valeur POINT'!A4:B40,2)</f>
        <v>1</v>
      </c>
      <c r="E33" s="54">
        <f>VLOOKUP(G10,'Valeur POINT'!A4:B40,2)</f>
        <v>-1</v>
      </c>
      <c r="F33" s="54" t="str">
        <f>VLOOKUP(H10,'Valeur POINT'!A4:B40,2)</f>
        <v>RN</v>
      </c>
      <c r="G33" s="54">
        <f>VLOOKUP(I10,'Valeur POINT'!D4:E40,2)</f>
        <v>5</v>
      </c>
      <c r="H33" s="54">
        <f>VLOOKUP(J10,'Valeur POINT'!G4:H40,2)</f>
        <v>-16</v>
      </c>
      <c r="J33" s="52">
        <f t="shared" ref="J33:J40" si="3">SUM(B33:H33)</f>
        <v>-9</v>
      </c>
      <c r="K33" s="72">
        <v>870</v>
      </c>
      <c r="L33" s="57" t="e">
        <f>#REF!/24</f>
        <v>#REF!</v>
      </c>
      <c r="M33" s="72">
        <f>SUM(K33+J41)</f>
        <v>661</v>
      </c>
    </row>
    <row r="34" spans="1:13" ht="18.75" x14ac:dyDescent="0.25">
      <c r="A34" s="63">
        <v>2</v>
      </c>
      <c r="B34" s="54">
        <f>VLOOKUP(D11,'Valeur POINT'!A4:B40,2)</f>
        <v>15</v>
      </c>
      <c r="C34" s="54">
        <f>VLOOKUP(E11,'Valeur POINT'!A4:B40,2)</f>
        <v>-22</v>
      </c>
      <c r="D34" s="54" t="str">
        <f>VLOOKUP(F11,'Valeur POINT'!A4:B40,2)</f>
        <v>RN</v>
      </c>
      <c r="E34" s="54" t="str">
        <f>VLOOKUP(G11,'Valeur POINT'!A4:B40,2)</f>
        <v>RN</v>
      </c>
      <c r="F34" s="54">
        <f>VLOOKUP(H11,'Valeur POINT'!A4:B40,2)</f>
        <v>-3</v>
      </c>
      <c r="G34" s="54">
        <f>VLOOKUP(I11,'Valeur POINT'!D4:E40,2)</f>
        <v>-7</v>
      </c>
      <c r="H34" s="54">
        <f>VLOOKUP(J11,'Valeur POINT'!G4:H40,2)</f>
        <v>4</v>
      </c>
      <c r="J34" s="52">
        <f t="shared" si="3"/>
        <v>-13</v>
      </c>
      <c r="K34" s="72"/>
      <c r="L34" s="57">
        <f t="shared" ref="L34:L40" si="4">K34/24</f>
        <v>0</v>
      </c>
      <c r="M34" s="72"/>
    </row>
    <row r="35" spans="1:13" ht="18.75" x14ac:dyDescent="0.25">
      <c r="A35" s="63">
        <v>3</v>
      </c>
      <c r="B35" s="54">
        <f>VLOOKUP(D12,'Valeur POINT'!A4:B40,2)</f>
        <v>-1</v>
      </c>
      <c r="C35" s="54" t="str">
        <f>VLOOKUP(E12,'Valeur POINT'!A4:B40,2)</f>
        <v>RN</v>
      </c>
      <c r="D35" s="54">
        <f>VLOOKUP(F12,'Valeur POINT'!A4:B40,2)</f>
        <v>18</v>
      </c>
      <c r="E35" s="54">
        <f>VLOOKUP(G12,'Valeur POINT'!A4:B40,2)</f>
        <v>2</v>
      </c>
      <c r="F35" s="54">
        <f>VLOOKUP(H12,'Valeur POINT'!A4:B40,2)</f>
        <v>-22</v>
      </c>
      <c r="G35" s="54">
        <f>VLOOKUP(I12,'Valeur POINT'!D4:E40,2)</f>
        <v>-17</v>
      </c>
      <c r="H35" s="54" t="str">
        <f>VLOOKUP(J12,'Valeur POINT'!G4:H40,2)</f>
        <v>RN</v>
      </c>
      <c r="J35" s="52">
        <f t="shared" si="3"/>
        <v>-20</v>
      </c>
      <c r="K35" s="72"/>
      <c r="L35" s="57">
        <f t="shared" si="4"/>
        <v>0</v>
      </c>
      <c r="M35" s="72"/>
    </row>
    <row r="36" spans="1:13" ht="18.75" x14ac:dyDescent="0.25">
      <c r="A36" s="63">
        <v>4</v>
      </c>
      <c r="B36" s="54" t="str">
        <f>VLOOKUP(D13,'Valeur POINT'!A4:B40,2)</f>
        <v>RN</v>
      </c>
      <c r="C36" s="54">
        <f>VLOOKUP(E13,'Valeur POINT'!A4:B40,2)</f>
        <v>2</v>
      </c>
      <c r="D36" s="54">
        <f>VLOOKUP(F13,'Valeur POINT'!A4:B40,2)</f>
        <v>-22</v>
      </c>
      <c r="E36" s="54">
        <f>VLOOKUP(G13,'Valeur POINT'!A4:B40,2)</f>
        <v>7</v>
      </c>
      <c r="F36" s="54">
        <f>VLOOKUP(H13,'Valeur POINT'!A4:B40,2)</f>
        <v>7</v>
      </c>
      <c r="G36" s="54" t="str">
        <f>VLOOKUP(I13,'Valeur POINT'!D4:E40,2)</f>
        <v>RN</v>
      </c>
      <c r="H36" s="54" t="str">
        <f>VLOOKUP(J13,'Valeur POINT'!G4:H40,2)</f>
        <v>RN</v>
      </c>
      <c r="J36" s="52">
        <f t="shared" si="3"/>
        <v>-6</v>
      </c>
      <c r="K36" s="72"/>
      <c r="L36" s="57">
        <f t="shared" si="4"/>
        <v>0</v>
      </c>
      <c r="M36" s="72"/>
    </row>
    <row r="37" spans="1:13" ht="18.75" x14ac:dyDescent="0.25">
      <c r="A37" s="63">
        <v>5</v>
      </c>
      <c r="B37" s="54">
        <f>VLOOKUP(D14,'Valeur POINT'!A4:B40,2)</f>
        <v>-22</v>
      </c>
      <c r="C37" s="54">
        <f>VLOOKUP(E14,'Valeur POINT'!A4:B40,2)</f>
        <v>-1</v>
      </c>
      <c r="D37" s="54">
        <f>VLOOKUP(F14,'Valeur POINT'!A4:B40,2)</f>
        <v>2</v>
      </c>
      <c r="E37" s="54" t="str">
        <f>VLOOKUP(G14,'Valeur POINT'!A4:B40,2)</f>
        <v>RN</v>
      </c>
      <c r="F37" s="54" t="str">
        <f>VLOOKUP(H14,'Valeur POINT'!A4:B40,2)</f>
        <v>RN</v>
      </c>
      <c r="G37" s="54">
        <f>VLOOKUP(I14,'Valeur POINT'!D4:E40,2)</f>
        <v>5</v>
      </c>
      <c r="H37" s="54">
        <f>VLOOKUP(J14,'Valeur POINT'!G4:H40,2)</f>
        <v>1</v>
      </c>
      <c r="J37" s="52">
        <f t="shared" si="3"/>
        <v>-15</v>
      </c>
      <c r="K37" s="72"/>
      <c r="L37" s="57">
        <f t="shared" si="4"/>
        <v>0</v>
      </c>
      <c r="M37" s="72"/>
    </row>
    <row r="38" spans="1:13" ht="18.75" x14ac:dyDescent="0.25">
      <c r="A38" s="63">
        <v>6</v>
      </c>
      <c r="B38" s="54">
        <f>VLOOKUP(D15,'Valeur POINT'!A4:B40,2)</f>
        <v>2</v>
      </c>
      <c r="C38" s="54">
        <f>VLOOKUP(E15,'Valeur POINT'!A4:B40,2)</f>
        <v>-3</v>
      </c>
      <c r="D38" s="54" t="str">
        <f>VLOOKUP(F15,'Valeur POINT'!A4:B40,2)</f>
        <v>RN</v>
      </c>
      <c r="E38" s="54">
        <f>VLOOKUP(G15,'Valeur POINT'!A4:B40,2)</f>
        <v>-22</v>
      </c>
      <c r="F38" s="54">
        <f>VLOOKUP(H15,'Valeur POINT'!A4:B40,2)</f>
        <v>-22</v>
      </c>
      <c r="G38" s="54">
        <f>VLOOKUP(I15,'Valeur POINT'!D4:E40,2)</f>
        <v>-6</v>
      </c>
      <c r="H38" s="54">
        <f>VLOOKUP(J15,'Valeur POINT'!G4:H40,2)</f>
        <v>1</v>
      </c>
      <c r="J38" s="52">
        <f t="shared" si="3"/>
        <v>-50</v>
      </c>
      <c r="K38" s="72"/>
      <c r="L38" s="57">
        <f t="shared" si="4"/>
        <v>0</v>
      </c>
      <c r="M38" s="72"/>
    </row>
    <row r="39" spans="1:13" ht="18.75" x14ac:dyDescent="0.25">
      <c r="A39" s="63">
        <v>7</v>
      </c>
      <c r="B39" s="54" t="str">
        <f>VLOOKUP(D16,'Valeur POINT'!A4:B40,2)</f>
        <v>RN</v>
      </c>
      <c r="C39" s="54" t="str">
        <f>VLOOKUP(E16,'Valeur POINT'!A4:B40,2)</f>
        <v>RN</v>
      </c>
      <c r="D39" s="54">
        <f>VLOOKUP(F16,'Valeur POINT'!A4:B40,2)</f>
        <v>-22</v>
      </c>
      <c r="E39" s="54">
        <f>VLOOKUP(G16,'Valeur POINT'!A4:B40,2)</f>
        <v>-1</v>
      </c>
      <c r="F39" s="54">
        <f>VLOOKUP(H16,'Valeur POINT'!A4:B40,2)</f>
        <v>-1</v>
      </c>
      <c r="G39" s="54">
        <f>VLOOKUP(I16,'Valeur POINT'!D4:E40,2)</f>
        <v>-17</v>
      </c>
      <c r="H39" s="54" t="str">
        <f>VLOOKUP(J16,'Valeur POINT'!G4:H40,2)</f>
        <v>RN</v>
      </c>
      <c r="J39" s="52">
        <f t="shared" si="3"/>
        <v>-41</v>
      </c>
      <c r="K39" s="72"/>
      <c r="L39" s="57">
        <f t="shared" si="4"/>
        <v>0</v>
      </c>
      <c r="M39" s="72"/>
    </row>
    <row r="40" spans="1:13" ht="18.75" x14ac:dyDescent="0.25">
      <c r="A40" s="63">
        <v>8</v>
      </c>
      <c r="B40" s="54">
        <f>VLOOKUP(D17,'Valeur POINT'!A4:B40,2)</f>
        <v>-1</v>
      </c>
      <c r="C40" s="54">
        <f>VLOOKUP(E17,'Valeur POINT'!A4:B40,2)</f>
        <v>-1</v>
      </c>
      <c r="D40" s="54">
        <f>VLOOKUP(F17,'Valeur POINT'!A4:B40,2)</f>
        <v>-1</v>
      </c>
      <c r="E40" s="54">
        <f>VLOOKUP(G17,'Valeur POINT'!A4:B40,2)</f>
        <v>-22</v>
      </c>
      <c r="F40" s="54">
        <f>VLOOKUP(H17,'Valeur POINT'!A4:B40,2)</f>
        <v>-30</v>
      </c>
      <c r="G40" s="54" t="str">
        <f>VLOOKUP(I17,'Valeur POINT'!D4:E40,2)</f>
        <v>RN</v>
      </c>
      <c r="H40" s="54" t="str">
        <f>VLOOKUP(J17,'Valeur POINT'!G4:H40,2)</f>
        <v>RN</v>
      </c>
      <c r="J40" s="52">
        <f t="shared" si="3"/>
        <v>-55</v>
      </c>
      <c r="K40" s="72"/>
      <c r="L40" s="57">
        <f t="shared" si="4"/>
        <v>0</v>
      </c>
      <c r="M40" s="72"/>
    </row>
    <row r="41" spans="1:13" ht="18.75" x14ac:dyDescent="0.25">
      <c r="J41" s="53">
        <f>SUM(J33:J40)</f>
        <v>-209</v>
      </c>
      <c r="K41" s="72"/>
      <c r="L41" s="64" t="e">
        <f>SUM(L33:L40)/8</f>
        <v>#REF!</v>
      </c>
      <c r="M41" s="72"/>
    </row>
    <row r="42" spans="1:13" ht="15.75" x14ac:dyDescent="0.25">
      <c r="J42" s="37"/>
      <c r="K42" s="37"/>
      <c r="L42" s="37"/>
      <c r="M42" s="37"/>
    </row>
    <row r="43" spans="1:13" ht="15.75" x14ac:dyDescent="0.25">
      <c r="J43" s="37"/>
      <c r="K43" s="37"/>
      <c r="L43" s="37"/>
      <c r="M43" s="37"/>
    </row>
    <row r="44" spans="1:13" ht="15.75" x14ac:dyDescent="0.25">
      <c r="J44" s="37"/>
      <c r="K44" s="37"/>
      <c r="L44" s="37"/>
      <c r="M44" s="37"/>
    </row>
  </sheetData>
  <mergeCells count="10">
    <mergeCell ref="J31:J32"/>
    <mergeCell ref="K31:M31"/>
    <mergeCell ref="K33:K41"/>
    <mergeCell ref="M33:M41"/>
    <mergeCell ref="D2:J3"/>
    <mergeCell ref="A5:B5"/>
    <mergeCell ref="C5:F5"/>
    <mergeCell ref="C6:F6"/>
    <mergeCell ref="J18:J19"/>
    <mergeCell ref="K18:M18"/>
  </mergeCells>
  <conditionalFormatting sqref="K20:K27">
    <cfRule type="cellIs" dxfId="273" priority="137" operator="lessThan">
      <formula>0</formula>
    </cfRule>
  </conditionalFormatting>
  <conditionalFormatting sqref="M23">
    <cfRule type="cellIs" dxfId="271" priority="135" operator="lessThan">
      <formula>0</formula>
    </cfRule>
    <cfRule type="cellIs" dxfId="270" priority="136" operator="lessThan">
      <formula>0</formula>
    </cfRule>
  </conditionalFormatting>
  <conditionalFormatting sqref="D10:H10">
    <cfRule type="expression" dxfId="267" priority="99">
      <formula>FIND("A036",D10)</formula>
    </cfRule>
    <cfRule type="expression" dxfId="266" priority="100">
      <formula>FIND("A035",D10)</formula>
    </cfRule>
    <cfRule type="expression" dxfId="265" priority="101">
      <formula>FIND("A034",D10)</formula>
    </cfRule>
    <cfRule type="expression" dxfId="264" priority="102">
      <formula>FIND("A033",D10)</formula>
    </cfRule>
    <cfRule type="expression" dxfId="263" priority="103">
      <formula>FIND("A032",D10)</formula>
    </cfRule>
    <cfRule type="expression" dxfId="262" priority="104">
      <formula>FIND("A031",D10)</formula>
    </cfRule>
    <cfRule type="expression" dxfId="261" priority="105">
      <formula>FIND("A030",D10)</formula>
    </cfRule>
    <cfRule type="expression" dxfId="260" priority="106">
      <formula>FIND("A029",D10)</formula>
    </cfRule>
    <cfRule type="expression" dxfId="259" priority="107">
      <formula>FIND("A028",D10)</formula>
    </cfRule>
    <cfRule type="expression" dxfId="258" priority="108">
      <formula>FIND("A027",D10)</formula>
    </cfRule>
    <cfRule type="expression" dxfId="257" priority="109">
      <formula>FIND("A026",D10)</formula>
    </cfRule>
    <cfRule type="expression" dxfId="256" priority="110">
      <formula>FIND("A025",D10)</formula>
    </cfRule>
    <cfRule type="expression" dxfId="255" priority="111">
      <formula>FIND("A024",D10)</formula>
    </cfRule>
    <cfRule type="expression" dxfId="254" priority="112">
      <formula>FIND("A023",D10)</formula>
    </cfRule>
    <cfRule type="expression" dxfId="253" priority="113">
      <formula>FIND("A022",D10)</formula>
    </cfRule>
    <cfRule type="expression" dxfId="252" priority="114">
      <formula>FIND("A021",D10)</formula>
    </cfRule>
    <cfRule type="expression" dxfId="251" priority="115">
      <formula>FIND("A020",D10)</formula>
    </cfRule>
    <cfRule type="expression" dxfId="250" priority="116">
      <formula>FIND("A019",D10)</formula>
    </cfRule>
    <cfRule type="expression" dxfId="249" priority="117">
      <formula>FIND("A018",D10)</formula>
    </cfRule>
    <cfRule type="expression" dxfId="248" priority="118">
      <formula>FIND("A017",D10)</formula>
    </cfRule>
    <cfRule type="expression" dxfId="247" priority="119">
      <formula>FIND("A016",D10)</formula>
    </cfRule>
    <cfRule type="expression" dxfId="246" priority="120">
      <formula>FIND("A015",D10)</formula>
    </cfRule>
    <cfRule type="expression" dxfId="245" priority="121">
      <formula>FIND("A014",D10)</formula>
    </cfRule>
    <cfRule type="expression" dxfId="244" priority="122">
      <formula>FIND("A013",D10)</formula>
    </cfRule>
    <cfRule type="expression" dxfId="243" priority="123">
      <formula>FIND("A012",D10)</formula>
    </cfRule>
    <cfRule type="expression" dxfId="242" priority="124">
      <formula>FIND("A011",D10)</formula>
    </cfRule>
    <cfRule type="expression" dxfId="241" priority="125">
      <formula>FIND("A010",D10)</formula>
    </cfRule>
    <cfRule type="expression" dxfId="240" priority="126">
      <formula>FIND("A009",D10)</formula>
    </cfRule>
    <cfRule type="expression" dxfId="239" priority="127">
      <formula>FIND("A008",D10)</formula>
    </cfRule>
    <cfRule type="expression" dxfId="238" priority="128">
      <formula>FIND("A007",D10)</formula>
    </cfRule>
    <cfRule type="expression" dxfId="237" priority="129">
      <formula>FIND("A006",D10)</formula>
    </cfRule>
    <cfRule type="expression" dxfId="236" priority="130">
      <formula>FIND("A005",D10)</formula>
    </cfRule>
    <cfRule type="expression" dxfId="235" priority="131">
      <formula>FIND("A004",D10)</formula>
    </cfRule>
    <cfRule type="expression" dxfId="234" priority="132">
      <formula>FIND("A002",D10)</formula>
    </cfRule>
    <cfRule type="expression" dxfId="233" priority="133">
      <formula>FIND("A003",D10)</formula>
    </cfRule>
    <cfRule type="expression" dxfId="232" priority="134">
      <formula>FIND("A001",D10)</formula>
    </cfRule>
  </conditionalFormatting>
  <conditionalFormatting sqref="D11:H17">
    <cfRule type="expression" dxfId="195" priority="63">
      <formula>FIND("A036",D11)</formula>
    </cfRule>
    <cfRule type="expression" dxfId="194" priority="64">
      <formula>FIND("A035",D11)</formula>
    </cfRule>
    <cfRule type="expression" dxfId="193" priority="65">
      <formula>FIND("A034",D11)</formula>
    </cfRule>
    <cfRule type="expression" dxfId="192" priority="66">
      <formula>FIND("A033",D11)</formula>
    </cfRule>
    <cfRule type="expression" dxfId="191" priority="67">
      <formula>FIND("A032",D11)</formula>
    </cfRule>
    <cfRule type="expression" dxfId="190" priority="68">
      <formula>FIND("A031",D11)</formula>
    </cfRule>
    <cfRule type="expression" dxfId="189" priority="69">
      <formula>FIND("A030",D11)</formula>
    </cfRule>
    <cfRule type="expression" dxfId="188" priority="70">
      <formula>FIND("A029",D11)</formula>
    </cfRule>
    <cfRule type="expression" dxfId="187" priority="71">
      <formula>FIND("A028",D11)</formula>
    </cfRule>
    <cfRule type="expression" dxfId="186" priority="72">
      <formula>FIND("A027",D11)</formula>
    </cfRule>
    <cfRule type="expression" dxfId="185" priority="73">
      <formula>FIND("A026",D11)</formula>
    </cfRule>
    <cfRule type="expression" dxfId="184" priority="74">
      <formula>FIND("A025",D11)</formula>
    </cfRule>
    <cfRule type="expression" dxfId="183" priority="75">
      <formula>FIND("A024",D11)</formula>
    </cfRule>
    <cfRule type="expression" dxfId="182" priority="76">
      <formula>FIND("A023",D11)</formula>
    </cfRule>
    <cfRule type="expression" dxfId="181" priority="77">
      <formula>FIND("A022",D11)</formula>
    </cfRule>
    <cfRule type="expression" dxfId="180" priority="78">
      <formula>FIND("A021",D11)</formula>
    </cfRule>
    <cfRule type="expression" dxfId="179" priority="79">
      <formula>FIND("A020",D11)</formula>
    </cfRule>
    <cfRule type="expression" dxfId="178" priority="80">
      <formula>FIND("A019",D11)</formula>
    </cfRule>
    <cfRule type="expression" dxfId="177" priority="81">
      <formula>FIND("A018",D11)</formula>
    </cfRule>
    <cfRule type="expression" dxfId="176" priority="82">
      <formula>FIND("A017",D11)</formula>
    </cfRule>
    <cfRule type="expression" dxfId="175" priority="83">
      <formula>FIND("A016",D11)</formula>
    </cfRule>
    <cfRule type="expression" dxfId="174" priority="84">
      <formula>FIND("A015",D11)</formula>
    </cfRule>
    <cfRule type="expression" dxfId="173" priority="85">
      <formula>FIND("A014",D11)</formula>
    </cfRule>
    <cfRule type="expression" dxfId="172" priority="86">
      <formula>FIND("A013",D11)</formula>
    </cfRule>
    <cfRule type="expression" dxfId="171" priority="87">
      <formula>FIND("A012",D11)</formula>
    </cfRule>
    <cfRule type="expression" dxfId="170" priority="88">
      <formula>FIND("A011",D11)</formula>
    </cfRule>
    <cfRule type="expression" dxfId="169" priority="89">
      <formula>FIND("A010",D11)</formula>
    </cfRule>
    <cfRule type="expression" dxfId="168" priority="90">
      <formula>FIND("A009",D11)</formula>
    </cfRule>
    <cfRule type="expression" dxfId="167" priority="91">
      <formula>FIND("A008",D11)</formula>
    </cfRule>
    <cfRule type="expression" dxfId="166" priority="92">
      <formula>FIND("A007",D11)</formula>
    </cfRule>
    <cfRule type="expression" dxfId="165" priority="93">
      <formula>FIND("A006",D11)</formula>
    </cfRule>
    <cfRule type="expression" dxfId="164" priority="94">
      <formula>FIND("A005",D11)</formula>
    </cfRule>
    <cfRule type="expression" dxfId="163" priority="95">
      <formula>FIND("A004",D11)</formula>
    </cfRule>
    <cfRule type="expression" dxfId="162" priority="96">
      <formula>FIND("A002",D11)</formula>
    </cfRule>
    <cfRule type="expression" dxfId="161" priority="97">
      <formula>FIND("A003",D11)</formula>
    </cfRule>
    <cfRule type="expression" dxfId="160" priority="98">
      <formula>FIND("A001",D11)</formula>
    </cfRule>
  </conditionalFormatting>
  <conditionalFormatting sqref="I10:I17">
    <cfRule type="expression" dxfId="123" priority="27">
      <formula>FIND("A001",I10)</formula>
    </cfRule>
    <cfRule type="expression" dxfId="122" priority="28">
      <formula>FIND("A002",I10)</formula>
    </cfRule>
    <cfRule type="expression" dxfId="121" priority="29">
      <formula>FIND("A003",I10)</formula>
    </cfRule>
    <cfRule type="expression" dxfId="120" priority="30">
      <formula>FIND("A004",I10)</formula>
    </cfRule>
    <cfRule type="expression" dxfId="119" priority="31">
      <formula>FIND("A005",I10)</formula>
    </cfRule>
    <cfRule type="expression" dxfId="118" priority="32">
      <formula>FIND("A006",I10)</formula>
    </cfRule>
    <cfRule type="expression" dxfId="117" priority="33">
      <formula>FIND("A007",I10)</formula>
    </cfRule>
    <cfRule type="expression" dxfId="116" priority="34">
      <formula>FIND("A008",I10)</formula>
    </cfRule>
    <cfRule type="expression" dxfId="115" priority="35">
      <formula>FIND("A009",I10)</formula>
    </cfRule>
    <cfRule type="expression" dxfId="114" priority="36">
      <formula>FIND("A010",I10)</formula>
    </cfRule>
    <cfRule type="expression" dxfId="113" priority="37">
      <formula>FIND("A011",I10)</formula>
    </cfRule>
    <cfRule type="expression" dxfId="112" priority="38">
      <formula>FIND("A012",I10)</formula>
    </cfRule>
    <cfRule type="expression" dxfId="111" priority="39">
      <formula>FIND("A013",I10)</formula>
    </cfRule>
    <cfRule type="expression" dxfId="110" priority="40">
      <formula>FIND("A014",I10)</formula>
    </cfRule>
    <cfRule type="expression" dxfId="109" priority="41">
      <formula>FIND("A015",I10)</formula>
    </cfRule>
    <cfRule type="expression" dxfId="108" priority="42">
      <formula>FIND("A016",I10)</formula>
    </cfRule>
    <cfRule type="expression" dxfId="107" priority="43">
      <formula>FIND("A017",I10)</formula>
    </cfRule>
    <cfRule type="expression" dxfId="106" priority="44">
      <formula>FIND("A018",I10)</formula>
    </cfRule>
    <cfRule type="expression" dxfId="105" priority="45">
      <formula>FIND("A019",I10)</formula>
    </cfRule>
    <cfRule type="expression" dxfId="104" priority="46">
      <formula>FIND("A020",I10)</formula>
    </cfRule>
    <cfRule type="expression" dxfId="103" priority="47">
      <formula>FIND("A021",I10)</formula>
    </cfRule>
    <cfRule type="expression" dxfId="102" priority="48">
      <formula>FIND("A022",I10)</formula>
    </cfRule>
    <cfRule type="expression" dxfId="101" priority="49">
      <formula>FIND("A023",I10)</formula>
    </cfRule>
    <cfRule type="expression" dxfId="100" priority="50">
      <formula>FIND("A024",I10)</formula>
    </cfRule>
    <cfRule type="expression" dxfId="99" priority="51">
      <formula>FIND("A025",I10)</formula>
    </cfRule>
    <cfRule type="expression" dxfId="98" priority="52">
      <formula>FIND("A026",I10)</formula>
    </cfRule>
    <cfRule type="expression" dxfId="97" priority="53">
      <formula>FIND("A027",I10)</formula>
    </cfRule>
    <cfRule type="expression" dxfId="96" priority="54">
      <formula>FIND("A028",I10)</formula>
    </cfRule>
    <cfRule type="expression" dxfId="95" priority="55">
      <formula>FIND("A029",I10)</formula>
    </cfRule>
    <cfRule type="expression" dxfId="94" priority="56">
      <formula>FIND("A0330",I10)</formula>
    </cfRule>
    <cfRule type="expression" dxfId="93" priority="57">
      <formula>FIND("A0331",I10)</formula>
    </cfRule>
    <cfRule type="expression" dxfId="92" priority="58">
      <formula>FIND("A0332",I10)</formula>
    </cfRule>
    <cfRule type="expression" dxfId="91" priority="59">
      <formula>FIND("A033",I10)</formula>
    </cfRule>
    <cfRule type="expression" dxfId="90" priority="60">
      <formula>FIND("A034",I10)</formula>
    </cfRule>
    <cfRule type="expression" dxfId="89" priority="61">
      <formula>FIND("A035",I10)</formula>
    </cfRule>
    <cfRule type="expression" dxfId="88" priority="62">
      <formula>FIND("A036",I10)</formula>
    </cfRule>
  </conditionalFormatting>
  <conditionalFormatting sqref="J10:J17">
    <cfRule type="expression" dxfId="51" priority="3">
      <formula>FIND("A024",J10)</formula>
    </cfRule>
    <cfRule type="expression" dxfId="50" priority="4">
      <formula>FIND("A023",J10)</formula>
    </cfRule>
    <cfRule type="expression" dxfId="49" priority="5">
      <formula>FIND("A022",J10)</formula>
    </cfRule>
    <cfRule type="expression" dxfId="48" priority="6">
      <formula>FIND("A021",J10)</formula>
    </cfRule>
    <cfRule type="expression" dxfId="47" priority="7">
      <formula>FIND("A020",J10)</formula>
    </cfRule>
    <cfRule type="expression" dxfId="46" priority="8">
      <formula>FIND("A019",J10)</formula>
    </cfRule>
    <cfRule type="expression" dxfId="45" priority="9">
      <formula>FIND("A018",J10)</formula>
    </cfRule>
    <cfRule type="expression" dxfId="44" priority="10">
      <formula>FIND("A017",J10)</formula>
    </cfRule>
    <cfRule type="expression" dxfId="43" priority="11">
      <formula>FIND("A016",J10)</formula>
    </cfRule>
    <cfRule type="expression" dxfId="42" priority="12">
      <formula>FIND("A015",J10)</formula>
    </cfRule>
    <cfRule type="expression" dxfId="41" priority="13">
      <formula>FIND("A014",J10)</formula>
    </cfRule>
    <cfRule type="expression" dxfId="40" priority="14">
      <formula>FIND("A013",J10)</formula>
    </cfRule>
    <cfRule type="expression" dxfId="39" priority="15">
      <formula>FIND("A012",J10)</formula>
    </cfRule>
    <cfRule type="expression" dxfId="38" priority="16">
      <formula>FIND("A011",J10)</formula>
    </cfRule>
    <cfRule type="expression" dxfId="37" priority="17">
      <formula>FIND("A010",J10)</formula>
    </cfRule>
    <cfRule type="expression" dxfId="36" priority="18">
      <formula>FIND("A009",J10)</formula>
    </cfRule>
    <cfRule type="expression" dxfId="35" priority="19">
      <formula>FIND("A008",J10)</formula>
    </cfRule>
    <cfRule type="expression" dxfId="34" priority="20">
      <formula>FIND("A007",J10)</formula>
    </cfRule>
    <cfRule type="expression" dxfId="33" priority="21">
      <formula>FIND("A006",J10)</formula>
    </cfRule>
    <cfRule type="expression" dxfId="32" priority="22">
      <formula>FIND("A005",J10)</formula>
    </cfRule>
    <cfRule type="expression" dxfId="31" priority="23">
      <formula>FIND("A004",J10)</formula>
    </cfRule>
    <cfRule type="expression" dxfId="30" priority="24">
      <formula>FIND("A003",J10)</formula>
    </cfRule>
    <cfRule type="expression" dxfId="29" priority="25">
      <formula>FIND("A002",J10)</formula>
    </cfRule>
    <cfRule type="expression" dxfId="28" priority="26">
      <formula>FIND("A001",J10)</formula>
    </cfRule>
  </conditionalFormatting>
  <conditionalFormatting sqref="H5">
    <cfRule type="cellIs" dxfId="3" priority="1" operator="greaterThan">
      <formula>0</formula>
    </cfRule>
    <cfRule type="cellIs" dxfId="2" priority="2" operator="lessThan">
      <formula>0</formula>
    </cfRule>
  </conditionalFormatting>
  <dataValidations count="2">
    <dataValidation type="list" allowBlank="1" showInputMessage="1" showErrorMessage="1" promptTitle="service" sqref="H16:H17 H12:H14 G11:G17 G10:H10 D10:F17">
      <formula1>roulement_AA1_semaine</formula1>
    </dataValidation>
    <dataValidation type="list" allowBlank="1" showInputMessage="1" showErrorMessage="1" promptTitle="service" sqref="I10:J17 H11 H15">
      <formula1>roulement_A1_samedi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102</vt:i4>
      </vt:variant>
    </vt:vector>
  </HeadingPairs>
  <TitlesOfParts>
    <vt:vector size="110" baseType="lpstr">
      <vt:lpstr>Simulation Semaine</vt:lpstr>
      <vt:lpstr>Simulation Vacances</vt:lpstr>
      <vt:lpstr>Valeur horaireR</vt:lpstr>
      <vt:lpstr>Conducteurs</vt:lpstr>
      <vt:lpstr>Valeur POINT</vt:lpstr>
      <vt:lpstr>Roulement conducteur 1</vt:lpstr>
      <vt:lpstr>Roulement conducteur 2</vt:lpstr>
      <vt:lpstr>Roulement conducteur 3</vt:lpstr>
      <vt:lpstr>'Valeur POINT'!A001_</vt:lpstr>
      <vt:lpstr>A001_</vt:lpstr>
      <vt:lpstr>'Valeur POINT'!A002_</vt:lpstr>
      <vt:lpstr>A002_</vt:lpstr>
      <vt:lpstr>'Valeur POINT'!A003_</vt:lpstr>
      <vt:lpstr>A003_</vt:lpstr>
      <vt:lpstr>'Valeur POINT'!A004_</vt:lpstr>
      <vt:lpstr>A004_</vt:lpstr>
      <vt:lpstr>'Valeur POINT'!A005_</vt:lpstr>
      <vt:lpstr>A005_</vt:lpstr>
      <vt:lpstr>'Valeur POINT'!A006_</vt:lpstr>
      <vt:lpstr>A006_</vt:lpstr>
      <vt:lpstr>'Valeur POINT'!A007_</vt:lpstr>
      <vt:lpstr>A007_</vt:lpstr>
      <vt:lpstr>'Valeur POINT'!A008_</vt:lpstr>
      <vt:lpstr>A008_</vt:lpstr>
      <vt:lpstr>'Valeur POINT'!A009_</vt:lpstr>
      <vt:lpstr>A009_</vt:lpstr>
      <vt:lpstr>'Valeur POINT'!A010_</vt:lpstr>
      <vt:lpstr>A010_</vt:lpstr>
      <vt:lpstr>'Valeur POINT'!A011_</vt:lpstr>
      <vt:lpstr>A011_</vt:lpstr>
      <vt:lpstr>'Valeur POINT'!A012_</vt:lpstr>
      <vt:lpstr>A012_</vt:lpstr>
      <vt:lpstr>'Valeur POINT'!A013_</vt:lpstr>
      <vt:lpstr>A013_</vt:lpstr>
      <vt:lpstr>'Valeur POINT'!A014_</vt:lpstr>
      <vt:lpstr>A014_</vt:lpstr>
      <vt:lpstr>'Valeur POINT'!A015_</vt:lpstr>
      <vt:lpstr>A015_</vt:lpstr>
      <vt:lpstr>'Valeur POINT'!A016_</vt:lpstr>
      <vt:lpstr>A016_</vt:lpstr>
      <vt:lpstr>'Valeur POINT'!A017_</vt:lpstr>
      <vt:lpstr>A017_</vt:lpstr>
      <vt:lpstr>'Valeur POINT'!A018_</vt:lpstr>
      <vt:lpstr>A018_</vt:lpstr>
      <vt:lpstr>'Valeur POINT'!A019_</vt:lpstr>
      <vt:lpstr>A019_</vt:lpstr>
      <vt:lpstr>'Valeur POINT'!A020_</vt:lpstr>
      <vt:lpstr>A020_</vt:lpstr>
      <vt:lpstr>'Valeur POINT'!A021_</vt:lpstr>
      <vt:lpstr>A021_</vt:lpstr>
      <vt:lpstr>'Valeur POINT'!A022_</vt:lpstr>
      <vt:lpstr>A022_</vt:lpstr>
      <vt:lpstr>'Valeur POINT'!A023_</vt:lpstr>
      <vt:lpstr>A023_</vt:lpstr>
      <vt:lpstr>'Valeur POINT'!A024_</vt:lpstr>
      <vt:lpstr>A024_</vt:lpstr>
      <vt:lpstr>'Valeur POINT'!A025_</vt:lpstr>
      <vt:lpstr>A025_</vt:lpstr>
      <vt:lpstr>'Valeur POINT'!A026_</vt:lpstr>
      <vt:lpstr>A026_</vt:lpstr>
      <vt:lpstr>'Valeur POINT'!A027_</vt:lpstr>
      <vt:lpstr>A027_</vt:lpstr>
      <vt:lpstr>'Valeur POINT'!A028_</vt:lpstr>
      <vt:lpstr>A028_</vt:lpstr>
      <vt:lpstr>'Valeur POINT'!A029_</vt:lpstr>
      <vt:lpstr>A029_</vt:lpstr>
      <vt:lpstr>'Valeur POINT'!A030_</vt:lpstr>
      <vt:lpstr>A030_</vt:lpstr>
      <vt:lpstr>'Valeur POINT'!R_</vt:lpstr>
      <vt:lpstr>R_</vt:lpstr>
      <vt:lpstr>'Valeur POINT'!RN</vt:lpstr>
      <vt:lpstr>RN</vt:lpstr>
      <vt:lpstr>'Valeur POINT'!roulement_a_dimanche</vt:lpstr>
      <vt:lpstr>roulement_a_dimanche</vt:lpstr>
      <vt:lpstr>'Valeur POINT'!roulement_A_samedi</vt:lpstr>
      <vt:lpstr>roulement_A_samedi</vt:lpstr>
      <vt:lpstr>'Valeur POINT'!roulement_A_semaine</vt:lpstr>
      <vt:lpstr>roulement_A_semaine</vt:lpstr>
      <vt:lpstr>'Valeur POINT'!roulement_A_vacances</vt:lpstr>
      <vt:lpstr>roulement_A_vacances</vt:lpstr>
      <vt:lpstr>'Valeur POINT'!roulement_A1_dimanche</vt:lpstr>
      <vt:lpstr>roulement_A1_dimanche</vt:lpstr>
      <vt:lpstr>'Valeur POINT'!roulement_A1_samedi</vt:lpstr>
      <vt:lpstr>roulement_A1_samedi</vt:lpstr>
      <vt:lpstr>'Valeur POINT'!roulement_A1_semaine</vt:lpstr>
      <vt:lpstr>roulement_A1_semaine</vt:lpstr>
      <vt:lpstr>'Valeur POINT'!roulement_AA1_semaine</vt:lpstr>
      <vt:lpstr>roulement_AA1_semaine</vt:lpstr>
      <vt:lpstr>'Valeur POINT'!roulement_B_dimanche</vt:lpstr>
      <vt:lpstr>roulement_B_dimanche</vt:lpstr>
      <vt:lpstr>'Valeur POINT'!roulement_B_samedi</vt:lpstr>
      <vt:lpstr>roulement_B_samedi</vt:lpstr>
      <vt:lpstr>'Valeur POINT'!roulement_B_semaine</vt:lpstr>
      <vt:lpstr>roulement_B_semaine</vt:lpstr>
      <vt:lpstr>'Valeur POINT'!roulement_B_vacances</vt:lpstr>
      <vt:lpstr>roulement_B_vacances</vt:lpstr>
      <vt:lpstr>'Valeur POINT'!roulement_C_dimanche</vt:lpstr>
      <vt:lpstr>roulement_C_dimanche</vt:lpstr>
      <vt:lpstr>'Valeur POINT'!roulement_C_samedi</vt:lpstr>
      <vt:lpstr>roulement_C_samedi</vt:lpstr>
      <vt:lpstr>'Valeur POINT'!roulement_C_semaine</vt:lpstr>
      <vt:lpstr>roulement_C_semaine</vt:lpstr>
      <vt:lpstr>'Valeur POINT'!roulement_D_dimanche</vt:lpstr>
      <vt:lpstr>roulement_D_dimanche</vt:lpstr>
      <vt:lpstr>'Valeur POINT'!roulement_D_semaine</vt:lpstr>
      <vt:lpstr>roulement_D_semaine</vt:lpstr>
      <vt:lpstr>'Valeur POINT'!roulement_D_vacances</vt:lpstr>
      <vt:lpstr>roulement_D_vacances</vt:lpstr>
      <vt:lpstr>'Valeur POINT'!RR</vt:lpstr>
      <vt:lpstr>RR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jenetniz</dc:creator>
  <cp:lastModifiedBy>jenetniz</cp:lastModifiedBy>
  <cp:lastPrinted>2017-02-01T21:04:57Z</cp:lastPrinted>
  <dcterms:created xsi:type="dcterms:W3CDTF">2016-10-14T20:24:50Z</dcterms:created>
  <dcterms:modified xsi:type="dcterms:W3CDTF">2017-02-01T21:05:01Z</dcterms:modified>
</cp:coreProperties>
</file>