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10" activeTab="2"/>
  </bookViews>
  <sheets>
    <sheet name="GPGE01" sheetId="1" r:id="rId1"/>
    <sheet name="GPGE02" sheetId="2" r:id="rId2"/>
    <sheet name="Fan Power" sheetId="3" r:id="rId3"/>
  </sheets>
  <externalReferences>
    <externalReference r:id="rId4"/>
  </externalReferences>
  <definedNames>
    <definedName name="AHU_Flow">'Fan Power'!$I$10:$I$31</definedName>
    <definedName name="AHU_PowerElec">'Fan Power'!#REF!</definedName>
    <definedName name="AHU_TotalPressure">'Fan Power'!$J$10:$J$31</definedName>
    <definedName name="Power_Factor">'Fan Power'!#REF!</definedName>
    <definedName name="Rendement_Total_AHU">'Fan Power'!#REF!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3" l="1"/>
  <c r="J30" i="3"/>
  <c r="A29" i="3"/>
  <c r="A10" i="3"/>
  <c r="J10" i="3" s="1"/>
  <c r="J8" i="3"/>
  <c r="I8" i="3"/>
  <c r="H8" i="3"/>
  <c r="G8" i="3"/>
  <c r="F8" i="3"/>
  <c r="E8" i="3"/>
  <c r="D8" i="3"/>
  <c r="C8" i="3"/>
  <c r="B8" i="3"/>
  <c r="A8" i="3"/>
  <c r="J28" i="3"/>
  <c r="J27" i="3"/>
  <c r="A11" i="3" l="1"/>
  <c r="J11" i="3" s="1"/>
  <c r="A12" i="3" l="1"/>
  <c r="J29" i="3"/>
  <c r="J12" i="3"/>
  <c r="A13" i="3" l="1"/>
  <c r="J13" i="3"/>
  <c r="A14" i="3" l="1"/>
  <c r="A15" i="3" l="1"/>
  <c r="J15" i="3"/>
  <c r="J14" i="3"/>
  <c r="A16" i="3" l="1"/>
  <c r="J16" i="3"/>
  <c r="A17" i="3" l="1"/>
  <c r="J17" i="3"/>
  <c r="A18" i="3" l="1"/>
  <c r="J18" i="3"/>
  <c r="A19" i="3" l="1"/>
  <c r="J19" i="3"/>
  <c r="A20" i="3" l="1"/>
  <c r="A21" i="3" s="1"/>
  <c r="J21" i="3" s="1"/>
  <c r="J20" i="3"/>
  <c r="A22" i="3" l="1"/>
  <c r="J22" i="3"/>
  <c r="A23" i="3" l="1"/>
  <c r="J23" i="3"/>
  <c r="A24" i="3" l="1"/>
  <c r="A25" i="3" l="1"/>
  <c r="A26" i="3" l="1"/>
  <c r="J24" i="3"/>
  <c r="J25" i="3" l="1"/>
  <c r="J26" i="3" l="1"/>
</calcChain>
</file>

<file path=xl/comments1.xml><?xml version="1.0" encoding="utf-8"?>
<comments xmlns="http://schemas.openxmlformats.org/spreadsheetml/2006/main">
  <authors>
    <author>MLI</author>
  </authors>
  <commentList>
    <comment ref="J27" authorId="0" shapeId="0">
      <text>
        <r>
          <rPr>
            <b/>
            <sz val="9"/>
            <color indexed="81"/>
            <rFont val="Tahoma"/>
            <family val="2"/>
          </rPr>
          <t>MLI:</t>
        </r>
        <r>
          <rPr>
            <sz val="9"/>
            <color indexed="81"/>
            <rFont val="Tahoma"/>
            <family val="2"/>
          </rPr>
          <t xml:space="preserve">
Ancienne formule</t>
        </r>
      </text>
    </comment>
  </commentList>
</comments>
</file>

<file path=xl/sharedStrings.xml><?xml version="1.0" encoding="utf-8"?>
<sst xmlns="http://schemas.openxmlformats.org/spreadsheetml/2006/main" count="104" uniqueCount="42">
  <si>
    <t>INDEX AHU</t>
  </si>
  <si>
    <t>FLOW</t>
  </si>
  <si>
    <t>AHU</t>
  </si>
  <si>
    <t>Total Pressure</t>
  </si>
  <si>
    <t>GP105</t>
  </si>
  <si>
    <t>Pa</t>
  </si>
  <si>
    <t>Externe</t>
  </si>
  <si>
    <t>Index</t>
  </si>
  <si>
    <t>Rev</t>
  </si>
  <si>
    <t>Date</t>
  </si>
  <si>
    <t>Heure</t>
  </si>
  <si>
    <t>AHU Number</t>
  </si>
  <si>
    <t>Remarks AHU 1</t>
  </si>
  <si>
    <t>Remarks AHU 2</t>
  </si>
  <si>
    <t>Remarks AHU 3</t>
  </si>
  <si>
    <t>AHU Air Flow (m³/h)</t>
  </si>
  <si>
    <t>Exemple</t>
  </si>
  <si>
    <t>Pas auto</t>
  </si>
  <si>
    <t>AHU004</t>
  </si>
  <si>
    <t>Locaux Divers</t>
  </si>
  <si>
    <t>New</t>
  </si>
  <si>
    <t>-</t>
  </si>
  <si>
    <t>END OF LIST - PLEASE LET THE 2 LAST LINES EMPTY</t>
  </si>
  <si>
    <t>GE105</t>
  </si>
  <si>
    <t>GP12</t>
  </si>
  <si>
    <t>GE12</t>
  </si>
  <si>
    <t>GP53</t>
  </si>
  <si>
    <t>GE53</t>
  </si>
  <si>
    <t>GP104</t>
  </si>
  <si>
    <t>GE104</t>
  </si>
  <si>
    <t>GP64</t>
  </si>
  <si>
    <t>GE64</t>
  </si>
  <si>
    <t>GP65</t>
  </si>
  <si>
    <t>GE65</t>
  </si>
  <si>
    <t>GP66</t>
  </si>
  <si>
    <t>GP01</t>
  </si>
  <si>
    <t>GE01</t>
  </si>
  <si>
    <t>GP02</t>
  </si>
  <si>
    <t>GE02</t>
  </si>
  <si>
    <t>Removed</t>
  </si>
  <si>
    <t>Recupered</t>
  </si>
  <si>
    <t>Résultat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</si>
</sst>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0\ &quot;m³/h&quot;"/>
    <numFmt numFmtId="165" formatCode="0&quot; Pa&quot;"/>
    <numFmt numFmtId="166" formatCode="dd/mm/yy\ hh:mm:ss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FF00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color theme="9" tint="-0.249977111117893"/>
      <name val="Arial"/>
      <family val="2"/>
    </font>
    <font>
      <sz val="8"/>
      <name val="Arial"/>
      <family val="2"/>
    </font>
    <font>
      <sz val="10"/>
      <name val="Univers"/>
      <family val="2"/>
    </font>
    <font>
      <b/>
      <sz val="12"/>
      <name val="Arial"/>
      <family val="2"/>
    </font>
    <font>
      <b/>
      <sz val="10"/>
      <color rgb="FFFFFF00"/>
      <name val="Arial"/>
      <family val="2"/>
    </font>
    <font>
      <b/>
      <sz val="10"/>
      <color theme="1"/>
      <name val="Arial"/>
      <family val="2"/>
    </font>
    <font>
      <sz val="10"/>
      <name val="Univers (W1)"/>
    </font>
    <font>
      <b/>
      <sz val="8"/>
      <color rgb="FFFF0000"/>
      <name val="Arial"/>
      <family val="2"/>
    </font>
    <font>
      <sz val="10"/>
      <color theme="0" tint="-0.34998626667073579"/>
      <name val="Arial"/>
      <family val="2"/>
    </font>
    <font>
      <sz val="8"/>
      <color theme="0" tint="-0.14999847407452621"/>
      <name val="Arial"/>
      <family val="2"/>
    </font>
    <font>
      <sz val="8"/>
      <color theme="0" tint="-0.34998626667073579"/>
      <name val="Arial"/>
      <family val="2"/>
    </font>
    <font>
      <sz val="10"/>
      <color theme="1"/>
      <name val="Arial"/>
      <family val="2"/>
    </font>
    <font>
      <sz val="10"/>
      <color theme="4" tint="-0.249977111117893"/>
      <name val="Arial"/>
      <family val="2"/>
    </font>
    <font>
      <b/>
      <sz val="10"/>
      <color theme="3"/>
      <name val="Arial"/>
      <family val="2"/>
    </font>
    <font>
      <u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0" fontId="14" fillId="0" borderId="0"/>
  </cellStyleXfs>
  <cellXfs count="101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2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65" fontId="6" fillId="0" borderId="10" xfId="0" applyNumberFormat="1" applyFont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8" borderId="9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4" fillId="0" borderId="0" xfId="0" quotePrefix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1" fillId="0" borderId="0" xfId="2" applyFont="1" applyFill="1" applyBorder="1" applyAlignment="1">
      <alignment vertical="center" wrapText="1"/>
    </xf>
    <xf numFmtId="0" fontId="12" fillId="2" borderId="9" xfId="0" applyNumberFormat="1" applyFont="1" applyFill="1" applyBorder="1" applyAlignment="1">
      <alignment horizontal="center" vertical="center" wrapText="1"/>
    </xf>
    <xf numFmtId="0" fontId="12" fillId="2" borderId="14" xfId="0" applyNumberFormat="1" applyFont="1" applyFill="1" applyBorder="1" applyAlignment="1">
      <alignment horizontal="center" vertical="center" wrapText="1"/>
    </xf>
    <xf numFmtId="0" fontId="12" fillId="2" borderId="16" xfId="0" applyNumberFormat="1" applyFont="1" applyFill="1" applyBorder="1" applyAlignment="1">
      <alignment horizontal="center" vertical="center" wrapText="1"/>
    </xf>
    <xf numFmtId="0" fontId="3" fillId="3" borderId="17" xfId="2" applyFont="1" applyFill="1" applyBorder="1" applyAlignment="1">
      <alignment vertical="center" wrapText="1"/>
    </xf>
    <xf numFmtId="49" fontId="13" fillId="3" borderId="18" xfId="0" applyNumberFormat="1" applyFont="1" applyFill="1" applyBorder="1" applyAlignment="1">
      <alignment vertical="center" wrapText="1"/>
    </xf>
    <xf numFmtId="0" fontId="3" fillId="3" borderId="19" xfId="2" applyFont="1" applyFill="1" applyBorder="1" applyAlignment="1">
      <alignment vertical="center" wrapText="1"/>
    </xf>
    <xf numFmtId="0" fontId="3" fillId="3" borderId="3" xfId="3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5" fillId="0" borderId="0" xfId="3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9" fillId="7" borderId="20" xfId="3" applyFont="1" applyFill="1" applyBorder="1" applyAlignment="1">
      <alignment vertical="center" wrapText="1"/>
    </xf>
    <xf numFmtId="0" fontId="9" fillId="7" borderId="7" xfId="3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2" borderId="23" xfId="0" applyNumberFormat="1" applyFont="1" applyFill="1" applyBorder="1" applyAlignment="1">
      <alignment horizontal="center"/>
    </xf>
    <xf numFmtId="166" fontId="17" fillId="2" borderId="9" xfId="0" applyNumberFormat="1" applyFont="1" applyFill="1" applyBorder="1" applyAlignment="1">
      <alignment horizontal="center" vertical="center" wrapText="1"/>
    </xf>
    <xf numFmtId="14" fontId="17" fillId="2" borderId="14" xfId="0" applyNumberFormat="1" applyFont="1" applyFill="1" applyBorder="1" applyAlignment="1">
      <alignment horizontal="center"/>
    </xf>
    <xf numFmtId="20" fontId="17" fillId="2" borderId="4" xfId="0" applyNumberFormat="1" applyFont="1" applyFill="1" applyBorder="1" applyAlignment="1">
      <alignment horizontal="center"/>
    </xf>
    <xf numFmtId="0" fontId="18" fillId="0" borderId="14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vertical="center" wrapText="1"/>
    </xf>
    <xf numFmtId="164" fontId="18" fillId="4" borderId="14" xfId="1" applyNumberFormat="1" applyFont="1" applyFill="1" applyBorder="1" applyAlignment="1">
      <alignment horizontal="center" vertical="center" wrapText="1"/>
    </xf>
    <xf numFmtId="165" fontId="18" fillId="0" borderId="24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3" fillId="0" borderId="0" xfId="3" applyFont="1" applyFill="1" applyBorder="1" applyAlignment="1">
      <alignment horizontal="center" vertical="center" textRotation="90" wrapText="1"/>
    </xf>
    <xf numFmtId="0" fontId="4" fillId="0" borderId="0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3" fillId="7" borderId="6" xfId="3" applyFont="1" applyFill="1" applyBorder="1" applyAlignment="1">
      <alignment horizontal="center" vertical="center" wrapText="1"/>
    </xf>
    <xf numFmtId="0" fontId="3" fillId="7" borderId="5" xfId="3" applyFont="1" applyFill="1" applyBorder="1" applyAlignment="1">
      <alignment horizontal="center" vertical="center" wrapText="1"/>
    </xf>
    <xf numFmtId="0" fontId="3" fillId="7" borderId="8" xfId="3" applyFont="1" applyFill="1" applyBorder="1" applyAlignment="1">
      <alignment horizontal="center" vertical="center" wrapText="1"/>
    </xf>
    <xf numFmtId="0" fontId="20" fillId="7" borderId="6" xfId="0" applyFont="1" applyFill="1" applyBorder="1" applyAlignment="1">
      <alignment vertical="center" wrapText="1"/>
    </xf>
    <xf numFmtId="0" fontId="20" fillId="7" borderId="7" xfId="0" applyFont="1" applyFill="1" applyBorder="1" applyAlignment="1">
      <alignment horizontal="center" vertical="center" wrapText="1"/>
    </xf>
    <xf numFmtId="3" fontId="21" fillId="7" borderId="8" xfId="2" quotePrefix="1" applyNumberFormat="1" applyFont="1" applyFill="1" applyBorder="1" applyAlignment="1">
      <alignment horizontal="center" vertical="center" wrapText="1"/>
    </xf>
    <xf numFmtId="0" fontId="3" fillId="7" borderId="22" xfId="3" applyFont="1" applyFill="1" applyBorder="1" applyAlignment="1">
      <alignment horizontal="center" vertical="center" wrapText="1"/>
    </xf>
    <xf numFmtId="0" fontId="5" fillId="2" borderId="25" xfId="0" applyNumberFormat="1" applyFont="1" applyFill="1" applyBorder="1" applyAlignment="1">
      <alignment horizontal="center"/>
    </xf>
    <xf numFmtId="166" fontId="5" fillId="2" borderId="26" xfId="0" applyNumberFormat="1" applyFont="1" applyFill="1" applyBorder="1" applyAlignment="1">
      <alignment horizontal="center" vertical="center" wrapText="1"/>
    </xf>
    <xf numFmtId="14" fontId="5" fillId="2" borderId="27" xfId="0" applyNumberFormat="1" applyFont="1" applyFill="1" applyBorder="1" applyAlignment="1">
      <alignment horizontal="center"/>
    </xf>
    <xf numFmtId="20" fontId="5" fillId="2" borderId="13" xfId="0" applyNumberFormat="1" applyFont="1" applyFill="1" applyBorder="1" applyAlignment="1">
      <alignment horizontal="center"/>
    </xf>
    <xf numFmtId="165" fontId="6" fillId="0" borderId="28" xfId="0" applyNumberFormat="1" applyFont="1" applyFill="1" applyBorder="1" applyAlignment="1">
      <alignment horizontal="center" vertical="center" wrapText="1"/>
    </xf>
    <xf numFmtId="0" fontId="5" fillId="2" borderId="29" xfId="0" applyNumberFormat="1" applyFont="1" applyFill="1" applyBorder="1" applyAlignment="1">
      <alignment horizontal="center"/>
    </xf>
    <xf numFmtId="166" fontId="5" fillId="2" borderId="30" xfId="0" applyNumberFormat="1" applyFont="1" applyFill="1" applyBorder="1" applyAlignment="1">
      <alignment horizontal="center" vertical="center" wrapText="1"/>
    </xf>
    <xf numFmtId="165" fontId="6" fillId="9" borderId="28" xfId="0" applyNumberFormat="1" applyFont="1" applyFill="1" applyBorder="1" applyAlignment="1">
      <alignment horizontal="center" vertical="center" wrapText="1"/>
    </xf>
    <xf numFmtId="0" fontId="13" fillId="7" borderId="25" xfId="0" applyFont="1" applyFill="1" applyBorder="1" applyAlignment="1">
      <alignment vertical="center"/>
    </xf>
    <xf numFmtId="0" fontId="13" fillId="7" borderId="31" xfId="0" applyFont="1" applyFill="1" applyBorder="1" applyAlignment="1">
      <alignment vertical="center" wrapText="1"/>
    </xf>
    <xf numFmtId="22" fontId="22" fillId="7" borderId="29" xfId="0" applyNumberFormat="1" applyFont="1" applyFill="1" applyBorder="1" applyAlignment="1">
      <alignment vertical="center" wrapText="1"/>
    </xf>
    <xf numFmtId="22" fontId="0" fillId="7" borderId="32" xfId="0" applyNumberFormat="1" applyFill="1" applyBorder="1" applyAlignment="1">
      <alignment vertical="center" wrapText="1"/>
    </xf>
    <xf numFmtId="22" fontId="22" fillId="7" borderId="32" xfId="0" applyNumberFormat="1" applyFont="1" applyFill="1" applyBorder="1" applyAlignment="1">
      <alignment vertical="center" wrapText="1"/>
    </xf>
    <xf numFmtId="0" fontId="13" fillId="7" borderId="32" xfId="0" applyFont="1" applyFill="1" applyBorder="1" applyAlignment="1">
      <alignment vertical="center" wrapText="1"/>
    </xf>
    <xf numFmtId="0" fontId="13" fillId="7" borderId="2" xfId="0" applyFont="1" applyFill="1" applyBorder="1" applyAlignment="1">
      <alignment horizontal="left" vertical="center" wrapText="1"/>
    </xf>
    <xf numFmtId="0" fontId="13" fillId="7" borderId="33" xfId="0" applyFont="1" applyFill="1" applyBorder="1" applyAlignment="1">
      <alignment horizontal="left" vertical="center" wrapText="1"/>
    </xf>
    <xf numFmtId="0" fontId="13" fillId="7" borderId="34" xfId="0" applyFont="1" applyFill="1" applyBorder="1" applyAlignment="1">
      <alignment horizontal="left" vertical="center" wrapText="1"/>
    </xf>
    <xf numFmtId="22" fontId="0" fillId="7" borderId="2" xfId="0" applyNumberFormat="1" applyFill="1" applyBorder="1" applyAlignment="1">
      <alignment vertical="center" wrapText="1"/>
    </xf>
    <xf numFmtId="22" fontId="0" fillId="7" borderId="3" xfId="0" applyNumberFormat="1" applyFill="1" applyBorder="1" applyAlignment="1">
      <alignment vertical="center" wrapText="1"/>
    </xf>
    <xf numFmtId="22" fontId="4" fillId="7" borderId="3" xfId="0" applyNumberFormat="1" applyFont="1" applyFill="1" applyBorder="1" applyAlignment="1">
      <alignment vertical="center" wrapText="1"/>
    </xf>
    <xf numFmtId="0" fontId="19" fillId="7" borderId="33" xfId="0" applyFont="1" applyFill="1" applyBorder="1" applyAlignment="1">
      <alignment horizontal="center" vertical="center" wrapText="1"/>
    </xf>
    <xf numFmtId="0" fontId="19" fillId="7" borderId="3" xfId="0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164" fontId="4" fillId="4" borderId="11" xfId="1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 wrapText="1"/>
    </xf>
    <xf numFmtId="0" fontId="9" fillId="7" borderId="22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</cellXfs>
  <cellStyles count="4">
    <cellStyle name="Comma" xfId="1" builtinId="3"/>
    <cellStyle name="Normal" xfId="0" builtinId="0"/>
    <cellStyle name="Normal_HVAC calculations Modele rev5" xfId="2"/>
    <cellStyle name="Normal_Sheet1" xfId="3"/>
  </cellStyles>
  <dxfs count="217"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/>
        <i val="0"/>
        <color rgb="FFFF0000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/>
        <i val="0"/>
        <color rgb="FFFF0000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/>
        <i val="0"/>
        <color rgb="FFFF0000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/>
        <i val="0"/>
        <color rgb="FFFF0000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4pe.sharepoint.com/G170162/0010%20Calculation/AAnnn-04.16-FORM-0025-AHU%20Electrical%20Power%20Consump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 old"/>
      <sheetName val="DATA"/>
      <sheetName val="Design Criteria"/>
      <sheetName val="GENERAL"/>
      <sheetName val="Fan Power"/>
      <sheetName val="GP GE ZZZ"/>
      <sheetName val="GP GE 102"/>
      <sheetName val="GP GE 506"/>
      <sheetName val="GP GE50"/>
      <sheetName val="GP GE YYY"/>
      <sheetName val="GP GE 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C56" sqref="C56"/>
    </sheetView>
  </sheetViews>
  <sheetFormatPr defaultColWidth="9.140625" defaultRowHeight="12.75" outlineLevelRow="1"/>
  <cols>
    <col min="1" max="1" width="6.140625" style="6" customWidth="1"/>
    <col min="2" max="2" width="23" style="6" customWidth="1"/>
    <col min="3" max="3" width="15.5703125" style="6" customWidth="1"/>
    <col min="4" max="4" width="15.85546875" style="6" customWidth="1"/>
    <col min="5" max="5" width="14.42578125" style="6" customWidth="1"/>
    <col min="6" max="7" width="9.140625" style="6"/>
    <col min="8" max="8" width="10.5703125" style="6" bestFit="1" customWidth="1"/>
    <col min="9" max="16384" width="9.140625" style="6"/>
  </cols>
  <sheetData>
    <row r="1" spans="1:11" ht="27" customHeight="1" thickBot="1">
      <c r="A1" s="1" t="s">
        <v>0</v>
      </c>
      <c r="B1" s="2" t="s">
        <v>1</v>
      </c>
      <c r="C1" s="3" t="s">
        <v>2</v>
      </c>
      <c r="D1" s="4" t="s">
        <v>3</v>
      </c>
      <c r="E1" s="5"/>
      <c r="G1" s="1" t="s">
        <v>0</v>
      </c>
      <c r="H1" s="2" t="s">
        <v>1</v>
      </c>
      <c r="I1" s="3" t="s">
        <v>2</v>
      </c>
      <c r="J1" s="4" t="s">
        <v>3</v>
      </c>
      <c r="K1" s="5"/>
    </row>
    <row r="2" spans="1:11" s="8" customFormat="1" ht="13.5" customHeight="1">
      <c r="A2" s="7"/>
      <c r="C2" s="9"/>
      <c r="G2" s="7"/>
      <c r="I2" s="9"/>
    </row>
    <row r="3" spans="1:11" s="8" customFormat="1" ht="13.5" customHeight="1">
      <c r="A3" s="7"/>
      <c r="C3" s="9"/>
      <c r="G3" s="7"/>
      <c r="I3" s="9"/>
    </row>
    <row r="4" spans="1:11">
      <c r="A4" s="10"/>
      <c r="C4" s="11"/>
      <c r="G4" s="10"/>
      <c r="I4" s="11"/>
    </row>
    <row r="5" spans="1:11">
      <c r="A5" s="10"/>
      <c r="C5" s="11"/>
      <c r="G5" s="10"/>
      <c r="I5" s="11"/>
    </row>
    <row r="6" spans="1:11">
      <c r="A6" s="10"/>
      <c r="C6" s="11"/>
      <c r="G6" s="10"/>
      <c r="I6" s="11"/>
    </row>
    <row r="7" spans="1:11">
      <c r="A7" s="10"/>
      <c r="C7" s="11"/>
      <c r="G7" s="10"/>
      <c r="I7" s="11"/>
    </row>
    <row r="8" spans="1:11" ht="13.5" thickBot="1">
      <c r="A8" s="10"/>
      <c r="C8" s="11"/>
      <c r="G8" s="10"/>
      <c r="I8" s="11"/>
    </row>
    <row r="9" spans="1:11" ht="13.5" thickBot="1">
      <c r="A9" s="12"/>
      <c r="B9" s="13"/>
      <c r="C9" s="14"/>
      <c r="D9" s="15"/>
      <c r="G9" s="12"/>
      <c r="H9" s="13"/>
      <c r="I9" s="14"/>
      <c r="J9" s="15"/>
    </row>
    <row r="10" spans="1:11" ht="13.5" thickBot="1">
      <c r="A10" s="16">
        <v>9</v>
      </c>
      <c r="B10" s="17">
        <v>30254.070000000003</v>
      </c>
      <c r="C10" s="18" t="s">
        <v>35</v>
      </c>
      <c r="D10" s="19">
        <v>2070</v>
      </c>
      <c r="G10" s="16">
        <v>10</v>
      </c>
      <c r="H10" s="17">
        <v>30000</v>
      </c>
      <c r="I10" s="18" t="s">
        <v>36</v>
      </c>
      <c r="J10" s="19">
        <v>700</v>
      </c>
    </row>
    <row r="11" spans="1:11" s="8" customFormat="1">
      <c r="A11" s="10"/>
      <c r="B11" s="20"/>
      <c r="C11" s="21"/>
      <c r="G11" s="10"/>
      <c r="H11" s="20"/>
      <c r="I11" s="21"/>
    </row>
    <row r="12" spans="1:11" s="8" customFormat="1" ht="12.75" hidden="1" customHeight="1" outlineLevel="1">
      <c r="B12" s="96"/>
      <c r="C12" s="96"/>
      <c r="D12" s="96"/>
      <c r="E12" s="96"/>
      <c r="H12" s="96"/>
      <c r="I12" s="96"/>
      <c r="J12" s="96"/>
      <c r="K12" s="96"/>
    </row>
    <row r="13" spans="1:11" s="9" customFormat="1" ht="24" hidden="1" customHeight="1" outlineLevel="1">
      <c r="B13" s="29"/>
      <c r="C13" s="29"/>
      <c r="D13" s="29"/>
      <c r="E13" s="29"/>
      <c r="H13" s="29"/>
      <c r="I13" s="29"/>
      <c r="J13" s="29"/>
      <c r="K13" s="29"/>
    </row>
    <row r="14" spans="1:11" s="8" customFormat="1" hidden="1" outlineLevel="1">
      <c r="C14" s="10"/>
      <c r="I14" s="10"/>
    </row>
    <row r="15" spans="1:11" s="8" customFormat="1" hidden="1" outlineLevel="1">
      <c r="C15" s="10"/>
      <c r="I15" s="10"/>
    </row>
    <row r="16" spans="1:11" s="8" customFormat="1" hidden="1" outlineLevel="1">
      <c r="C16" s="9"/>
      <c r="I16" s="9"/>
    </row>
    <row r="17" spans="2:11" s="31" customFormat="1" ht="17.25" hidden="1" customHeight="1" outlineLevel="1">
      <c r="B17" s="29"/>
      <c r="C17" s="30"/>
      <c r="D17" s="29"/>
      <c r="E17" s="30"/>
      <c r="H17" s="29"/>
      <c r="I17" s="30"/>
      <c r="J17" s="29"/>
      <c r="K17" s="30"/>
    </row>
    <row r="18" spans="2:11" s="31" customFormat="1" ht="12" hidden="1" customHeight="1" outlineLevel="1">
      <c r="B18" s="23"/>
      <c r="C18" s="23"/>
      <c r="D18" s="23"/>
      <c r="E18" s="23"/>
      <c r="H18" s="23"/>
      <c r="I18" s="23"/>
      <c r="J18" s="23"/>
      <c r="K18" s="23"/>
    </row>
    <row r="19" spans="2:11" s="8" customFormat="1" ht="12.75" hidden="1" customHeight="1" outlineLevel="1">
      <c r="B19" s="96"/>
      <c r="C19" s="96"/>
      <c r="D19" s="96"/>
      <c r="E19" s="96"/>
      <c r="H19" s="96"/>
      <c r="I19" s="96"/>
      <c r="J19" s="96"/>
      <c r="K19" s="96"/>
    </row>
    <row r="20" spans="2:11" s="9" customFormat="1" ht="24" hidden="1" customHeight="1" outlineLevel="1">
      <c r="B20" s="29"/>
      <c r="C20" s="29"/>
      <c r="D20" s="29"/>
      <c r="E20" s="29"/>
      <c r="H20" s="29"/>
      <c r="I20" s="29"/>
      <c r="J20" s="29"/>
      <c r="K20" s="29"/>
    </row>
    <row r="21" spans="2:11" s="8" customFormat="1" hidden="1" outlineLevel="1">
      <c r="C21" s="10"/>
      <c r="I21" s="10"/>
    </row>
    <row r="22" spans="2:11" s="8" customFormat="1" hidden="1" outlineLevel="1">
      <c r="C22" s="10"/>
      <c r="I22" s="10"/>
    </row>
    <row r="23" spans="2:11" s="8" customFormat="1" hidden="1" outlineLevel="1">
      <c r="C23" s="10"/>
      <c r="I23" s="10"/>
    </row>
    <row r="24" spans="2:11" s="8" customFormat="1" hidden="1" outlineLevel="1">
      <c r="C24" s="10"/>
      <c r="I24" s="10"/>
    </row>
    <row r="25" spans="2:11" s="8" customFormat="1" hidden="1" outlineLevel="1">
      <c r="C25" s="10"/>
      <c r="I25" s="10"/>
    </row>
    <row r="26" spans="2:11" s="8" customFormat="1" hidden="1" outlineLevel="1">
      <c r="C26" s="10"/>
      <c r="I26" s="10"/>
    </row>
    <row r="27" spans="2:11" s="8" customFormat="1" hidden="1" outlineLevel="1">
      <c r="C27" s="10"/>
      <c r="I27" s="10"/>
    </row>
    <row r="28" spans="2:11" s="8" customFormat="1" hidden="1" outlineLevel="1">
      <c r="C28" s="10"/>
      <c r="I28" s="10"/>
    </row>
    <row r="29" spans="2:11" s="8" customFormat="1" hidden="1" outlineLevel="1">
      <c r="C29" s="10"/>
      <c r="D29" s="32"/>
      <c r="E29" s="32"/>
      <c r="I29" s="10"/>
      <c r="J29" s="32"/>
      <c r="K29" s="32"/>
    </row>
    <row r="30" spans="2:11" s="8" customFormat="1" hidden="1" outlineLevel="1">
      <c r="C30" s="10"/>
      <c r="I30" s="10"/>
    </row>
    <row r="31" spans="2:11" s="8" customFormat="1" hidden="1" outlineLevel="1">
      <c r="C31" s="10"/>
      <c r="I31" s="10"/>
    </row>
    <row r="32" spans="2:11" s="8" customFormat="1" hidden="1" outlineLevel="1">
      <c r="C32" s="10"/>
      <c r="I32" s="10"/>
    </row>
    <row r="33" spans="2:11" s="8" customFormat="1" hidden="1" outlineLevel="1">
      <c r="C33" s="10"/>
      <c r="I33" s="10"/>
    </row>
    <row r="34" spans="2:11" s="8" customFormat="1" ht="17.25" hidden="1" customHeight="1" outlineLevel="1">
      <c r="B34" s="33"/>
      <c r="C34" s="30"/>
      <c r="D34" s="29"/>
      <c r="E34" s="30"/>
      <c r="H34" s="33"/>
      <c r="I34" s="30"/>
      <c r="J34" s="29"/>
      <c r="K34" s="30"/>
    </row>
    <row r="35" spans="2:11" s="8" customFormat="1" ht="17.25" hidden="1" customHeight="1" outlineLevel="1">
      <c r="B35" s="33"/>
      <c r="C35" s="30"/>
      <c r="D35" s="29"/>
      <c r="E35" s="30"/>
      <c r="H35" s="33"/>
      <c r="I35" s="30"/>
      <c r="J35" s="29"/>
      <c r="K35" s="30"/>
    </row>
    <row r="36" spans="2:11" s="8" customFormat="1" hidden="1" outlineLevel="1"/>
    <row r="37" spans="2:11" s="8" customFormat="1" ht="12.75" hidden="1" customHeight="1" outlineLevel="1">
      <c r="B37" s="96"/>
      <c r="C37" s="96"/>
      <c r="D37" s="96"/>
      <c r="E37" s="96"/>
      <c r="H37" s="96"/>
      <c r="I37" s="96"/>
      <c r="J37" s="96"/>
      <c r="K37" s="96"/>
    </row>
    <row r="38" spans="2:11" s="9" customFormat="1" ht="24" hidden="1" customHeight="1" outlineLevel="1">
      <c r="B38" s="29"/>
      <c r="C38" s="29"/>
      <c r="D38" s="29"/>
      <c r="E38" s="29"/>
      <c r="H38" s="29"/>
      <c r="I38" s="29"/>
      <c r="J38" s="29"/>
      <c r="K38" s="29"/>
    </row>
    <row r="39" spans="2:11" s="8" customFormat="1" hidden="1" outlineLevel="1">
      <c r="C39" s="9"/>
      <c r="I39" s="9"/>
    </row>
    <row r="40" spans="2:11" s="8" customFormat="1" hidden="1" outlineLevel="1">
      <c r="C40" s="10"/>
      <c r="I40" s="10"/>
    </row>
    <row r="41" spans="2:11" s="8" customFormat="1" hidden="1" outlineLevel="1">
      <c r="C41" s="10"/>
      <c r="I41" s="10"/>
    </row>
    <row r="42" spans="2:11" s="8" customFormat="1" hidden="1" outlineLevel="1">
      <c r="C42" s="10"/>
      <c r="I42" s="10"/>
    </row>
    <row r="43" spans="2:11" s="8" customFormat="1" hidden="1" outlineLevel="1">
      <c r="C43" s="10"/>
      <c r="I43" s="10"/>
    </row>
    <row r="44" spans="2:11" s="8" customFormat="1" hidden="1" outlineLevel="1">
      <c r="C44" s="10"/>
      <c r="I44" s="10"/>
    </row>
    <row r="45" spans="2:11" s="8" customFormat="1" hidden="1" outlineLevel="1">
      <c r="C45" s="10"/>
      <c r="I45" s="10"/>
    </row>
    <row r="46" spans="2:11" s="8" customFormat="1" hidden="1" outlineLevel="1">
      <c r="C46" s="10"/>
      <c r="I46" s="10"/>
    </row>
    <row r="47" spans="2:11" s="8" customFormat="1" hidden="1" outlineLevel="1">
      <c r="C47" s="10"/>
      <c r="I47" s="10"/>
    </row>
    <row r="48" spans="2:11" s="8" customFormat="1" hidden="1" outlineLevel="1">
      <c r="C48" s="10"/>
      <c r="I48" s="10"/>
    </row>
    <row r="49" spans="2:11" s="8" customFormat="1" hidden="1" outlineLevel="1">
      <c r="C49" s="10"/>
      <c r="I49" s="10"/>
    </row>
    <row r="50" spans="2:11" s="8" customFormat="1" hidden="1" outlineLevel="1">
      <c r="C50" s="10"/>
      <c r="I50" s="10"/>
    </row>
    <row r="51" spans="2:11" s="8" customFormat="1" hidden="1" outlineLevel="1">
      <c r="C51" s="10"/>
      <c r="I51" s="10"/>
    </row>
    <row r="52" spans="2:11" s="8" customFormat="1" hidden="1" outlineLevel="1">
      <c r="C52" s="10"/>
      <c r="I52" s="10"/>
    </row>
    <row r="53" spans="2:11" s="31" customFormat="1" ht="17.25" hidden="1" customHeight="1" outlineLevel="1">
      <c r="B53" s="29"/>
      <c r="C53" s="30"/>
      <c r="D53" s="29"/>
      <c r="E53" s="30"/>
      <c r="H53" s="29"/>
      <c r="I53" s="30"/>
      <c r="J53" s="29"/>
      <c r="K53" s="30"/>
    </row>
    <row r="54" spans="2:11" ht="13.5" collapsed="1" thickBot="1"/>
    <row r="55" spans="2:11" ht="26.25" thickBot="1">
      <c r="B55" s="24" t="s">
        <v>3</v>
      </c>
      <c r="C55" s="25">
        <v>1110</v>
      </c>
      <c r="D55" s="26" t="s">
        <v>5</v>
      </c>
      <c r="E55" s="25">
        <v>0</v>
      </c>
      <c r="H55" s="24" t="s">
        <v>3</v>
      </c>
      <c r="I55" s="25">
        <v>600</v>
      </c>
      <c r="J55" s="26" t="s">
        <v>5</v>
      </c>
      <c r="K55" s="25">
        <v>0</v>
      </c>
    </row>
    <row r="56" spans="2:11" ht="13.5" thickBot="1">
      <c r="B56" s="27" t="s">
        <v>6</v>
      </c>
      <c r="C56" s="25">
        <v>960</v>
      </c>
      <c r="H56" s="27" t="s">
        <v>6</v>
      </c>
      <c r="I56" s="25">
        <v>100</v>
      </c>
    </row>
  </sheetData>
  <mergeCells count="6">
    <mergeCell ref="B12:E12"/>
    <mergeCell ref="B19:E19"/>
    <mergeCell ref="B37:E37"/>
    <mergeCell ref="H12:K12"/>
    <mergeCell ref="H19:K19"/>
    <mergeCell ref="H37:K37"/>
  </mergeCells>
  <conditionalFormatting sqref="C21:C33 C2:C9 D9">
    <cfRule type="cellIs" dxfId="216" priority="102" stopIfTrue="1" operator="equal">
      <formula>"Y"</formula>
    </cfRule>
    <cfRule type="cellIs" dxfId="215" priority="103" stopIfTrue="1" operator="equal">
      <formula>"N"</formula>
    </cfRule>
    <cfRule type="cellIs" dxfId="214" priority="104" stopIfTrue="1" operator="equal">
      <formula>"?"</formula>
    </cfRule>
  </conditionalFormatting>
  <conditionalFormatting sqref="B10:B11">
    <cfRule type="cellIs" dxfId="213" priority="96" stopIfTrue="1" operator="equal">
      <formula>"Y"</formula>
    </cfRule>
    <cfRule type="cellIs" dxfId="212" priority="97" stopIfTrue="1" operator="equal">
      <formula>"N"</formula>
    </cfRule>
    <cfRule type="cellIs" dxfId="211" priority="98" stopIfTrue="1" operator="equal">
      <formula>"?"</formula>
    </cfRule>
  </conditionalFormatting>
  <conditionalFormatting sqref="C55">
    <cfRule type="cellIs" dxfId="210" priority="99" stopIfTrue="1" operator="equal">
      <formula>"Y"</formula>
    </cfRule>
    <cfRule type="cellIs" dxfId="209" priority="100" stopIfTrue="1" operator="equal">
      <formula>"N"</formula>
    </cfRule>
    <cfRule type="cellIs" dxfId="208" priority="101" stopIfTrue="1" operator="equal">
      <formula>"?"</formula>
    </cfRule>
  </conditionalFormatting>
  <conditionalFormatting sqref="C14:C16">
    <cfRule type="cellIs" dxfId="207" priority="93" stopIfTrue="1" operator="equal">
      <formula>"Y"</formula>
    </cfRule>
    <cfRule type="cellIs" dxfId="206" priority="94" stopIfTrue="1" operator="equal">
      <formula>"N"</formula>
    </cfRule>
    <cfRule type="cellIs" dxfId="205" priority="95" stopIfTrue="1" operator="equal">
      <formula>"?"</formula>
    </cfRule>
  </conditionalFormatting>
  <conditionalFormatting sqref="C17">
    <cfRule type="cellIs" dxfId="204" priority="90" stopIfTrue="1" operator="equal">
      <formula>"Y"</formula>
    </cfRule>
    <cfRule type="cellIs" dxfId="203" priority="91" stopIfTrue="1" operator="equal">
      <formula>"N"</formula>
    </cfRule>
    <cfRule type="cellIs" dxfId="202" priority="92" stopIfTrue="1" operator="equal">
      <formula>"?"</formula>
    </cfRule>
  </conditionalFormatting>
  <conditionalFormatting sqref="E17">
    <cfRule type="cellIs" dxfId="201" priority="87" stopIfTrue="1" operator="equal">
      <formula>"Y"</formula>
    </cfRule>
    <cfRule type="cellIs" dxfId="200" priority="88" stopIfTrue="1" operator="equal">
      <formula>"N"</formula>
    </cfRule>
    <cfRule type="cellIs" dxfId="199" priority="89" stopIfTrue="1" operator="equal">
      <formula>"?"</formula>
    </cfRule>
  </conditionalFormatting>
  <conditionalFormatting sqref="C34">
    <cfRule type="cellIs" dxfId="198" priority="84" stopIfTrue="1" operator="equal">
      <formula>"Y"</formula>
    </cfRule>
    <cfRule type="cellIs" dxfId="197" priority="85" stopIfTrue="1" operator="equal">
      <formula>"N"</formula>
    </cfRule>
    <cfRule type="cellIs" dxfId="196" priority="86" stopIfTrue="1" operator="equal">
      <formula>"?"</formula>
    </cfRule>
  </conditionalFormatting>
  <conditionalFormatting sqref="E34">
    <cfRule type="cellIs" dxfId="195" priority="81" stopIfTrue="1" operator="equal">
      <formula>"Y"</formula>
    </cfRule>
    <cfRule type="cellIs" dxfId="194" priority="82" stopIfTrue="1" operator="equal">
      <formula>"N"</formula>
    </cfRule>
    <cfRule type="cellIs" dxfId="193" priority="83" stopIfTrue="1" operator="equal">
      <formula>"?"</formula>
    </cfRule>
  </conditionalFormatting>
  <conditionalFormatting sqref="C53">
    <cfRule type="cellIs" dxfId="192" priority="78" stopIfTrue="1" operator="equal">
      <formula>"Y"</formula>
    </cfRule>
    <cfRule type="cellIs" dxfId="191" priority="79" stopIfTrue="1" operator="equal">
      <formula>"N"</formula>
    </cfRule>
    <cfRule type="cellIs" dxfId="190" priority="80" stopIfTrue="1" operator="equal">
      <formula>"?"</formula>
    </cfRule>
  </conditionalFormatting>
  <conditionalFormatting sqref="E53">
    <cfRule type="cellIs" dxfId="189" priority="75" stopIfTrue="1" operator="equal">
      <formula>"Y"</formula>
    </cfRule>
    <cfRule type="cellIs" dxfId="188" priority="76" stopIfTrue="1" operator="equal">
      <formula>"N"</formula>
    </cfRule>
    <cfRule type="cellIs" dxfId="187" priority="77" stopIfTrue="1" operator="equal">
      <formula>"?"</formula>
    </cfRule>
  </conditionalFormatting>
  <conditionalFormatting sqref="C39:C52">
    <cfRule type="cellIs" dxfId="186" priority="72" stopIfTrue="1" operator="equal">
      <formula>"Y"</formula>
    </cfRule>
    <cfRule type="cellIs" dxfId="185" priority="73" stopIfTrue="1" operator="equal">
      <formula>"N"</formula>
    </cfRule>
    <cfRule type="cellIs" dxfId="184" priority="74" stopIfTrue="1" operator="equal">
      <formula>"?"</formula>
    </cfRule>
  </conditionalFormatting>
  <conditionalFormatting sqref="C35">
    <cfRule type="cellIs" dxfId="183" priority="69" stopIfTrue="1" operator="equal">
      <formula>"Y"</formula>
    </cfRule>
    <cfRule type="cellIs" dxfId="182" priority="70" stopIfTrue="1" operator="equal">
      <formula>"N"</formula>
    </cfRule>
    <cfRule type="cellIs" dxfId="181" priority="71" stopIfTrue="1" operator="equal">
      <formula>"?"</formula>
    </cfRule>
  </conditionalFormatting>
  <conditionalFormatting sqref="E35">
    <cfRule type="cellIs" dxfId="180" priority="66" stopIfTrue="1" operator="equal">
      <formula>"Y"</formula>
    </cfRule>
    <cfRule type="cellIs" dxfId="179" priority="67" stopIfTrue="1" operator="equal">
      <formula>"N"</formula>
    </cfRule>
    <cfRule type="cellIs" dxfId="178" priority="68" stopIfTrue="1" operator="equal">
      <formula>"?"</formula>
    </cfRule>
  </conditionalFormatting>
  <conditionalFormatting sqref="E55">
    <cfRule type="cellIs" dxfId="177" priority="63" stopIfTrue="1" operator="equal">
      <formula>"Y"</formula>
    </cfRule>
    <cfRule type="cellIs" dxfId="176" priority="64" stopIfTrue="1" operator="equal">
      <formula>"N"</formula>
    </cfRule>
    <cfRule type="cellIs" dxfId="175" priority="65" stopIfTrue="1" operator="equal">
      <formula>"?"</formula>
    </cfRule>
  </conditionalFormatting>
  <conditionalFormatting sqref="A4:A9 A11">
    <cfRule type="cellIs" dxfId="174" priority="60" stopIfTrue="1" operator="equal">
      <formula>"Y"</formula>
    </cfRule>
    <cfRule type="cellIs" dxfId="173" priority="61" stopIfTrue="1" operator="equal">
      <formula>"N"</formula>
    </cfRule>
    <cfRule type="cellIs" dxfId="172" priority="62" stopIfTrue="1" operator="equal">
      <formula>"?"</formula>
    </cfRule>
  </conditionalFormatting>
  <conditionalFormatting sqref="A2:A3">
    <cfRule type="cellIs" dxfId="171" priority="59" operator="equal">
      <formula>"Pas de AHU"</formula>
    </cfRule>
  </conditionalFormatting>
  <conditionalFormatting sqref="C10">
    <cfRule type="cellIs" dxfId="170" priority="56" stopIfTrue="1" operator="equal">
      <formula>"Y"</formula>
    </cfRule>
    <cfRule type="cellIs" dxfId="169" priority="57" stopIfTrue="1" operator="equal">
      <formula>"N"</formula>
    </cfRule>
    <cfRule type="cellIs" dxfId="168" priority="58" stopIfTrue="1" operator="equal">
      <formula>"?"</formula>
    </cfRule>
  </conditionalFormatting>
  <conditionalFormatting sqref="C56">
    <cfRule type="cellIs" dxfId="167" priority="53" stopIfTrue="1" operator="equal">
      <formula>"Y"</formula>
    </cfRule>
    <cfRule type="cellIs" dxfId="166" priority="54" stopIfTrue="1" operator="equal">
      <formula>"N"</formula>
    </cfRule>
    <cfRule type="cellIs" dxfId="165" priority="55" stopIfTrue="1" operator="equal">
      <formula>"?"</formula>
    </cfRule>
  </conditionalFormatting>
  <conditionalFormatting sqref="I21:I33 I2:I9 J9">
    <cfRule type="cellIs" dxfId="164" priority="50" stopIfTrue="1" operator="equal">
      <formula>"Y"</formula>
    </cfRule>
    <cfRule type="cellIs" dxfId="163" priority="51" stopIfTrue="1" operator="equal">
      <formula>"N"</formula>
    </cfRule>
    <cfRule type="cellIs" dxfId="162" priority="52" stopIfTrue="1" operator="equal">
      <formula>"?"</formula>
    </cfRule>
  </conditionalFormatting>
  <conditionalFormatting sqref="H10:H11">
    <cfRule type="cellIs" dxfId="161" priority="44" stopIfTrue="1" operator="equal">
      <formula>"Y"</formula>
    </cfRule>
    <cfRule type="cellIs" dxfId="160" priority="45" stopIfTrue="1" operator="equal">
      <formula>"N"</formula>
    </cfRule>
    <cfRule type="cellIs" dxfId="159" priority="46" stopIfTrue="1" operator="equal">
      <formula>"?"</formula>
    </cfRule>
  </conditionalFormatting>
  <conditionalFormatting sqref="I55">
    <cfRule type="cellIs" dxfId="158" priority="47" stopIfTrue="1" operator="equal">
      <formula>"Y"</formula>
    </cfRule>
    <cfRule type="cellIs" dxfId="157" priority="48" stopIfTrue="1" operator="equal">
      <formula>"N"</formula>
    </cfRule>
    <cfRule type="cellIs" dxfId="156" priority="49" stopIfTrue="1" operator="equal">
      <formula>"?"</formula>
    </cfRule>
  </conditionalFormatting>
  <conditionalFormatting sqref="I14:I16">
    <cfRule type="cellIs" dxfId="155" priority="41" stopIfTrue="1" operator="equal">
      <formula>"Y"</formula>
    </cfRule>
    <cfRule type="cellIs" dxfId="154" priority="42" stopIfTrue="1" operator="equal">
      <formula>"N"</formula>
    </cfRule>
    <cfRule type="cellIs" dxfId="153" priority="43" stopIfTrue="1" operator="equal">
      <formula>"?"</formula>
    </cfRule>
  </conditionalFormatting>
  <conditionalFormatting sqref="I17">
    <cfRule type="cellIs" dxfId="152" priority="38" stopIfTrue="1" operator="equal">
      <formula>"Y"</formula>
    </cfRule>
    <cfRule type="cellIs" dxfId="151" priority="39" stopIfTrue="1" operator="equal">
      <formula>"N"</formula>
    </cfRule>
    <cfRule type="cellIs" dxfId="150" priority="40" stopIfTrue="1" operator="equal">
      <formula>"?"</formula>
    </cfRule>
  </conditionalFormatting>
  <conditionalFormatting sqref="K17">
    <cfRule type="cellIs" dxfId="149" priority="35" stopIfTrue="1" operator="equal">
      <formula>"Y"</formula>
    </cfRule>
    <cfRule type="cellIs" dxfId="148" priority="36" stopIfTrue="1" operator="equal">
      <formula>"N"</formula>
    </cfRule>
    <cfRule type="cellIs" dxfId="147" priority="37" stopIfTrue="1" operator="equal">
      <formula>"?"</formula>
    </cfRule>
  </conditionalFormatting>
  <conditionalFormatting sqref="I34">
    <cfRule type="cellIs" dxfId="146" priority="32" stopIfTrue="1" operator="equal">
      <formula>"Y"</formula>
    </cfRule>
    <cfRule type="cellIs" dxfId="145" priority="33" stopIfTrue="1" operator="equal">
      <formula>"N"</formula>
    </cfRule>
    <cfRule type="cellIs" dxfId="144" priority="34" stopIfTrue="1" operator="equal">
      <formula>"?"</formula>
    </cfRule>
  </conditionalFormatting>
  <conditionalFormatting sqref="K34">
    <cfRule type="cellIs" dxfId="143" priority="29" stopIfTrue="1" operator="equal">
      <formula>"Y"</formula>
    </cfRule>
    <cfRule type="cellIs" dxfId="142" priority="30" stopIfTrue="1" operator="equal">
      <formula>"N"</formula>
    </cfRule>
    <cfRule type="cellIs" dxfId="141" priority="31" stopIfTrue="1" operator="equal">
      <formula>"?"</formula>
    </cfRule>
  </conditionalFormatting>
  <conditionalFormatting sqref="I53">
    <cfRule type="cellIs" dxfId="140" priority="26" stopIfTrue="1" operator="equal">
      <formula>"Y"</formula>
    </cfRule>
    <cfRule type="cellIs" dxfId="139" priority="27" stopIfTrue="1" operator="equal">
      <formula>"N"</formula>
    </cfRule>
    <cfRule type="cellIs" dxfId="138" priority="28" stopIfTrue="1" operator="equal">
      <formula>"?"</formula>
    </cfRule>
  </conditionalFormatting>
  <conditionalFormatting sqref="K53">
    <cfRule type="cellIs" dxfId="137" priority="23" stopIfTrue="1" operator="equal">
      <formula>"Y"</formula>
    </cfRule>
    <cfRule type="cellIs" dxfId="136" priority="24" stopIfTrue="1" operator="equal">
      <formula>"N"</formula>
    </cfRule>
    <cfRule type="cellIs" dxfId="135" priority="25" stopIfTrue="1" operator="equal">
      <formula>"?"</formula>
    </cfRule>
  </conditionalFormatting>
  <conditionalFormatting sqref="I39:I52">
    <cfRule type="cellIs" dxfId="134" priority="20" stopIfTrue="1" operator="equal">
      <formula>"Y"</formula>
    </cfRule>
    <cfRule type="cellIs" dxfId="133" priority="21" stopIfTrue="1" operator="equal">
      <formula>"N"</formula>
    </cfRule>
    <cfRule type="cellIs" dxfId="132" priority="22" stopIfTrue="1" operator="equal">
      <formula>"?"</formula>
    </cfRule>
  </conditionalFormatting>
  <conditionalFormatting sqref="I35">
    <cfRule type="cellIs" dxfId="131" priority="17" stopIfTrue="1" operator="equal">
      <formula>"Y"</formula>
    </cfRule>
    <cfRule type="cellIs" dxfId="130" priority="18" stopIfTrue="1" operator="equal">
      <formula>"N"</formula>
    </cfRule>
    <cfRule type="cellIs" dxfId="129" priority="19" stopIfTrue="1" operator="equal">
      <formula>"?"</formula>
    </cfRule>
  </conditionalFormatting>
  <conditionalFormatting sqref="K35">
    <cfRule type="cellIs" dxfId="128" priority="14" stopIfTrue="1" operator="equal">
      <formula>"Y"</formula>
    </cfRule>
    <cfRule type="cellIs" dxfId="127" priority="15" stopIfTrue="1" operator="equal">
      <formula>"N"</formula>
    </cfRule>
    <cfRule type="cellIs" dxfId="126" priority="16" stopIfTrue="1" operator="equal">
      <formula>"?"</formula>
    </cfRule>
  </conditionalFormatting>
  <conditionalFormatting sqref="K55">
    <cfRule type="cellIs" dxfId="125" priority="11" stopIfTrue="1" operator="equal">
      <formula>"Y"</formula>
    </cfRule>
    <cfRule type="cellIs" dxfId="124" priority="12" stopIfTrue="1" operator="equal">
      <formula>"N"</formula>
    </cfRule>
    <cfRule type="cellIs" dxfId="123" priority="13" stopIfTrue="1" operator="equal">
      <formula>"?"</formula>
    </cfRule>
  </conditionalFormatting>
  <conditionalFormatting sqref="G4:G9 G11">
    <cfRule type="cellIs" dxfId="122" priority="8" stopIfTrue="1" operator="equal">
      <formula>"Y"</formula>
    </cfRule>
    <cfRule type="cellIs" dxfId="121" priority="9" stopIfTrue="1" operator="equal">
      <formula>"N"</formula>
    </cfRule>
    <cfRule type="cellIs" dxfId="120" priority="10" stopIfTrue="1" operator="equal">
      <formula>"?"</formula>
    </cfRule>
  </conditionalFormatting>
  <conditionalFormatting sqref="G2:G3">
    <cfRule type="cellIs" dxfId="119" priority="7" operator="equal">
      <formula>"Pas de AHU"</formula>
    </cfRule>
  </conditionalFormatting>
  <conditionalFormatting sqref="I10">
    <cfRule type="cellIs" dxfId="118" priority="4" stopIfTrue="1" operator="equal">
      <formula>"Y"</formula>
    </cfRule>
    <cfRule type="cellIs" dxfId="117" priority="5" stopIfTrue="1" operator="equal">
      <formula>"N"</formula>
    </cfRule>
    <cfRule type="cellIs" dxfId="116" priority="6" stopIfTrue="1" operator="equal">
      <formula>"?"</formula>
    </cfRule>
  </conditionalFormatting>
  <conditionalFormatting sqref="I56">
    <cfRule type="cellIs" dxfId="115" priority="1" stopIfTrue="1" operator="equal">
      <formula>"Y"</formula>
    </cfRule>
    <cfRule type="cellIs" dxfId="114" priority="2" stopIfTrue="1" operator="equal">
      <formula>"N"</formula>
    </cfRule>
    <cfRule type="cellIs" dxfId="113" priority="3" stopIfTrue="1" operator="equal">
      <formula>"?"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A2" sqref="A2:J2"/>
    </sheetView>
  </sheetViews>
  <sheetFormatPr defaultColWidth="9.140625" defaultRowHeight="12.75" outlineLevelRow="1"/>
  <cols>
    <col min="1" max="1" width="6.140625" style="6" customWidth="1"/>
    <col min="2" max="2" width="23" style="6" customWidth="1"/>
    <col min="3" max="3" width="15.5703125" style="6" customWidth="1"/>
    <col min="4" max="4" width="15.85546875" style="6" customWidth="1"/>
    <col min="5" max="5" width="14.42578125" style="6" customWidth="1"/>
    <col min="6" max="7" width="9.140625" style="6"/>
    <col min="8" max="8" width="9.5703125" style="6" bestFit="1" customWidth="1"/>
    <col min="9" max="16384" width="9.140625" style="6"/>
  </cols>
  <sheetData>
    <row r="1" spans="1:11" ht="27" customHeight="1" thickBot="1">
      <c r="A1" s="1" t="s">
        <v>0</v>
      </c>
      <c r="B1" s="2" t="s">
        <v>1</v>
      </c>
      <c r="C1" s="3" t="s">
        <v>2</v>
      </c>
      <c r="D1" s="4" t="s">
        <v>3</v>
      </c>
      <c r="E1" s="5"/>
      <c r="G1" s="1" t="s">
        <v>0</v>
      </c>
      <c r="H1" s="2" t="s">
        <v>1</v>
      </c>
      <c r="I1" s="3" t="s">
        <v>2</v>
      </c>
      <c r="J1" s="4" t="s">
        <v>3</v>
      </c>
      <c r="K1" s="5"/>
    </row>
    <row r="2" spans="1:11" s="8" customFormat="1" ht="13.5" customHeight="1">
      <c r="A2" s="100">
        <v>1</v>
      </c>
      <c r="B2" s="100">
        <v>2</v>
      </c>
      <c r="C2" s="100">
        <v>3</v>
      </c>
      <c r="D2" s="100">
        <v>4</v>
      </c>
      <c r="E2" s="100">
        <v>5</v>
      </c>
      <c r="F2" s="100">
        <v>6</v>
      </c>
      <c r="G2" s="100">
        <v>7</v>
      </c>
      <c r="H2" s="100">
        <v>8</v>
      </c>
      <c r="I2" s="100">
        <v>9</v>
      </c>
      <c r="J2" s="100">
        <v>10</v>
      </c>
    </row>
    <row r="3" spans="1:11" s="8" customFormat="1" ht="13.5" customHeight="1">
      <c r="A3" s="7"/>
      <c r="C3" s="9"/>
      <c r="G3" s="7"/>
      <c r="I3" s="9"/>
    </row>
    <row r="4" spans="1:11">
      <c r="A4" s="10"/>
      <c r="C4" s="11"/>
      <c r="G4" s="10"/>
      <c r="I4" s="11"/>
    </row>
    <row r="5" spans="1:11">
      <c r="A5" s="10"/>
      <c r="C5" s="11"/>
      <c r="G5" s="10"/>
      <c r="I5" s="11"/>
    </row>
    <row r="6" spans="1:11">
      <c r="A6" s="10"/>
      <c r="C6" s="11"/>
      <c r="G6" s="10"/>
      <c r="I6" s="11"/>
    </row>
    <row r="7" spans="1:11">
      <c r="A7" s="10"/>
      <c r="C7" s="11"/>
      <c r="G7" s="10"/>
      <c r="I7" s="11"/>
    </row>
    <row r="8" spans="1:11" ht="13.5" thickBot="1">
      <c r="A8" s="10"/>
      <c r="C8" s="11"/>
      <c r="G8" s="10"/>
      <c r="I8" s="11"/>
    </row>
    <row r="9" spans="1:11" ht="13.5" thickBot="1">
      <c r="A9" s="12"/>
      <c r="B9" s="13"/>
      <c r="C9" s="14"/>
      <c r="D9" s="15"/>
      <c r="G9" s="12"/>
      <c r="H9" s="13"/>
      <c r="I9" s="14"/>
      <c r="J9" s="15"/>
    </row>
    <row r="10" spans="1:11" ht="13.5" thickBot="1">
      <c r="A10" s="16">
        <v>11</v>
      </c>
      <c r="B10" s="17">
        <v>8000</v>
      </c>
      <c r="C10" s="18" t="s">
        <v>37</v>
      </c>
      <c r="D10" s="19">
        <v>1000</v>
      </c>
      <c r="G10" s="16">
        <v>12</v>
      </c>
      <c r="H10" s="17">
        <v>8000</v>
      </c>
      <c r="I10" s="18" t="s">
        <v>38</v>
      </c>
      <c r="J10" s="19">
        <v>600</v>
      </c>
    </row>
    <row r="11" spans="1:11" s="8" customFormat="1">
      <c r="A11" s="10"/>
      <c r="B11" s="20"/>
      <c r="C11" s="21"/>
      <c r="G11" s="10"/>
      <c r="H11" s="20"/>
      <c r="I11" s="21"/>
    </row>
    <row r="12" spans="1:11" s="8" customFormat="1" ht="12.75" hidden="1" customHeight="1" outlineLevel="1">
      <c r="B12" s="96"/>
      <c r="C12" s="96"/>
      <c r="D12" s="96"/>
      <c r="E12" s="96"/>
      <c r="H12" s="96"/>
      <c r="I12" s="96"/>
      <c r="J12" s="96"/>
      <c r="K12" s="96"/>
    </row>
    <row r="13" spans="1:11" s="9" customFormat="1" ht="24" hidden="1" customHeight="1" outlineLevel="1">
      <c r="B13" s="29"/>
      <c r="C13" s="29"/>
      <c r="D13" s="29"/>
      <c r="E13" s="29"/>
      <c r="H13" s="29"/>
      <c r="I13" s="29"/>
      <c r="J13" s="29"/>
      <c r="K13" s="29"/>
    </row>
    <row r="14" spans="1:11" s="8" customFormat="1" hidden="1" outlineLevel="1">
      <c r="C14" s="10"/>
      <c r="I14" s="10"/>
    </row>
    <row r="15" spans="1:11" s="8" customFormat="1" hidden="1" outlineLevel="1">
      <c r="C15" s="10"/>
      <c r="I15" s="10"/>
    </row>
    <row r="16" spans="1:11" s="8" customFormat="1" hidden="1" outlineLevel="1">
      <c r="C16" s="9"/>
      <c r="I16" s="9"/>
    </row>
    <row r="17" spans="2:11" s="31" customFormat="1" ht="17.25" hidden="1" customHeight="1" outlineLevel="1">
      <c r="B17" s="29"/>
      <c r="C17" s="30"/>
      <c r="D17" s="29"/>
      <c r="E17" s="30"/>
      <c r="H17" s="29"/>
      <c r="I17" s="30"/>
      <c r="J17" s="29"/>
      <c r="K17" s="30"/>
    </row>
    <row r="18" spans="2:11" s="31" customFormat="1" ht="12" hidden="1" customHeight="1" outlineLevel="1">
      <c r="B18" s="23"/>
      <c r="C18" s="23"/>
      <c r="D18" s="23"/>
      <c r="E18" s="23"/>
      <c r="H18" s="23"/>
      <c r="I18" s="23"/>
      <c r="J18" s="23"/>
      <c r="K18" s="23"/>
    </row>
    <row r="19" spans="2:11" s="8" customFormat="1" ht="12.75" hidden="1" customHeight="1" outlineLevel="1">
      <c r="B19" s="96"/>
      <c r="C19" s="96"/>
      <c r="D19" s="96"/>
      <c r="E19" s="96"/>
      <c r="H19" s="96"/>
      <c r="I19" s="96"/>
      <c r="J19" s="96"/>
      <c r="K19" s="96"/>
    </row>
    <row r="20" spans="2:11" s="9" customFormat="1" ht="24" hidden="1" customHeight="1" outlineLevel="1">
      <c r="B20" s="29"/>
      <c r="C20" s="29"/>
      <c r="D20" s="29"/>
      <c r="E20" s="29"/>
      <c r="H20" s="29"/>
      <c r="I20" s="29"/>
      <c r="J20" s="29"/>
      <c r="K20" s="29"/>
    </row>
    <row r="21" spans="2:11" s="8" customFormat="1" hidden="1" outlineLevel="1">
      <c r="C21" s="10"/>
      <c r="I21" s="10"/>
    </row>
    <row r="22" spans="2:11" s="8" customFormat="1" hidden="1" outlineLevel="1">
      <c r="C22" s="10"/>
      <c r="I22" s="10"/>
    </row>
    <row r="23" spans="2:11" s="8" customFormat="1" hidden="1" outlineLevel="1">
      <c r="C23" s="10"/>
      <c r="I23" s="10"/>
    </row>
    <row r="24" spans="2:11" s="8" customFormat="1" hidden="1" outlineLevel="1">
      <c r="C24" s="10"/>
      <c r="I24" s="10"/>
    </row>
    <row r="25" spans="2:11" s="8" customFormat="1" hidden="1" outlineLevel="1">
      <c r="C25" s="10"/>
      <c r="I25" s="10"/>
    </row>
    <row r="26" spans="2:11" s="8" customFormat="1" hidden="1" outlineLevel="1">
      <c r="C26" s="10"/>
      <c r="I26" s="10"/>
    </row>
    <row r="27" spans="2:11" s="8" customFormat="1" hidden="1" outlineLevel="1">
      <c r="C27" s="10"/>
      <c r="I27" s="10"/>
    </row>
    <row r="28" spans="2:11" s="8" customFormat="1" hidden="1" outlineLevel="1">
      <c r="C28" s="10"/>
      <c r="I28" s="10"/>
    </row>
    <row r="29" spans="2:11" s="8" customFormat="1" hidden="1" outlineLevel="1">
      <c r="C29" s="10"/>
      <c r="D29" s="32"/>
      <c r="E29" s="32"/>
      <c r="I29" s="10"/>
      <c r="J29" s="32"/>
      <c r="K29" s="32"/>
    </row>
    <row r="30" spans="2:11" s="8" customFormat="1" hidden="1" outlineLevel="1">
      <c r="C30" s="10"/>
      <c r="I30" s="10"/>
    </row>
    <row r="31" spans="2:11" s="8" customFormat="1" hidden="1" outlineLevel="1">
      <c r="C31" s="10"/>
      <c r="I31" s="10"/>
    </row>
    <row r="32" spans="2:11" s="8" customFormat="1" hidden="1" outlineLevel="1">
      <c r="C32" s="10"/>
      <c r="I32" s="10"/>
    </row>
    <row r="33" spans="2:11" s="8" customFormat="1" hidden="1" outlineLevel="1">
      <c r="C33" s="10"/>
      <c r="I33" s="10"/>
    </row>
    <row r="34" spans="2:11" s="8" customFormat="1" ht="17.25" hidden="1" customHeight="1" outlineLevel="1">
      <c r="B34" s="33"/>
      <c r="C34" s="30"/>
      <c r="D34" s="29"/>
      <c r="E34" s="30"/>
      <c r="H34" s="33"/>
      <c r="I34" s="30"/>
      <c r="J34" s="29"/>
      <c r="K34" s="30"/>
    </row>
    <row r="35" spans="2:11" s="8" customFormat="1" ht="17.25" hidden="1" customHeight="1" outlineLevel="1">
      <c r="B35" s="33"/>
      <c r="C35" s="30"/>
      <c r="D35" s="29"/>
      <c r="E35" s="30"/>
      <c r="H35" s="33"/>
      <c r="I35" s="30"/>
      <c r="J35" s="29"/>
      <c r="K35" s="30"/>
    </row>
    <row r="36" spans="2:11" s="8" customFormat="1" hidden="1" outlineLevel="1"/>
    <row r="37" spans="2:11" s="8" customFormat="1" ht="12.75" hidden="1" customHeight="1" outlineLevel="1">
      <c r="B37" s="96"/>
      <c r="C37" s="96"/>
      <c r="D37" s="96"/>
      <c r="E37" s="96"/>
      <c r="H37" s="96"/>
      <c r="I37" s="96"/>
      <c r="J37" s="96"/>
      <c r="K37" s="96"/>
    </row>
    <row r="38" spans="2:11" s="9" customFormat="1" ht="24" hidden="1" customHeight="1" outlineLevel="1">
      <c r="B38" s="29"/>
      <c r="C38" s="29"/>
      <c r="D38" s="29"/>
      <c r="E38" s="29"/>
      <c r="H38" s="29"/>
      <c r="I38" s="29"/>
      <c r="J38" s="29"/>
      <c r="K38" s="29"/>
    </row>
    <row r="39" spans="2:11" s="8" customFormat="1" hidden="1" outlineLevel="1">
      <c r="C39" s="9"/>
      <c r="I39" s="9"/>
    </row>
    <row r="40" spans="2:11" s="8" customFormat="1" hidden="1" outlineLevel="1">
      <c r="C40" s="10"/>
      <c r="I40" s="10"/>
    </row>
    <row r="41" spans="2:11" s="8" customFormat="1" hidden="1" outlineLevel="1">
      <c r="C41" s="10"/>
      <c r="I41" s="10"/>
    </row>
    <row r="42" spans="2:11" s="8" customFormat="1" hidden="1" outlineLevel="1">
      <c r="C42" s="10"/>
      <c r="I42" s="10"/>
    </row>
    <row r="43" spans="2:11" s="8" customFormat="1" hidden="1" outlineLevel="1">
      <c r="C43" s="10"/>
      <c r="I43" s="10"/>
    </row>
    <row r="44" spans="2:11" s="8" customFormat="1" hidden="1" outlineLevel="1">
      <c r="C44" s="10"/>
      <c r="I44" s="10"/>
    </row>
    <row r="45" spans="2:11" s="8" customFormat="1" hidden="1" outlineLevel="1">
      <c r="C45" s="10"/>
      <c r="I45" s="10"/>
    </row>
    <row r="46" spans="2:11" s="8" customFormat="1" hidden="1" outlineLevel="1">
      <c r="C46" s="10"/>
      <c r="I46" s="10"/>
    </row>
    <row r="47" spans="2:11" s="8" customFormat="1" hidden="1" outlineLevel="1">
      <c r="C47" s="10"/>
      <c r="I47" s="10"/>
    </row>
    <row r="48" spans="2:11" s="8" customFormat="1" hidden="1" outlineLevel="1">
      <c r="C48" s="10"/>
      <c r="I48" s="10"/>
    </row>
    <row r="49" spans="2:11" s="8" customFormat="1" hidden="1" outlineLevel="1">
      <c r="C49" s="10"/>
      <c r="I49" s="10"/>
    </row>
    <row r="50" spans="2:11" s="8" customFormat="1" hidden="1" outlineLevel="1">
      <c r="C50" s="10"/>
      <c r="I50" s="10"/>
    </row>
    <row r="51" spans="2:11" s="8" customFormat="1" hidden="1" outlineLevel="1">
      <c r="C51" s="10"/>
      <c r="I51" s="10"/>
    </row>
    <row r="52" spans="2:11" s="8" customFormat="1" hidden="1" outlineLevel="1">
      <c r="C52" s="10"/>
      <c r="I52" s="10"/>
    </row>
    <row r="53" spans="2:11" s="31" customFormat="1" ht="17.25" hidden="1" customHeight="1" outlineLevel="1">
      <c r="B53" s="29"/>
      <c r="C53" s="30"/>
      <c r="D53" s="29"/>
      <c r="E53" s="30"/>
      <c r="H53" s="29"/>
      <c r="I53" s="30"/>
      <c r="J53" s="29"/>
      <c r="K53" s="30"/>
    </row>
    <row r="54" spans="2:11" ht="13.5" collapsed="1" thickBot="1"/>
    <row r="55" spans="2:11" ht="26.25" thickBot="1">
      <c r="B55" s="24" t="s">
        <v>3</v>
      </c>
      <c r="C55" s="25">
        <v>800</v>
      </c>
      <c r="D55" s="26" t="s">
        <v>5</v>
      </c>
      <c r="E55" s="25">
        <v>0</v>
      </c>
      <c r="H55" s="24" t="s">
        <v>3</v>
      </c>
      <c r="I55" s="25">
        <v>500</v>
      </c>
      <c r="J55" s="26" t="s">
        <v>5</v>
      </c>
      <c r="K55" s="25">
        <v>0</v>
      </c>
    </row>
    <row r="56" spans="2:11" ht="13.5" thickBot="1">
      <c r="B56" s="27" t="s">
        <v>6</v>
      </c>
      <c r="C56" s="25">
        <v>200</v>
      </c>
      <c r="H56" s="27" t="s">
        <v>6</v>
      </c>
      <c r="I56" s="25">
        <v>100</v>
      </c>
    </row>
  </sheetData>
  <mergeCells count="6">
    <mergeCell ref="B12:E12"/>
    <mergeCell ref="B19:E19"/>
    <mergeCell ref="B37:E37"/>
    <mergeCell ref="H12:K12"/>
    <mergeCell ref="H19:K19"/>
    <mergeCell ref="H37:K37"/>
  </mergeCells>
  <conditionalFormatting sqref="C21:C33 C3:C9 D9">
    <cfRule type="cellIs" dxfId="112" priority="102" stopIfTrue="1" operator="equal">
      <formula>"Y"</formula>
    </cfRule>
    <cfRule type="cellIs" dxfId="111" priority="103" stopIfTrue="1" operator="equal">
      <formula>"N"</formula>
    </cfRule>
    <cfRule type="cellIs" dxfId="110" priority="104" stopIfTrue="1" operator="equal">
      <formula>"?"</formula>
    </cfRule>
  </conditionalFormatting>
  <conditionalFormatting sqref="B10:B11">
    <cfRule type="cellIs" dxfId="109" priority="96" stopIfTrue="1" operator="equal">
      <formula>"Y"</formula>
    </cfRule>
    <cfRule type="cellIs" dxfId="108" priority="97" stopIfTrue="1" operator="equal">
      <formula>"N"</formula>
    </cfRule>
    <cfRule type="cellIs" dxfId="107" priority="98" stopIfTrue="1" operator="equal">
      <formula>"?"</formula>
    </cfRule>
  </conditionalFormatting>
  <conditionalFormatting sqref="C55">
    <cfRule type="cellIs" dxfId="106" priority="99" stopIfTrue="1" operator="equal">
      <formula>"Y"</formula>
    </cfRule>
    <cfRule type="cellIs" dxfId="105" priority="100" stopIfTrue="1" operator="equal">
      <formula>"N"</formula>
    </cfRule>
    <cfRule type="cellIs" dxfId="104" priority="101" stopIfTrue="1" operator="equal">
      <formula>"?"</formula>
    </cfRule>
  </conditionalFormatting>
  <conditionalFormatting sqref="C14:C16">
    <cfRule type="cellIs" dxfId="103" priority="93" stopIfTrue="1" operator="equal">
      <formula>"Y"</formula>
    </cfRule>
    <cfRule type="cellIs" dxfId="102" priority="94" stopIfTrue="1" operator="equal">
      <formula>"N"</formula>
    </cfRule>
    <cfRule type="cellIs" dxfId="101" priority="95" stopIfTrue="1" operator="equal">
      <formula>"?"</formula>
    </cfRule>
  </conditionalFormatting>
  <conditionalFormatting sqref="C17">
    <cfRule type="cellIs" dxfId="100" priority="90" stopIfTrue="1" operator="equal">
      <formula>"Y"</formula>
    </cfRule>
    <cfRule type="cellIs" dxfId="99" priority="91" stopIfTrue="1" operator="equal">
      <formula>"N"</formula>
    </cfRule>
    <cfRule type="cellIs" dxfId="98" priority="92" stopIfTrue="1" operator="equal">
      <formula>"?"</formula>
    </cfRule>
  </conditionalFormatting>
  <conditionalFormatting sqref="E17">
    <cfRule type="cellIs" dxfId="97" priority="87" stopIfTrue="1" operator="equal">
      <formula>"Y"</formula>
    </cfRule>
    <cfRule type="cellIs" dxfId="96" priority="88" stopIfTrue="1" operator="equal">
      <formula>"N"</formula>
    </cfRule>
    <cfRule type="cellIs" dxfId="95" priority="89" stopIfTrue="1" operator="equal">
      <formula>"?"</formula>
    </cfRule>
  </conditionalFormatting>
  <conditionalFormatting sqref="C34">
    <cfRule type="cellIs" dxfId="94" priority="84" stopIfTrue="1" operator="equal">
      <formula>"Y"</formula>
    </cfRule>
    <cfRule type="cellIs" dxfId="93" priority="85" stopIfTrue="1" operator="equal">
      <formula>"N"</formula>
    </cfRule>
    <cfRule type="cellIs" dxfId="92" priority="86" stopIfTrue="1" operator="equal">
      <formula>"?"</formula>
    </cfRule>
  </conditionalFormatting>
  <conditionalFormatting sqref="E34">
    <cfRule type="cellIs" dxfId="91" priority="81" stopIfTrue="1" operator="equal">
      <formula>"Y"</formula>
    </cfRule>
    <cfRule type="cellIs" dxfId="90" priority="82" stopIfTrue="1" operator="equal">
      <formula>"N"</formula>
    </cfRule>
    <cfRule type="cellIs" dxfId="89" priority="83" stopIfTrue="1" operator="equal">
      <formula>"?"</formula>
    </cfRule>
  </conditionalFormatting>
  <conditionalFormatting sqref="C53">
    <cfRule type="cellIs" dxfId="88" priority="78" stopIfTrue="1" operator="equal">
      <formula>"Y"</formula>
    </cfRule>
    <cfRule type="cellIs" dxfId="87" priority="79" stopIfTrue="1" operator="equal">
      <formula>"N"</formula>
    </cfRule>
    <cfRule type="cellIs" dxfId="86" priority="80" stopIfTrue="1" operator="equal">
      <formula>"?"</formula>
    </cfRule>
  </conditionalFormatting>
  <conditionalFormatting sqref="E53">
    <cfRule type="cellIs" dxfId="85" priority="75" stopIfTrue="1" operator="equal">
      <formula>"Y"</formula>
    </cfRule>
    <cfRule type="cellIs" dxfId="84" priority="76" stopIfTrue="1" operator="equal">
      <formula>"N"</formula>
    </cfRule>
    <cfRule type="cellIs" dxfId="83" priority="77" stopIfTrue="1" operator="equal">
      <formula>"?"</formula>
    </cfRule>
  </conditionalFormatting>
  <conditionalFormatting sqref="C39:C52">
    <cfRule type="cellIs" dxfId="82" priority="72" stopIfTrue="1" operator="equal">
      <formula>"Y"</formula>
    </cfRule>
    <cfRule type="cellIs" dxfId="81" priority="73" stopIfTrue="1" operator="equal">
      <formula>"N"</formula>
    </cfRule>
    <cfRule type="cellIs" dxfId="80" priority="74" stopIfTrue="1" operator="equal">
      <formula>"?"</formula>
    </cfRule>
  </conditionalFormatting>
  <conditionalFormatting sqref="C35">
    <cfRule type="cellIs" dxfId="79" priority="69" stopIfTrue="1" operator="equal">
      <formula>"Y"</formula>
    </cfRule>
    <cfRule type="cellIs" dxfId="78" priority="70" stopIfTrue="1" operator="equal">
      <formula>"N"</formula>
    </cfRule>
    <cfRule type="cellIs" dxfId="77" priority="71" stopIfTrue="1" operator="equal">
      <formula>"?"</formula>
    </cfRule>
  </conditionalFormatting>
  <conditionalFormatting sqref="E35">
    <cfRule type="cellIs" dxfId="76" priority="66" stopIfTrue="1" operator="equal">
      <formula>"Y"</formula>
    </cfRule>
    <cfRule type="cellIs" dxfId="75" priority="67" stopIfTrue="1" operator="equal">
      <formula>"N"</formula>
    </cfRule>
    <cfRule type="cellIs" dxfId="74" priority="68" stopIfTrue="1" operator="equal">
      <formula>"?"</formula>
    </cfRule>
  </conditionalFormatting>
  <conditionalFormatting sqref="E55">
    <cfRule type="cellIs" dxfId="73" priority="63" stopIfTrue="1" operator="equal">
      <formula>"Y"</formula>
    </cfRule>
    <cfRule type="cellIs" dxfId="72" priority="64" stopIfTrue="1" operator="equal">
      <formula>"N"</formula>
    </cfRule>
    <cfRule type="cellIs" dxfId="71" priority="65" stopIfTrue="1" operator="equal">
      <formula>"?"</formula>
    </cfRule>
  </conditionalFormatting>
  <conditionalFormatting sqref="A4:A9 A11">
    <cfRule type="cellIs" dxfId="70" priority="60" stopIfTrue="1" operator="equal">
      <formula>"Y"</formula>
    </cfRule>
    <cfRule type="cellIs" dxfId="69" priority="61" stopIfTrue="1" operator="equal">
      <formula>"N"</formula>
    </cfRule>
    <cfRule type="cellIs" dxfId="68" priority="62" stopIfTrue="1" operator="equal">
      <formula>"?"</formula>
    </cfRule>
  </conditionalFormatting>
  <conditionalFormatting sqref="A2:A3 B2:J2">
    <cfRule type="cellIs" dxfId="67" priority="59" operator="equal">
      <formula>"Pas de AHU"</formula>
    </cfRule>
  </conditionalFormatting>
  <conditionalFormatting sqref="C10">
    <cfRule type="cellIs" dxfId="66" priority="56" stopIfTrue="1" operator="equal">
      <formula>"Y"</formula>
    </cfRule>
    <cfRule type="cellIs" dxfId="65" priority="57" stopIfTrue="1" operator="equal">
      <formula>"N"</formula>
    </cfRule>
    <cfRule type="cellIs" dxfId="64" priority="58" stopIfTrue="1" operator="equal">
      <formula>"?"</formula>
    </cfRule>
  </conditionalFormatting>
  <conditionalFormatting sqref="C56">
    <cfRule type="cellIs" dxfId="63" priority="53" stopIfTrue="1" operator="equal">
      <formula>"Y"</formula>
    </cfRule>
    <cfRule type="cellIs" dxfId="62" priority="54" stopIfTrue="1" operator="equal">
      <formula>"N"</formula>
    </cfRule>
    <cfRule type="cellIs" dxfId="61" priority="55" stopIfTrue="1" operator="equal">
      <formula>"?"</formula>
    </cfRule>
  </conditionalFormatting>
  <conditionalFormatting sqref="I21:I33 I3:I9 J9">
    <cfRule type="cellIs" dxfId="60" priority="50" stopIfTrue="1" operator="equal">
      <formula>"Y"</formula>
    </cfRule>
    <cfRule type="cellIs" dxfId="59" priority="51" stopIfTrue="1" operator="equal">
      <formula>"N"</formula>
    </cfRule>
    <cfRule type="cellIs" dxfId="58" priority="52" stopIfTrue="1" operator="equal">
      <formula>"?"</formula>
    </cfRule>
  </conditionalFormatting>
  <conditionalFormatting sqref="H10:H11">
    <cfRule type="cellIs" dxfId="57" priority="44" stopIfTrue="1" operator="equal">
      <formula>"Y"</formula>
    </cfRule>
    <cfRule type="cellIs" dxfId="56" priority="45" stopIfTrue="1" operator="equal">
      <formula>"N"</formula>
    </cfRule>
    <cfRule type="cellIs" dxfId="55" priority="46" stopIfTrue="1" operator="equal">
      <formula>"?"</formula>
    </cfRule>
  </conditionalFormatting>
  <conditionalFormatting sqref="I55">
    <cfRule type="cellIs" dxfId="54" priority="47" stopIfTrue="1" operator="equal">
      <formula>"Y"</formula>
    </cfRule>
    <cfRule type="cellIs" dxfId="53" priority="48" stopIfTrue="1" operator="equal">
      <formula>"N"</formula>
    </cfRule>
    <cfRule type="cellIs" dxfId="52" priority="49" stopIfTrue="1" operator="equal">
      <formula>"?"</formula>
    </cfRule>
  </conditionalFormatting>
  <conditionalFormatting sqref="I14:I16">
    <cfRule type="cellIs" dxfId="51" priority="41" stopIfTrue="1" operator="equal">
      <formula>"Y"</formula>
    </cfRule>
    <cfRule type="cellIs" dxfId="50" priority="42" stopIfTrue="1" operator="equal">
      <formula>"N"</formula>
    </cfRule>
    <cfRule type="cellIs" dxfId="49" priority="43" stopIfTrue="1" operator="equal">
      <formula>"?"</formula>
    </cfRule>
  </conditionalFormatting>
  <conditionalFormatting sqref="I17">
    <cfRule type="cellIs" dxfId="48" priority="38" stopIfTrue="1" operator="equal">
      <formula>"Y"</formula>
    </cfRule>
    <cfRule type="cellIs" dxfId="47" priority="39" stopIfTrue="1" operator="equal">
      <formula>"N"</formula>
    </cfRule>
    <cfRule type="cellIs" dxfId="46" priority="40" stopIfTrue="1" operator="equal">
      <formula>"?"</formula>
    </cfRule>
  </conditionalFormatting>
  <conditionalFormatting sqref="K17">
    <cfRule type="cellIs" dxfId="45" priority="35" stopIfTrue="1" operator="equal">
      <formula>"Y"</formula>
    </cfRule>
    <cfRule type="cellIs" dxfId="44" priority="36" stopIfTrue="1" operator="equal">
      <formula>"N"</formula>
    </cfRule>
    <cfRule type="cellIs" dxfId="43" priority="37" stopIfTrue="1" operator="equal">
      <formula>"?"</formula>
    </cfRule>
  </conditionalFormatting>
  <conditionalFormatting sqref="I34">
    <cfRule type="cellIs" dxfId="42" priority="32" stopIfTrue="1" operator="equal">
      <formula>"Y"</formula>
    </cfRule>
    <cfRule type="cellIs" dxfId="41" priority="33" stopIfTrue="1" operator="equal">
      <formula>"N"</formula>
    </cfRule>
    <cfRule type="cellIs" dxfId="40" priority="34" stopIfTrue="1" operator="equal">
      <formula>"?"</formula>
    </cfRule>
  </conditionalFormatting>
  <conditionalFormatting sqref="K34">
    <cfRule type="cellIs" dxfId="39" priority="29" stopIfTrue="1" operator="equal">
      <formula>"Y"</formula>
    </cfRule>
    <cfRule type="cellIs" dxfId="38" priority="30" stopIfTrue="1" operator="equal">
      <formula>"N"</formula>
    </cfRule>
    <cfRule type="cellIs" dxfId="37" priority="31" stopIfTrue="1" operator="equal">
      <formula>"?"</formula>
    </cfRule>
  </conditionalFormatting>
  <conditionalFormatting sqref="I53">
    <cfRule type="cellIs" dxfId="36" priority="26" stopIfTrue="1" operator="equal">
      <formula>"Y"</formula>
    </cfRule>
    <cfRule type="cellIs" dxfId="35" priority="27" stopIfTrue="1" operator="equal">
      <formula>"N"</formula>
    </cfRule>
    <cfRule type="cellIs" dxfId="34" priority="28" stopIfTrue="1" operator="equal">
      <formula>"?"</formula>
    </cfRule>
  </conditionalFormatting>
  <conditionalFormatting sqref="K53">
    <cfRule type="cellIs" dxfId="33" priority="23" stopIfTrue="1" operator="equal">
      <formula>"Y"</formula>
    </cfRule>
    <cfRule type="cellIs" dxfId="32" priority="24" stopIfTrue="1" operator="equal">
      <formula>"N"</formula>
    </cfRule>
    <cfRule type="cellIs" dxfId="31" priority="25" stopIfTrue="1" operator="equal">
      <formula>"?"</formula>
    </cfRule>
  </conditionalFormatting>
  <conditionalFormatting sqref="I39:I52">
    <cfRule type="cellIs" dxfId="30" priority="20" stopIfTrue="1" operator="equal">
      <formula>"Y"</formula>
    </cfRule>
    <cfRule type="cellIs" dxfId="29" priority="21" stopIfTrue="1" operator="equal">
      <formula>"N"</formula>
    </cfRule>
    <cfRule type="cellIs" dxfId="28" priority="22" stopIfTrue="1" operator="equal">
      <formula>"?"</formula>
    </cfRule>
  </conditionalFormatting>
  <conditionalFormatting sqref="I35">
    <cfRule type="cellIs" dxfId="27" priority="17" stopIfTrue="1" operator="equal">
      <formula>"Y"</formula>
    </cfRule>
    <cfRule type="cellIs" dxfId="26" priority="18" stopIfTrue="1" operator="equal">
      <formula>"N"</formula>
    </cfRule>
    <cfRule type="cellIs" dxfId="25" priority="19" stopIfTrue="1" operator="equal">
      <formula>"?"</formula>
    </cfRule>
  </conditionalFormatting>
  <conditionalFormatting sqref="K35">
    <cfRule type="cellIs" dxfId="24" priority="14" stopIfTrue="1" operator="equal">
      <formula>"Y"</formula>
    </cfRule>
    <cfRule type="cellIs" dxfId="23" priority="15" stopIfTrue="1" operator="equal">
      <formula>"N"</formula>
    </cfRule>
    <cfRule type="cellIs" dxfId="22" priority="16" stopIfTrue="1" operator="equal">
      <formula>"?"</formula>
    </cfRule>
  </conditionalFormatting>
  <conditionalFormatting sqref="K55">
    <cfRule type="cellIs" dxfId="21" priority="11" stopIfTrue="1" operator="equal">
      <formula>"Y"</formula>
    </cfRule>
    <cfRule type="cellIs" dxfId="20" priority="12" stopIfTrue="1" operator="equal">
      <formula>"N"</formula>
    </cfRule>
    <cfRule type="cellIs" dxfId="19" priority="13" stopIfTrue="1" operator="equal">
      <formula>"?"</formula>
    </cfRule>
  </conditionalFormatting>
  <conditionalFormatting sqref="G4:G9 G11">
    <cfRule type="cellIs" dxfId="18" priority="8" stopIfTrue="1" operator="equal">
      <formula>"Y"</formula>
    </cfRule>
    <cfRule type="cellIs" dxfId="17" priority="9" stopIfTrue="1" operator="equal">
      <formula>"N"</formula>
    </cfRule>
    <cfRule type="cellIs" dxfId="16" priority="10" stopIfTrue="1" operator="equal">
      <formula>"?"</formula>
    </cfRule>
  </conditionalFormatting>
  <conditionalFormatting sqref="G3">
    <cfRule type="cellIs" dxfId="15" priority="7" operator="equal">
      <formula>"Pas de AHU"</formula>
    </cfRule>
  </conditionalFormatting>
  <conditionalFormatting sqref="I10">
    <cfRule type="cellIs" dxfId="14" priority="4" stopIfTrue="1" operator="equal">
      <formula>"Y"</formula>
    </cfRule>
    <cfRule type="cellIs" dxfId="13" priority="5" stopIfTrue="1" operator="equal">
      <formula>"N"</formula>
    </cfRule>
    <cfRule type="cellIs" dxfId="12" priority="6" stopIfTrue="1" operator="equal">
      <formula>"?"</formula>
    </cfRule>
  </conditionalFormatting>
  <conditionalFormatting sqref="I56">
    <cfRule type="cellIs" dxfId="11" priority="1" stopIfTrue="1" operator="equal">
      <formula>"Y"</formula>
    </cfRule>
    <cfRule type="cellIs" dxfId="10" priority="2" stopIfTrue="1" operator="equal">
      <formula>"N"</formula>
    </cfRule>
    <cfRule type="cellIs" dxfId="9" priority="3" stopIfTrue="1" operator="equal">
      <formula>"?"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4"/>
  <sheetViews>
    <sheetView showGridLines="0" showZeros="0" tabSelected="1" view="pageLayout" topLeftCell="E1" zoomScaleNormal="100" workbookViewId="0">
      <selection activeCell="I13" sqref="I13"/>
    </sheetView>
  </sheetViews>
  <sheetFormatPr defaultColWidth="9.140625" defaultRowHeight="15" outlineLevelCol="1"/>
  <cols>
    <col min="1" max="1" width="8" style="92" hidden="1" customWidth="1" outlineLevel="1"/>
    <col min="2" max="2" width="17.5703125" style="92" hidden="1" customWidth="1" outlineLevel="1"/>
    <col min="3" max="3" width="13" style="92" hidden="1" customWidth="1" outlineLevel="1"/>
    <col min="4" max="4" width="12.28515625" style="92" hidden="1" customWidth="1" outlineLevel="1"/>
    <col min="5" max="5" width="9.140625" style="91" collapsed="1"/>
    <col min="6" max="6" width="14.85546875" style="91" customWidth="1"/>
    <col min="7" max="7" width="15.42578125" style="91" customWidth="1"/>
    <col min="8" max="8" width="17.5703125" style="91" customWidth="1"/>
    <col min="9" max="9" width="22.7109375" style="6" customWidth="1"/>
    <col min="10" max="10" width="12.5703125" style="6" customWidth="1"/>
    <col min="11" max="16384" width="9.140625" style="6"/>
  </cols>
  <sheetData>
    <row r="1" spans="1:11" s="22" customFormat="1" ht="16.5" thickBot="1">
      <c r="A1" s="34"/>
      <c r="B1" s="34"/>
      <c r="C1" s="34"/>
      <c r="D1" s="34"/>
      <c r="E1" s="34"/>
      <c r="F1" s="34"/>
      <c r="G1" s="34"/>
      <c r="H1" s="34"/>
    </row>
    <row r="2" spans="1:11" s="42" customFormat="1" ht="26.25" thickBot="1">
      <c r="A2" s="35" t="s">
        <v>7</v>
      </c>
      <c r="B2" s="35" t="s">
        <v>8</v>
      </c>
      <c r="C2" s="36" t="s">
        <v>9</v>
      </c>
      <c r="D2" s="37" t="s">
        <v>10</v>
      </c>
      <c r="E2" s="38" t="s">
        <v>11</v>
      </c>
      <c r="F2" s="39" t="s">
        <v>12</v>
      </c>
      <c r="G2" s="39" t="s">
        <v>13</v>
      </c>
      <c r="H2" s="40" t="s">
        <v>14</v>
      </c>
      <c r="I2" s="41" t="s">
        <v>15</v>
      </c>
      <c r="J2" s="41" t="s">
        <v>3</v>
      </c>
      <c r="K2" s="42" t="s">
        <v>41</v>
      </c>
    </row>
    <row r="3" spans="1:11" s="44" customFormat="1" ht="12.75">
      <c r="A3" s="43"/>
      <c r="E3" s="97"/>
      <c r="F3" s="98"/>
      <c r="G3" s="98"/>
      <c r="H3" s="99"/>
      <c r="I3" s="45"/>
      <c r="J3" s="46"/>
    </row>
    <row r="4" spans="1:11" s="47" customFormat="1" ht="12.75" hidden="1" customHeight="1" thickBot="1">
      <c r="A4" s="43" t="s">
        <v>16</v>
      </c>
      <c r="B4" s="31"/>
      <c r="C4" s="31"/>
      <c r="D4" s="31"/>
      <c r="E4" s="31"/>
      <c r="F4" s="31"/>
      <c r="G4" s="31"/>
      <c r="H4" s="31"/>
      <c r="I4" s="31"/>
      <c r="J4" s="31"/>
    </row>
    <row r="5" spans="1:11" s="57" customFormat="1" ht="12" hidden="1" thickBot="1">
      <c r="A5" s="48">
        <v>8</v>
      </c>
      <c r="B5" s="49" t="s">
        <v>17</v>
      </c>
      <c r="C5" s="50"/>
      <c r="D5" s="51"/>
      <c r="E5" s="52" t="s">
        <v>18</v>
      </c>
      <c r="F5" s="53" t="s">
        <v>19</v>
      </c>
      <c r="G5" s="53" t="s">
        <v>20</v>
      </c>
      <c r="H5" s="54">
        <v>0</v>
      </c>
      <c r="I5" s="55">
        <v>11434.5</v>
      </c>
      <c r="J5" s="56">
        <v>2470</v>
      </c>
    </row>
    <row r="6" spans="1:11" s="44" customFormat="1" ht="12.75" hidden="1">
      <c r="A6" s="58"/>
      <c r="E6" s="31"/>
      <c r="F6" s="31"/>
      <c r="G6" s="31"/>
      <c r="H6" s="31"/>
      <c r="I6" s="59"/>
      <c r="J6" s="59"/>
    </row>
    <row r="7" spans="1:11" s="44" customFormat="1" ht="12.75" hidden="1">
      <c r="A7" s="58"/>
      <c r="E7" s="31"/>
      <c r="F7" s="31"/>
      <c r="G7" s="31"/>
      <c r="H7" s="31"/>
      <c r="I7" s="59"/>
      <c r="J7" s="59"/>
    </row>
    <row r="8" spans="1:11" s="42" customFormat="1" ht="12" thickBot="1">
      <c r="A8" s="60">
        <f>COLUMN(A8)</f>
        <v>1</v>
      </c>
      <c r="B8" s="60">
        <f t="shared" ref="B8:J8" si="0">COLUMN(B8)</f>
        <v>2</v>
      </c>
      <c r="C8" s="60">
        <f t="shared" si="0"/>
        <v>3</v>
      </c>
      <c r="D8" s="60">
        <f t="shared" si="0"/>
        <v>4</v>
      </c>
      <c r="E8" s="60">
        <f t="shared" si="0"/>
        <v>5</v>
      </c>
      <c r="F8" s="60">
        <f t="shared" si="0"/>
        <v>6</v>
      </c>
      <c r="G8" s="60">
        <f t="shared" si="0"/>
        <v>7</v>
      </c>
      <c r="H8" s="60">
        <f t="shared" si="0"/>
        <v>8</v>
      </c>
      <c r="I8" s="60">
        <f t="shared" si="0"/>
        <v>9</v>
      </c>
      <c r="J8" s="60">
        <f t="shared" si="0"/>
        <v>10</v>
      </c>
    </row>
    <row r="9" spans="1:11" s="28" customFormat="1" ht="12.75">
      <c r="A9" s="61"/>
      <c r="B9" s="62"/>
      <c r="C9" s="61"/>
      <c r="D9" s="63"/>
      <c r="E9" s="64"/>
      <c r="F9" s="65"/>
      <c r="G9" s="65"/>
      <c r="H9" s="66"/>
      <c r="I9" s="67"/>
      <c r="J9" s="67"/>
    </row>
    <row r="10" spans="1:11" ht="12.75">
      <c r="A10" s="68">
        <f t="shared" ref="A10:A29" ca="1" si="1">OFFSET(A10,-1,0,1,1)+1</f>
        <v>1</v>
      </c>
      <c r="B10" s="69"/>
      <c r="C10" s="70"/>
      <c r="D10" s="71"/>
      <c r="E10" s="93" t="s">
        <v>24</v>
      </c>
      <c r="F10" s="94">
        <v>0</v>
      </c>
      <c r="G10" s="94" t="s">
        <v>39</v>
      </c>
      <c r="H10" s="94">
        <v>0</v>
      </c>
      <c r="I10" s="95" t="s">
        <v>21</v>
      </c>
      <c r="J10" s="72" t="str">
        <f ca="1">IFERROR(IF(OR($A10="-",$I10="-",$I10=""),"-",IF(MID(E10,1,2)="GP",INDIRECT(ADDRESS(55,3,,,"GP"&amp; E10))+INDIRECT(ADDRESS(55,9,,,"GP"&amp;E10)),INDIRECT(ADDRESS(55,3,,,"GP"&amp; E10))+INDIRECT(ADDRESS(55,9,,,"GP"&amp;E10)))),"-")</f>
        <v>-</v>
      </c>
    </row>
    <row r="11" spans="1:11" ht="12.75">
      <c r="A11" s="73">
        <f t="shared" ca="1" si="1"/>
        <v>2</v>
      </c>
      <c r="B11" s="74"/>
      <c r="C11" s="70"/>
      <c r="D11" s="71"/>
      <c r="E11" s="93" t="s">
        <v>25</v>
      </c>
      <c r="F11" s="94">
        <v>0</v>
      </c>
      <c r="G11" s="94" t="s">
        <v>39</v>
      </c>
      <c r="H11" s="94">
        <v>0</v>
      </c>
      <c r="I11" s="95" t="s">
        <v>21</v>
      </c>
      <c r="J11" s="72" t="str">
        <f t="shared" ref="J11:J23" ca="1" si="2">IFERROR(IF(OR($A11="-",$I11="-",$I11=""),"-",IF(MID(E11,1,2)="GP",INDIRECT(ADDRESS(55,3,,,"GP"&amp; E11))+INDIRECT(ADDRESS(55,9,,,"GP"&amp;E11)),INDIRECT(ADDRESS(55,3,,,"GP"&amp; E11))+INDIRECT(ADDRESS(55,9,,,"GP"&amp;E11)))),"-")</f>
        <v>-</v>
      </c>
    </row>
    <row r="12" spans="1:11" ht="12.75">
      <c r="A12" s="73">
        <f t="shared" ca="1" si="1"/>
        <v>3</v>
      </c>
      <c r="B12" s="74"/>
      <c r="C12" s="70"/>
      <c r="D12" s="71"/>
      <c r="E12" s="93" t="s">
        <v>35</v>
      </c>
      <c r="F12" s="94">
        <v>0</v>
      </c>
      <c r="G12" s="94" t="s">
        <v>40</v>
      </c>
      <c r="H12" s="94">
        <v>0</v>
      </c>
      <c r="I12" s="95">
        <v>30254</v>
      </c>
      <c r="J12" s="72" t="str">
        <f t="shared" ca="1" si="2"/>
        <v>-</v>
      </c>
      <c r="K12" s="6">
        <v>2070</v>
      </c>
    </row>
    <row r="13" spans="1:11" ht="12.75">
      <c r="A13" s="73">
        <f t="shared" ca="1" si="1"/>
        <v>4</v>
      </c>
      <c r="B13" s="74"/>
      <c r="C13" s="70"/>
      <c r="D13" s="71"/>
      <c r="E13" s="93" t="s">
        <v>36</v>
      </c>
      <c r="F13" s="94">
        <v>0</v>
      </c>
      <c r="G13" s="94" t="s">
        <v>40</v>
      </c>
      <c r="H13" s="94">
        <v>0</v>
      </c>
      <c r="I13" s="95">
        <v>30000</v>
      </c>
      <c r="J13" s="72">
        <f t="shared" ca="1" si="2"/>
        <v>1710</v>
      </c>
      <c r="K13" s="6">
        <v>700</v>
      </c>
    </row>
    <row r="14" spans="1:11" ht="12.75">
      <c r="A14" s="73">
        <f t="shared" ca="1" si="1"/>
        <v>5</v>
      </c>
      <c r="B14" s="74"/>
      <c r="C14" s="70"/>
      <c r="D14" s="71"/>
      <c r="E14" s="93" t="s">
        <v>37</v>
      </c>
      <c r="F14" s="94">
        <v>0</v>
      </c>
      <c r="G14" s="94" t="s">
        <v>40</v>
      </c>
      <c r="H14" s="94">
        <v>0</v>
      </c>
      <c r="I14" s="95">
        <v>8000</v>
      </c>
      <c r="J14" s="72" t="str">
        <f t="shared" ca="1" si="2"/>
        <v>-</v>
      </c>
      <c r="K14" s="6">
        <v>1000</v>
      </c>
    </row>
    <row r="15" spans="1:11" ht="12.75">
      <c r="A15" s="73">
        <f t="shared" ca="1" si="1"/>
        <v>6</v>
      </c>
      <c r="B15" s="74"/>
      <c r="C15" s="70"/>
      <c r="D15" s="71"/>
      <c r="E15" s="93" t="s">
        <v>38</v>
      </c>
      <c r="F15" s="94">
        <v>0</v>
      </c>
      <c r="G15" s="94" t="s">
        <v>40</v>
      </c>
      <c r="H15" s="94">
        <v>0</v>
      </c>
      <c r="I15" s="95">
        <v>8000</v>
      </c>
      <c r="J15" s="72">
        <f ca="1">IFERROR(IF(OR($A15="-",$I15="-",$I15=""),"-",IF(MID(E15,1,2)="GP",INDIRECT(ADDRESS(55,3,,,"GP"&amp; E15))+INDIRECT(ADDRESS(55,9,,,"GP"&amp;E15)),INDIRECT(ADDRESS(55,3,,,"GP"&amp; E15))+INDIRECT(ADDRESS(55,9,,,"GP"&amp;E15)))),"-")</f>
        <v>1300</v>
      </c>
      <c r="K15" s="6">
        <v>600</v>
      </c>
    </row>
    <row r="16" spans="1:11" ht="12.75">
      <c r="A16" s="73">
        <f t="shared" ca="1" si="1"/>
        <v>7</v>
      </c>
      <c r="B16" s="74"/>
      <c r="C16" s="70"/>
      <c r="D16" s="71"/>
      <c r="E16" s="93" t="s">
        <v>26</v>
      </c>
      <c r="F16" s="94">
        <v>0</v>
      </c>
      <c r="G16" s="94" t="s">
        <v>40</v>
      </c>
      <c r="H16" s="94">
        <v>0</v>
      </c>
      <c r="I16" s="95">
        <v>3059.5950000000003</v>
      </c>
      <c r="J16" s="72" t="str">
        <f t="shared" ca="1" si="2"/>
        <v>-</v>
      </c>
    </row>
    <row r="17" spans="1:10" ht="12.75">
      <c r="A17" s="73">
        <f t="shared" ca="1" si="1"/>
        <v>8</v>
      </c>
      <c r="B17" s="74"/>
      <c r="C17" s="70"/>
      <c r="D17" s="71"/>
      <c r="E17" s="93" t="s">
        <v>27</v>
      </c>
      <c r="F17" s="94">
        <v>0</v>
      </c>
      <c r="G17" s="94" t="s">
        <v>40</v>
      </c>
      <c r="H17" s="94">
        <v>0</v>
      </c>
      <c r="I17" s="95">
        <v>3059.5950000000003</v>
      </c>
      <c r="J17" s="72" t="str">
        <f t="shared" ca="1" si="2"/>
        <v>-</v>
      </c>
    </row>
    <row r="18" spans="1:10" ht="12.75">
      <c r="A18" s="73">
        <f t="shared" ca="1" si="1"/>
        <v>9</v>
      </c>
      <c r="B18" s="74"/>
      <c r="C18" s="70"/>
      <c r="D18" s="71"/>
      <c r="E18" s="93" t="s">
        <v>4</v>
      </c>
      <c r="F18" s="94">
        <v>0</v>
      </c>
      <c r="G18" s="94" t="s">
        <v>20</v>
      </c>
      <c r="H18" s="94">
        <v>0</v>
      </c>
      <c r="I18" s="95">
        <v>30254.070000000003</v>
      </c>
      <c r="J18" s="72" t="str">
        <f t="shared" ca="1" si="2"/>
        <v>-</v>
      </c>
    </row>
    <row r="19" spans="1:10" ht="12.75">
      <c r="A19" s="73">
        <f t="shared" ca="1" si="1"/>
        <v>10</v>
      </c>
      <c r="B19" s="74"/>
      <c r="C19" s="70"/>
      <c r="D19" s="71"/>
      <c r="E19" s="93" t="s">
        <v>23</v>
      </c>
      <c r="F19" s="94">
        <v>0</v>
      </c>
      <c r="G19" s="94" t="s">
        <v>20</v>
      </c>
      <c r="H19" s="94">
        <v>0</v>
      </c>
      <c r="I19" s="95">
        <v>29869.455000000002</v>
      </c>
      <c r="J19" s="72" t="str">
        <f t="shared" ca="1" si="2"/>
        <v>-</v>
      </c>
    </row>
    <row r="20" spans="1:10" ht="12.75">
      <c r="A20" s="73">
        <f t="shared" ca="1" si="1"/>
        <v>11</v>
      </c>
      <c r="B20" s="74"/>
      <c r="C20" s="70"/>
      <c r="D20" s="71"/>
      <c r="E20" s="93" t="s">
        <v>28</v>
      </c>
      <c r="F20" s="94">
        <v>0</v>
      </c>
      <c r="G20" s="94" t="s">
        <v>20</v>
      </c>
      <c r="H20" s="94">
        <v>0</v>
      </c>
      <c r="I20" s="95">
        <v>5714.9400000000005</v>
      </c>
      <c r="J20" s="72" t="str">
        <f t="shared" ca="1" si="2"/>
        <v>-</v>
      </c>
    </row>
    <row r="21" spans="1:10" ht="12.75">
      <c r="A21" s="73">
        <f t="shared" ca="1" si="1"/>
        <v>12</v>
      </c>
      <c r="B21" s="74"/>
      <c r="C21" s="70"/>
      <c r="D21" s="71"/>
      <c r="E21" s="93" t="s">
        <v>29</v>
      </c>
      <c r="F21" s="94">
        <v>0</v>
      </c>
      <c r="G21" s="94" t="s">
        <v>20</v>
      </c>
      <c r="H21" s="94">
        <v>0</v>
      </c>
      <c r="I21" s="95" t="s">
        <v>21</v>
      </c>
      <c r="J21" s="72" t="str">
        <f t="shared" ca="1" si="2"/>
        <v>-</v>
      </c>
    </row>
    <row r="22" spans="1:10" ht="12.75">
      <c r="A22" s="73">
        <f t="shared" ca="1" si="1"/>
        <v>13</v>
      </c>
      <c r="B22" s="74"/>
      <c r="C22" s="70"/>
      <c r="D22" s="71"/>
      <c r="E22" s="93" t="s">
        <v>30</v>
      </c>
      <c r="F22" s="94">
        <v>0</v>
      </c>
      <c r="G22" s="94" t="s">
        <v>20</v>
      </c>
      <c r="H22" s="94">
        <v>0</v>
      </c>
      <c r="I22" s="95">
        <v>5174.4000000000005</v>
      </c>
      <c r="J22" s="72" t="str">
        <f t="shared" ca="1" si="2"/>
        <v>-</v>
      </c>
    </row>
    <row r="23" spans="1:10" ht="12.75">
      <c r="A23" s="73">
        <f t="shared" ca="1" si="1"/>
        <v>14</v>
      </c>
      <c r="B23" s="74"/>
      <c r="C23" s="70"/>
      <c r="D23" s="71"/>
      <c r="E23" s="93" t="s">
        <v>31</v>
      </c>
      <c r="F23" s="94">
        <v>0</v>
      </c>
      <c r="G23" s="94" t="s">
        <v>20</v>
      </c>
      <c r="H23" s="94">
        <v>0</v>
      </c>
      <c r="I23" s="95">
        <v>5174.4000000000005</v>
      </c>
      <c r="J23" s="72" t="str">
        <f t="shared" ca="1" si="2"/>
        <v>-</v>
      </c>
    </row>
    <row r="24" spans="1:10" ht="12.75">
      <c r="A24" s="73">
        <f t="shared" ca="1" si="1"/>
        <v>15</v>
      </c>
      <c r="B24" s="74"/>
      <c r="C24" s="70"/>
      <c r="D24" s="71"/>
      <c r="E24" s="93" t="s">
        <v>32</v>
      </c>
      <c r="F24" s="94">
        <v>0</v>
      </c>
      <c r="G24" s="94" t="s">
        <v>20</v>
      </c>
      <c r="H24" s="94">
        <v>0</v>
      </c>
      <c r="I24" s="95">
        <v>12472.845000000001</v>
      </c>
      <c r="J24" s="72">
        <f ca="1">IF($A24="-","-",IF(OR($I24="-",$I24=""),"-",[1]GENERAL!D24))</f>
        <v>0</v>
      </c>
    </row>
    <row r="25" spans="1:10" ht="12.75">
      <c r="A25" s="73">
        <f t="shared" ca="1" si="1"/>
        <v>16</v>
      </c>
      <c r="B25" s="74"/>
      <c r="C25" s="70"/>
      <c r="D25" s="71"/>
      <c r="E25" s="93" t="s">
        <v>33</v>
      </c>
      <c r="F25" s="94">
        <v>0</v>
      </c>
      <c r="G25" s="94" t="s">
        <v>20</v>
      </c>
      <c r="H25" s="94">
        <v>0</v>
      </c>
      <c r="I25" s="95">
        <v>12472.845000000001</v>
      </c>
      <c r="J25" s="72">
        <f ca="1">IF($A25="-","-",IF(OR($I25="-",$I25=""),"-",[1]GENERAL!D25))</f>
        <v>0</v>
      </c>
    </row>
    <row r="26" spans="1:10" ht="12.75">
      <c r="A26" s="73">
        <f t="shared" ca="1" si="1"/>
        <v>17</v>
      </c>
      <c r="B26" s="74"/>
      <c r="C26" s="70"/>
      <c r="D26" s="71"/>
      <c r="E26" s="93" t="s">
        <v>34</v>
      </c>
      <c r="F26" s="94">
        <v>0</v>
      </c>
      <c r="G26" s="94" t="s">
        <v>20</v>
      </c>
      <c r="H26" s="94">
        <v>0</v>
      </c>
      <c r="I26" s="95">
        <v>20064.66</v>
      </c>
      <c r="J26" s="72">
        <f ca="1">IF($A26="-","-",IF(OR($I26="-",$I26=""),"-",[1]GENERAL!D26))</f>
        <v>0</v>
      </c>
    </row>
    <row r="27" spans="1:10" ht="12.75">
      <c r="A27" s="73">
        <v>9</v>
      </c>
      <c r="B27" s="74"/>
      <c r="C27" s="70"/>
      <c r="D27" s="71"/>
      <c r="E27" s="93" t="s">
        <v>4</v>
      </c>
      <c r="F27" s="94">
        <v>0</v>
      </c>
      <c r="G27" s="94" t="s">
        <v>20</v>
      </c>
      <c r="H27" s="94">
        <v>0</v>
      </c>
      <c r="I27" s="95">
        <v>30254.070000000003</v>
      </c>
      <c r="J27" s="75" t="e">
        <f ca="1">IF(OR($A27="-",$I27="-",$I27=""),"-",IF(MID(E27,1,2)="GP",INDIRECT(ADDRESS(10,4,,,"GENERAL")),INDIRECT(ADDRESS(55,3,,,SUBSTITUTE(E27,,"""EF")))))</f>
        <v>#REF!</v>
      </c>
    </row>
    <row r="28" spans="1:10" ht="12.75">
      <c r="A28" s="73">
        <v>9</v>
      </c>
      <c r="B28" s="74"/>
      <c r="C28" s="70"/>
      <c r="D28" s="71"/>
      <c r="E28" s="93" t="s">
        <v>4</v>
      </c>
      <c r="F28" s="94">
        <v>0</v>
      </c>
      <c r="G28" s="94" t="s">
        <v>20</v>
      </c>
      <c r="H28" s="94">
        <v>0</v>
      </c>
      <c r="I28" s="95">
        <v>30254.070000000003</v>
      </c>
      <c r="J28" s="75" t="e">
        <f ca="1">IF(OR($A28="-",$I28="-",$I28=""),"-",IF(MID(E28,1,2)="GP",INDIRECT(ADDRESS(55,3,,,SUBSTITUTE(E28,"GP","AHU"))),INDIRECT(ADDRESS(55,3,,,SUBSTITUTE(E28,"GE","AHU")))))</f>
        <v>#REF!</v>
      </c>
    </row>
    <row r="29" spans="1:10" ht="12.75">
      <c r="A29" s="73">
        <f t="shared" ca="1" si="1"/>
        <v>10</v>
      </c>
      <c r="B29" s="74"/>
      <c r="C29" s="70"/>
      <c r="D29" s="71"/>
      <c r="E29" s="93" t="s">
        <v>23</v>
      </c>
      <c r="F29" s="94">
        <v>0</v>
      </c>
      <c r="G29" s="94" t="s">
        <v>20</v>
      </c>
      <c r="H29" s="94">
        <v>0</v>
      </c>
      <c r="I29" s="95">
        <v>29869.455000000002</v>
      </c>
      <c r="J29" s="75" t="e">
        <f ca="1">IF(OR($A29="-",$I29="-",$I29=""),"-",IF(MID(#REF!,1,2)="GP",INDIRECT(ADDRESS(53,3,,,SUBSTITUTE(#REF!,"GP","AHU"))),INDIRECT(ADDRESS(53,3,,,SUBSTITUTE(#REF!,"GE","AHU")))))</f>
        <v>#REF!</v>
      </c>
    </row>
    <row r="30" spans="1:10" ht="12.75">
      <c r="A30" s="73" t="s">
        <v>21</v>
      </c>
      <c r="B30" s="74"/>
      <c r="C30" s="70"/>
      <c r="D30" s="71"/>
      <c r="E30" s="93" t="s">
        <v>21</v>
      </c>
      <c r="F30" s="94" t="s">
        <v>21</v>
      </c>
      <c r="G30" s="94" t="s">
        <v>21</v>
      </c>
      <c r="H30" s="94" t="s">
        <v>21</v>
      </c>
      <c r="I30" s="95" t="s">
        <v>21</v>
      </c>
      <c r="J30" s="75" t="str">
        <f ca="1">IF(OR($A30="-",$I30="-",$I30=""),"-",IF(MID(#REF!,1,2)="GP",INDIRECT(ADDRESS(53,3,,,SUBSTITUTE(#REF!,"GP","AHU"))),INDIRECT(ADDRESS(53,3,,,SUBSTITUTE(#REF!,"GE","AHU")))))</f>
        <v>-</v>
      </c>
    </row>
    <row r="31" spans="1:10" ht="12.75">
      <c r="A31" s="73" t="s">
        <v>21</v>
      </c>
      <c r="B31" s="74"/>
      <c r="C31" s="70"/>
      <c r="D31" s="71"/>
      <c r="E31" s="93" t="s">
        <v>21</v>
      </c>
      <c r="F31" s="94" t="s">
        <v>21</v>
      </c>
      <c r="G31" s="94" t="s">
        <v>21</v>
      </c>
      <c r="H31" s="94" t="s">
        <v>21</v>
      </c>
      <c r="I31" s="95" t="s">
        <v>21</v>
      </c>
      <c r="J31" s="75" t="str">
        <f ca="1">IF(OR($A31="-",$I31="-",$I31=""),"-",IF(MID(#REF!,1,2)="GP",INDIRECT(ADDRESS(53,3,,,SUBSTITUTE(#REF!,"GP","AHU"))),INDIRECT(ADDRESS(53,3,,,SUBSTITUTE(#REF!,"GE","AHU")))))</f>
        <v>-</v>
      </c>
    </row>
    <row r="32" spans="1:10">
      <c r="A32" s="76" t="s">
        <v>22</v>
      </c>
      <c r="B32" s="77"/>
      <c r="C32" s="77"/>
      <c r="D32" s="77"/>
      <c r="E32" s="78"/>
      <c r="F32" s="79"/>
      <c r="G32" s="80"/>
      <c r="H32" s="79"/>
      <c r="I32" s="81"/>
      <c r="J32" s="81"/>
    </row>
    <row r="33" spans="1:10" ht="15.75" thickBot="1">
      <c r="A33" s="82"/>
      <c r="B33" s="83"/>
      <c r="C33" s="83"/>
      <c r="D33" s="84"/>
      <c r="E33" s="85"/>
      <c r="F33" s="86"/>
      <c r="G33" s="87"/>
      <c r="H33" s="86"/>
      <c r="I33" s="88"/>
      <c r="J33" s="89"/>
    </row>
    <row r="34" spans="1:10" s="8" customFormat="1" ht="15.75" thickBot="1">
      <c r="A34" s="90">
        <v>999</v>
      </c>
      <c r="E34" s="91"/>
      <c r="F34" s="91"/>
      <c r="G34" s="91"/>
      <c r="H34" s="91"/>
    </row>
  </sheetData>
  <mergeCells count="1">
    <mergeCell ref="E3:H3"/>
  </mergeCells>
  <conditionalFormatting sqref="I5">
    <cfRule type="cellIs" dxfId="8" priority="1" stopIfTrue="1" operator="equal">
      <formula>"Y"</formula>
    </cfRule>
    <cfRule type="cellIs" dxfId="7" priority="2" stopIfTrue="1" operator="equal">
      <formula>"N"</formula>
    </cfRule>
    <cfRule type="cellIs" dxfId="6" priority="3" stopIfTrue="1" operator="equal">
      <formula>"?"</formula>
    </cfRule>
  </conditionalFormatting>
  <conditionalFormatting sqref="I10:J31">
    <cfRule type="cellIs" dxfId="5" priority="31" stopIfTrue="1" operator="equal">
      <formula>"Y"</formula>
    </cfRule>
    <cfRule type="cellIs" dxfId="4" priority="32" stopIfTrue="1" operator="equal">
      <formula>"N"</formula>
    </cfRule>
    <cfRule type="cellIs" dxfId="3" priority="33" stopIfTrue="1" operator="equal">
      <formula>"?"</formula>
    </cfRule>
  </conditionalFormatting>
  <conditionalFormatting sqref="J5">
    <cfRule type="cellIs" dxfId="2" priority="7" stopIfTrue="1" operator="equal">
      <formula>"Y"</formula>
    </cfRule>
    <cfRule type="cellIs" dxfId="1" priority="8" stopIfTrue="1" operator="equal">
      <formula>"N"</formula>
    </cfRule>
    <cfRule type="cellIs" dxfId="0" priority="9" stopIfTrue="1" operator="equal">
      <formula>"?"</formula>
    </cfRule>
  </conditionalFormatting>
  <dataValidations count="3">
    <dataValidation type="date" allowBlank="1" showInputMessage="1" showErrorMessage="1" sqref="C10:C31">
      <formula1>41609</formula1>
      <formula2>55123</formula2>
    </dataValidation>
    <dataValidation type="time" allowBlank="1" showInputMessage="1" showErrorMessage="1" sqref="D10:D31">
      <formula1>0</formula1>
      <formula2>0.999988425925926</formula2>
    </dataValidation>
    <dataValidation allowBlank="1" showErrorMessage="1" errorTitle="Erreur valeur numérique" error="La valeur introduite n'est pas une valeur numérique ou elle est en dehors du &quot;range&quot;" promptTitle="Valeur numérique" prompt="Entrez une valeur numérique comprise entre 1 et 250000" sqref="J10:J31"/>
  </dataValidations>
  <pageMargins left="0.7" right="0.7" top="0.75" bottom="0.7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GPGE01</vt:lpstr>
      <vt:lpstr>GPGE02</vt:lpstr>
      <vt:lpstr>Fan Power</vt:lpstr>
      <vt:lpstr>AHU_Flow</vt:lpstr>
      <vt:lpstr>AHU_TotalPressure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2017-09-26T06:15:51Z</dcterms:created>
  <dcterms:modified xsi:type="dcterms:W3CDTF">2017-09-26T08:59:17Z</dcterms:modified>
</cp:coreProperties>
</file>