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20" windowWidth="27795" windowHeight="14370" activeTab="1"/>
  </bookViews>
  <sheets>
    <sheet name="EQUIPES" sheetId="2" r:id="rId1"/>
    <sheet name="distribution équipes" sheetId="1" r:id="rId2"/>
  </sheets>
  <externalReferences>
    <externalReference r:id="rId3"/>
  </externalReferences>
  <definedNames>
    <definedName name="_xlnm._FilterDatabase" localSheetId="1" hidden="1">'distribution équipes'!$B$2:$BF$38</definedName>
    <definedName name="pointmatchgagné">EQUIPES!$D$4</definedName>
    <definedName name="pointmatchnul">EQUIPES!$D$5</definedName>
    <definedName name="pointmatchperdu">EQUIPES!$D$6</definedName>
    <definedName name="_xlnm.Print_Area" localSheetId="1">'distribution équipes'!$A$1:$BF$38</definedName>
  </definedNames>
  <calcPr calcId="145621"/>
</workbook>
</file>

<file path=xl/calcChain.xml><?xml version="1.0" encoding="utf-8"?>
<calcChain xmlns="http://schemas.openxmlformats.org/spreadsheetml/2006/main">
  <c r="T4" i="1" l="1"/>
  <c r="T5" i="1"/>
  <c r="T6" i="1"/>
  <c r="T7" i="1"/>
  <c r="C37" i="1" s="1"/>
  <c r="T8" i="1"/>
  <c r="T9" i="1"/>
  <c r="C6" i="1" s="1"/>
  <c r="T10" i="1"/>
  <c r="C11" i="1" s="1"/>
  <c r="T11" i="1"/>
  <c r="F11" i="1" s="1"/>
  <c r="T3" i="1"/>
  <c r="C17" i="1" s="1"/>
  <c r="C38" i="1"/>
  <c r="F8" i="1"/>
  <c r="C16" i="1"/>
  <c r="C31" i="1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F36" i="1"/>
  <c r="C36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F33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C32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F29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C24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F23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C22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C20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C19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C15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F14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C12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F10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F6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F5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C14" i="1" l="1"/>
  <c r="C29" i="1"/>
  <c r="C4" i="1"/>
  <c r="C21" i="1"/>
  <c r="F3" i="1"/>
  <c r="C33" i="1"/>
  <c r="C34" i="1"/>
  <c r="C30" i="1"/>
  <c r="F12" i="1"/>
  <c r="C18" i="1"/>
  <c r="C26" i="1"/>
  <c r="C25" i="1"/>
  <c r="C8" i="1"/>
  <c r="C35" i="1"/>
  <c r="C28" i="1"/>
  <c r="C27" i="1"/>
  <c r="F4" i="1"/>
  <c r="C23" i="1"/>
  <c r="C13" i="1"/>
  <c r="F13" i="1"/>
  <c r="F15" i="1"/>
  <c r="F16" i="1"/>
  <c r="F17" i="1"/>
  <c r="F18" i="1"/>
  <c r="F19" i="1"/>
  <c r="F20" i="1"/>
  <c r="F21" i="1"/>
  <c r="F22" i="1"/>
  <c r="F24" i="1"/>
  <c r="F25" i="1"/>
  <c r="F26" i="1"/>
  <c r="F27" i="1"/>
  <c r="F28" i="1"/>
  <c r="F30" i="1"/>
  <c r="F31" i="1"/>
  <c r="F32" i="1"/>
  <c r="F34" i="1"/>
  <c r="F35" i="1"/>
  <c r="F37" i="1"/>
  <c r="F38" i="1"/>
  <c r="C5" i="1"/>
  <c r="C9" i="1"/>
  <c r="C10" i="1"/>
  <c r="C7" i="1"/>
  <c r="F9" i="1"/>
  <c r="C3" i="1"/>
  <c r="F7" i="1"/>
  <c r="Z11" i="1" l="1"/>
  <c r="AB7" i="1"/>
  <c r="V3" i="1"/>
  <c r="X3" i="1"/>
  <c r="AB3" i="1"/>
  <c r="AA3" i="1"/>
  <c r="AC3" i="1" s="1"/>
  <c r="AD3" i="1" s="1"/>
  <c r="AE3" i="1" s="1"/>
  <c r="Y5" i="1"/>
  <c r="W3" i="1"/>
  <c r="AA4" i="1"/>
  <c r="V6" i="1"/>
  <c r="AA5" i="1"/>
  <c r="V4" i="1"/>
  <c r="X11" i="1"/>
  <c r="Z10" i="1"/>
  <c r="AB9" i="1"/>
  <c r="V8" i="1"/>
  <c r="X7" i="1"/>
  <c r="Z5" i="1"/>
  <c r="Z8" i="1"/>
  <c r="AB6" i="1"/>
  <c r="W8" i="1"/>
  <c r="Y3" i="1"/>
  <c r="W11" i="1"/>
  <c r="Y10" i="1"/>
  <c r="AA9" i="1"/>
  <c r="W7" i="1"/>
  <c r="Y6" i="1"/>
  <c r="Z9" i="1"/>
  <c r="X5" i="1"/>
  <c r="Z3" i="1"/>
  <c r="AA10" i="1"/>
  <c r="W4" i="1"/>
  <c r="W10" i="1"/>
  <c r="Y9" i="1"/>
  <c r="AA8" i="1"/>
  <c r="W6" i="1"/>
  <c r="V10" i="1"/>
  <c r="X9" i="1"/>
  <c r="Z4" i="1"/>
  <c r="X4" i="1"/>
  <c r="Y7" i="1"/>
  <c r="AA11" i="1"/>
  <c r="W9" i="1"/>
  <c r="Y8" i="1"/>
  <c r="AA7" i="1"/>
  <c r="AC7" i="1" s="1"/>
  <c r="V9" i="1"/>
  <c r="X8" i="1"/>
  <c r="Z7" i="1"/>
  <c r="V5" i="1"/>
  <c r="Y11" i="1"/>
  <c r="AA6" i="1"/>
  <c r="AB11" i="1"/>
  <c r="AB5" i="1"/>
  <c r="AB10" i="1"/>
  <c r="V7" i="1"/>
  <c r="X10" i="1"/>
  <c r="V11" i="1"/>
  <c r="AB4" i="1"/>
  <c r="Z6" i="1"/>
  <c r="Y4" i="1"/>
  <c r="X6" i="1"/>
  <c r="W5" i="1"/>
  <c r="AB8" i="1"/>
  <c r="AC6" i="1" l="1"/>
  <c r="AC9" i="1"/>
  <c r="AD9" i="1" s="1"/>
  <c r="AE9" i="1" s="1"/>
  <c r="AD7" i="1"/>
  <c r="AE7" i="1" s="1"/>
  <c r="AC10" i="1"/>
  <c r="AD10" i="1" s="1"/>
  <c r="AE10" i="1" s="1"/>
  <c r="AC8" i="1"/>
  <c r="AD8" i="1" s="1"/>
  <c r="AE8" i="1" s="1"/>
  <c r="AC5" i="1"/>
  <c r="AD5" i="1" s="1"/>
  <c r="AE5" i="1" s="1"/>
  <c r="AC11" i="1"/>
  <c r="AD11" i="1" s="1"/>
  <c r="AE11" i="1" s="1"/>
  <c r="AD6" i="1"/>
  <c r="AE6" i="1" s="1"/>
  <c r="AC4" i="1"/>
  <c r="AD4" i="1" s="1"/>
  <c r="AE4" i="1" s="1"/>
  <c r="U4" i="1" l="1"/>
  <c r="S4" i="1" s="1"/>
  <c r="U3" i="1"/>
  <c r="S3" i="1" s="1"/>
  <c r="H3" i="1" s="1"/>
  <c r="U7" i="1"/>
  <c r="S7" i="1" s="1"/>
  <c r="U10" i="1"/>
  <c r="S10" i="1" s="1"/>
  <c r="U9" i="1"/>
  <c r="S9" i="1" s="1"/>
  <c r="U5" i="1"/>
  <c r="S5" i="1" s="1"/>
  <c r="U8" i="1"/>
  <c r="S8" i="1" s="1"/>
  <c r="U6" i="1"/>
  <c r="S6" i="1" s="1"/>
  <c r="U11" i="1"/>
  <c r="S11" i="1" s="1"/>
  <c r="AT8" i="1" l="1"/>
  <c r="AU8" i="1" s="1"/>
  <c r="AT4" i="1"/>
  <c r="AU4" i="1" s="1"/>
  <c r="AT7" i="1"/>
  <c r="AU7" i="1" s="1"/>
  <c r="H10" i="1"/>
  <c r="H6" i="1"/>
  <c r="AT11" i="1"/>
  <c r="AU11" i="1" s="1"/>
  <c r="AT3" i="1"/>
  <c r="AU3" i="1" s="1"/>
  <c r="AT6" i="1"/>
  <c r="AU6" i="1" s="1"/>
  <c r="H7" i="1"/>
  <c r="H9" i="1"/>
  <c r="H5" i="1"/>
  <c r="AT10" i="1"/>
  <c r="AU10" i="1" s="1"/>
  <c r="H11" i="1"/>
  <c r="H8" i="1"/>
  <c r="H4" i="1"/>
  <c r="AT9" i="1"/>
  <c r="AU9" i="1" s="1"/>
  <c r="AT5" i="1"/>
  <c r="AU5" i="1" s="1"/>
  <c r="AV3" i="1" l="1"/>
  <c r="M8" i="1"/>
  <c r="K8" i="1"/>
  <c r="L8" i="1"/>
  <c r="Q8" i="1"/>
  <c r="J8" i="1"/>
  <c r="N8" i="1"/>
  <c r="P8" i="1"/>
  <c r="O8" i="1"/>
  <c r="Q10" i="1"/>
  <c r="O10" i="1"/>
  <c r="J10" i="1"/>
  <c r="P10" i="1"/>
  <c r="N10" i="1"/>
  <c r="M10" i="1"/>
  <c r="L10" i="1"/>
  <c r="K10" i="1"/>
  <c r="K5" i="1"/>
  <c r="L5" i="1"/>
  <c r="J5" i="1"/>
  <c r="Q5" i="1"/>
  <c r="M5" i="1"/>
  <c r="P5" i="1"/>
  <c r="O5" i="1"/>
  <c r="N5" i="1"/>
  <c r="O3" i="1"/>
  <c r="M3" i="1"/>
  <c r="K3" i="1"/>
  <c r="Q3" i="1"/>
  <c r="N3" i="1"/>
  <c r="L3" i="1"/>
  <c r="P3" i="1"/>
  <c r="J3" i="1"/>
  <c r="AV11" i="1"/>
  <c r="I11" i="1" s="1"/>
  <c r="AV10" i="1"/>
  <c r="I10" i="1" s="1"/>
  <c r="K9" i="1"/>
  <c r="Q9" i="1"/>
  <c r="O9" i="1"/>
  <c r="L9" i="1"/>
  <c r="J9" i="1"/>
  <c r="P9" i="1"/>
  <c r="N9" i="1"/>
  <c r="M9" i="1"/>
  <c r="AV7" i="1"/>
  <c r="I7" i="1" s="1"/>
  <c r="Q6" i="1"/>
  <c r="O6" i="1"/>
  <c r="P6" i="1"/>
  <c r="J6" i="1"/>
  <c r="N6" i="1"/>
  <c r="M6" i="1"/>
  <c r="L6" i="1"/>
  <c r="K6" i="1"/>
  <c r="AV5" i="1"/>
  <c r="I5" i="1" s="1"/>
  <c r="O7" i="1"/>
  <c r="M7" i="1"/>
  <c r="Q7" i="1"/>
  <c r="N7" i="1"/>
  <c r="K7" i="1"/>
  <c r="L7" i="1"/>
  <c r="J7" i="1"/>
  <c r="P7" i="1"/>
  <c r="AV4" i="1"/>
  <c r="I4" i="1" s="1"/>
  <c r="M4" i="1"/>
  <c r="Q4" i="1"/>
  <c r="N4" i="1"/>
  <c r="L4" i="1"/>
  <c r="K4" i="1"/>
  <c r="O4" i="1"/>
  <c r="J4" i="1"/>
  <c r="P4" i="1"/>
  <c r="O11" i="1"/>
  <c r="N11" i="1"/>
  <c r="M11" i="1"/>
  <c r="P11" i="1"/>
  <c r="L11" i="1"/>
  <c r="K11" i="1"/>
  <c r="J11" i="1"/>
  <c r="Q11" i="1"/>
  <c r="AV9" i="1"/>
  <c r="I9" i="1" s="1"/>
  <c r="AV6" i="1"/>
  <c r="I6" i="1" s="1"/>
  <c r="AV8" i="1"/>
  <c r="I8" i="1" s="1"/>
</calcChain>
</file>

<file path=xl/sharedStrings.xml><?xml version="1.0" encoding="utf-8"?>
<sst xmlns="http://schemas.openxmlformats.org/spreadsheetml/2006/main" count="85" uniqueCount="50">
  <si>
    <t>Temps de jeu</t>
  </si>
  <si>
    <t>N° Terrain</t>
  </si>
  <si>
    <t>Equipes</t>
  </si>
  <si>
    <t>Buts</t>
  </si>
  <si>
    <t>R</t>
  </si>
  <si>
    <t>Pts</t>
  </si>
  <si>
    <t>J</t>
  </si>
  <si>
    <t>G</t>
  </si>
  <si>
    <t>N</t>
  </si>
  <si>
    <t>P</t>
  </si>
  <si>
    <t>B +</t>
  </si>
  <si>
    <t>B -</t>
  </si>
  <si>
    <t>Diff</t>
  </si>
  <si>
    <t>CLASSEMENT FINAL</t>
  </si>
  <si>
    <t>%</t>
  </si>
  <si>
    <t>Nombre d'équipe</t>
  </si>
  <si>
    <t>match gagné</t>
  </si>
  <si>
    <t>pts</t>
  </si>
  <si>
    <t>match nul</t>
  </si>
  <si>
    <t>match perdu</t>
  </si>
  <si>
    <t>N°</t>
  </si>
  <si>
    <t>Nom</t>
  </si>
  <si>
    <t>01</t>
  </si>
  <si>
    <t>thierry</t>
  </si>
  <si>
    <t>02</t>
  </si>
  <si>
    <t>bruno</t>
  </si>
  <si>
    <t>03</t>
  </si>
  <si>
    <t>CCC</t>
  </si>
  <si>
    <t>04</t>
  </si>
  <si>
    <t>DDD</t>
  </si>
  <si>
    <t>05</t>
  </si>
  <si>
    <t>EEE</t>
  </si>
  <si>
    <t>06</t>
  </si>
  <si>
    <t>FFF</t>
  </si>
  <si>
    <t>07</t>
  </si>
  <si>
    <t>GGG</t>
  </si>
  <si>
    <t>08</t>
  </si>
  <si>
    <t>HHH</t>
  </si>
  <si>
    <t>09</t>
  </si>
  <si>
    <t>III</t>
  </si>
  <si>
    <t>10</t>
  </si>
  <si>
    <t>JJJ</t>
  </si>
  <si>
    <t>11</t>
  </si>
  <si>
    <t>KKK</t>
  </si>
  <si>
    <t>12</t>
  </si>
  <si>
    <t>LLL</t>
  </si>
  <si>
    <t>13</t>
  </si>
  <si>
    <t>MMM</t>
  </si>
  <si>
    <t>14</t>
  </si>
  <si>
    <t>NNN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</si>
</sst>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00"/>
    <numFmt numFmtId="165" formatCode="0.000000000"/>
  </numFmts>
  <fonts count="6" x14ac:knownFonts="1">
    <font>
      <sz val="10"/>
      <name val="Arial"/>
      <family val="2"/>
    </font>
    <font>
      <sz val="10"/>
      <name val="Arial"/>
      <family val="2"/>
    </font>
    <font>
      <b/>
      <sz val="9"/>
      <name val="Arial Black"/>
      <family val="2"/>
    </font>
    <font>
      <sz val="16"/>
      <name val="Arial"/>
      <family val="2"/>
    </font>
    <font>
      <sz val="14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2" fillId="0" borderId="23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right" vertical="center"/>
    </xf>
    <xf numFmtId="0" fontId="3" fillId="5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6" xfId="0" quotePrefix="1" applyFont="1" applyFill="1" applyBorder="1" applyAlignment="1">
      <alignment horizontal="center" vertical="center"/>
    </xf>
    <xf numFmtId="0" fontId="5" fillId="3" borderId="6" xfId="0" quotePrefix="1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d%207%20a%201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QUIPES"/>
      <sheetName val="7 équipes"/>
      <sheetName val="8 équipes"/>
      <sheetName val="9 équipes"/>
      <sheetName val="10 équipes"/>
      <sheetName val="11 équipes"/>
      <sheetName val="12 équipes"/>
      <sheetName val="13 équipes"/>
      <sheetName val="14 équipes"/>
      <sheetName val="résultat7"/>
      <sheetName val="résultat8"/>
      <sheetName val="résultat9"/>
      <sheetName val="résultat10"/>
      <sheetName val="résultat11"/>
      <sheetName val="résultat12"/>
      <sheetName val="résultat13"/>
      <sheetName val="résultat14"/>
    </sheetNames>
    <definedNames>
      <definedName name="Feuil8.Affiche9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24"/>
  <sheetViews>
    <sheetView topLeftCell="B1" workbookViewId="0">
      <selection activeCell="C2" sqref="C2"/>
    </sheetView>
  </sheetViews>
  <sheetFormatPr defaultRowHeight="12.75" x14ac:dyDescent="0.2"/>
  <cols>
    <col min="1" max="1" width="9.5703125" hidden="1" customWidth="1"/>
    <col min="2" max="2" width="15" customWidth="1"/>
    <col min="3" max="3" width="46.28515625" customWidth="1"/>
    <col min="4" max="256" width="11.42578125" customWidth="1"/>
  </cols>
  <sheetData>
    <row r="2" spans="1:5" ht="42" customHeight="1" x14ac:dyDescent="0.2">
      <c r="A2" s="44"/>
      <c r="B2" s="45" t="s">
        <v>15</v>
      </c>
      <c r="C2" s="46">
        <v>11</v>
      </c>
      <c r="D2" s="47"/>
    </row>
    <row r="4" spans="1:5" ht="14.25" x14ac:dyDescent="0.2">
      <c r="C4" s="48" t="s">
        <v>16</v>
      </c>
      <c r="D4" s="41">
        <v>2</v>
      </c>
      <c r="E4" s="41" t="s">
        <v>17</v>
      </c>
    </row>
    <row r="5" spans="1:5" ht="14.25" x14ac:dyDescent="0.2">
      <c r="C5" s="48" t="s">
        <v>18</v>
      </c>
      <c r="D5" s="41">
        <v>1</v>
      </c>
      <c r="E5" s="41" t="s">
        <v>17</v>
      </c>
    </row>
    <row r="6" spans="1:5" ht="14.25" x14ac:dyDescent="0.2">
      <c r="C6" s="48" t="s">
        <v>19</v>
      </c>
      <c r="D6" s="41">
        <v>0</v>
      </c>
      <c r="E6" s="41" t="s">
        <v>17</v>
      </c>
    </row>
    <row r="8" spans="1:5" x14ac:dyDescent="0.2">
      <c r="A8" s="8" t="s">
        <v>2</v>
      </c>
      <c r="B8" s="49" t="s">
        <v>20</v>
      </c>
      <c r="C8" s="49" t="s">
        <v>21</v>
      </c>
    </row>
    <row r="9" spans="1:5" x14ac:dyDescent="0.2">
      <c r="A9" s="8"/>
      <c r="B9" s="49"/>
      <c r="C9" s="49"/>
    </row>
    <row r="10" spans="1:5" ht="14.25" x14ac:dyDescent="0.2">
      <c r="A10" s="19" t="str">
        <f>CONCATENATE(B10," - ",C10)</f>
        <v>01 - thierry</v>
      </c>
      <c r="B10" s="50" t="s">
        <v>22</v>
      </c>
      <c r="C10" s="20" t="s">
        <v>23</v>
      </c>
    </row>
    <row r="11" spans="1:5" ht="14.25" x14ac:dyDescent="0.2">
      <c r="A11" s="19" t="str">
        <f t="shared" ref="A11:A23" si="0">CONCATENATE(B11," - ",C11)</f>
        <v>02 - bruno</v>
      </c>
      <c r="B11" s="51" t="s">
        <v>24</v>
      </c>
      <c r="C11" s="20" t="s">
        <v>25</v>
      </c>
    </row>
    <row r="12" spans="1:5" ht="14.25" x14ac:dyDescent="0.2">
      <c r="A12" s="19" t="str">
        <f t="shared" si="0"/>
        <v>03 - CCC</v>
      </c>
      <c r="B12" s="51" t="s">
        <v>26</v>
      </c>
      <c r="C12" s="20" t="s">
        <v>27</v>
      </c>
    </row>
    <row r="13" spans="1:5" ht="14.25" x14ac:dyDescent="0.2">
      <c r="A13" s="19" t="str">
        <f t="shared" si="0"/>
        <v>04 - DDD</v>
      </c>
      <c r="B13" s="51" t="s">
        <v>28</v>
      </c>
      <c r="C13" s="20" t="s">
        <v>29</v>
      </c>
    </row>
    <row r="14" spans="1:5" ht="14.25" x14ac:dyDescent="0.2">
      <c r="A14" s="19" t="str">
        <f t="shared" si="0"/>
        <v>05 - EEE</v>
      </c>
      <c r="B14" s="51" t="s">
        <v>30</v>
      </c>
      <c r="C14" s="20" t="s">
        <v>31</v>
      </c>
    </row>
    <row r="15" spans="1:5" ht="14.25" x14ac:dyDescent="0.2">
      <c r="A15" s="19" t="str">
        <f t="shared" si="0"/>
        <v>06 - FFF</v>
      </c>
      <c r="B15" s="51" t="s">
        <v>32</v>
      </c>
      <c r="C15" s="20" t="s">
        <v>33</v>
      </c>
    </row>
    <row r="16" spans="1:5" ht="14.25" x14ac:dyDescent="0.2">
      <c r="A16" s="19" t="str">
        <f t="shared" si="0"/>
        <v>07 - GGG</v>
      </c>
      <c r="B16" s="51" t="s">
        <v>34</v>
      </c>
      <c r="C16" s="20" t="s">
        <v>35</v>
      </c>
    </row>
    <row r="17" spans="1:3" ht="14.25" x14ac:dyDescent="0.2">
      <c r="A17" s="19" t="str">
        <f t="shared" si="0"/>
        <v>08 - HHH</v>
      </c>
      <c r="B17" s="51" t="s">
        <v>36</v>
      </c>
      <c r="C17" s="20" t="s">
        <v>37</v>
      </c>
    </row>
    <row r="18" spans="1:3" ht="14.25" x14ac:dyDescent="0.2">
      <c r="A18" s="19" t="str">
        <f t="shared" si="0"/>
        <v>09 - III</v>
      </c>
      <c r="B18" s="51" t="s">
        <v>38</v>
      </c>
      <c r="C18" s="20" t="s">
        <v>39</v>
      </c>
    </row>
    <row r="19" spans="1:3" ht="14.25" x14ac:dyDescent="0.2">
      <c r="A19" s="19" t="str">
        <f t="shared" si="0"/>
        <v>10 - JJJ</v>
      </c>
      <c r="B19" s="51" t="s">
        <v>40</v>
      </c>
      <c r="C19" s="20" t="s">
        <v>41</v>
      </c>
    </row>
    <row r="20" spans="1:3" ht="14.25" x14ac:dyDescent="0.2">
      <c r="A20" s="19" t="str">
        <f t="shared" si="0"/>
        <v>11 - KKK</v>
      </c>
      <c r="B20" s="51" t="s">
        <v>42</v>
      </c>
      <c r="C20" s="20" t="s">
        <v>43</v>
      </c>
    </row>
    <row r="21" spans="1:3" ht="14.25" hidden="1" x14ac:dyDescent="0.2">
      <c r="A21" s="19" t="str">
        <f t="shared" si="0"/>
        <v>12 - LLL</v>
      </c>
      <c r="B21" s="51" t="s">
        <v>44</v>
      </c>
      <c r="C21" s="20" t="s">
        <v>45</v>
      </c>
    </row>
    <row r="22" spans="1:3" ht="14.25" hidden="1" x14ac:dyDescent="0.2">
      <c r="A22" s="19" t="str">
        <f t="shared" si="0"/>
        <v>13 - MMM</v>
      </c>
      <c r="B22" s="51" t="s">
        <v>46</v>
      </c>
      <c r="C22" s="20" t="s">
        <v>47</v>
      </c>
    </row>
    <row r="23" spans="1:3" ht="14.25" hidden="1" x14ac:dyDescent="0.2">
      <c r="A23" s="19" t="str">
        <f t="shared" si="0"/>
        <v>14 - NNN</v>
      </c>
      <c r="B23" s="51" t="s">
        <v>48</v>
      </c>
      <c r="C23" s="20" t="s">
        <v>49</v>
      </c>
    </row>
    <row r="24" spans="1:3" hidden="1" x14ac:dyDescent="0.2"/>
  </sheetData>
  <mergeCells count="3">
    <mergeCell ref="A8:A9"/>
    <mergeCell ref="B8:B9"/>
    <mergeCell ref="C8:C9"/>
  </mergeCells>
  <dataValidations count="1">
    <dataValidation type="list" allowBlank="1" showInputMessage="1" showErrorMessage="1" sqref="C2">
      <formula1>"7,8,9,10,11,12,13,14"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V119"/>
  <sheetViews>
    <sheetView tabSelected="1" zoomScale="85" zoomScaleNormal="85" workbookViewId="0">
      <selection activeCell="C48" sqref="C48"/>
    </sheetView>
  </sheetViews>
  <sheetFormatPr defaultColWidth="11.42578125" defaultRowHeight="11.1" customHeight="1" x14ac:dyDescent="0.2"/>
  <cols>
    <col min="1" max="1" width="8.7109375" style="9" customWidth="1"/>
    <col min="2" max="2" width="11.42578125" style="9"/>
    <col min="3" max="3" width="37.5703125" style="9" customWidth="1"/>
    <col min="4" max="4" width="9.85546875" style="9" customWidth="1"/>
    <col min="5" max="5" width="5.7109375" style="9" customWidth="1"/>
    <col min="6" max="6" width="37.5703125" style="9" customWidth="1"/>
    <col min="7" max="7" width="1.28515625" style="9" customWidth="1"/>
    <col min="8" max="8" width="34.140625" style="9" customWidth="1"/>
    <col min="9" max="19" width="5.7109375" style="9" customWidth="1"/>
    <col min="20" max="20" width="37.5703125" style="9" customWidth="1"/>
    <col min="21" max="29" width="5.7109375" style="9" customWidth="1"/>
    <col min="30" max="30" width="19.5703125" style="9" customWidth="1"/>
    <col min="31" max="31" width="19.140625" style="9" customWidth="1"/>
    <col min="32" max="45" width="5.7109375" style="9" customWidth="1"/>
    <col min="46" max="46" width="42.28515625" style="9" customWidth="1"/>
    <col min="47" max="47" width="22" style="9" customWidth="1"/>
    <col min="48" max="58" width="5.7109375" style="9" customWidth="1"/>
    <col min="59" max="16384" width="11.42578125" style="9"/>
  </cols>
  <sheetData>
    <row r="1" spans="1:48" ht="11.1" customHeight="1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3</v>
      </c>
      <c r="F1" s="3" t="s">
        <v>2</v>
      </c>
      <c r="G1" s="4"/>
      <c r="H1" s="5" t="s">
        <v>2</v>
      </c>
      <c r="I1" s="6" t="s">
        <v>4</v>
      </c>
      <c r="J1" s="6" t="s">
        <v>5</v>
      </c>
      <c r="K1" s="6" t="s">
        <v>6</v>
      </c>
      <c r="L1" s="6" t="s">
        <v>7</v>
      </c>
      <c r="M1" s="6" t="s">
        <v>8</v>
      </c>
      <c r="N1" s="6" t="s">
        <v>9</v>
      </c>
      <c r="O1" s="6" t="s">
        <v>10</v>
      </c>
      <c r="P1" s="6" t="s">
        <v>11</v>
      </c>
      <c r="Q1" s="6" t="s">
        <v>12</v>
      </c>
      <c r="R1" s="7"/>
      <c r="S1" s="7"/>
      <c r="T1" s="8" t="s">
        <v>2</v>
      </c>
      <c r="U1" s="8" t="s">
        <v>4</v>
      </c>
      <c r="V1" s="8" t="s">
        <v>5</v>
      </c>
      <c r="W1" s="8" t="s">
        <v>6</v>
      </c>
      <c r="X1" s="8" t="s">
        <v>7</v>
      </c>
      <c r="Y1" s="8" t="s">
        <v>8</v>
      </c>
      <c r="Z1" s="8" t="s">
        <v>9</v>
      </c>
      <c r="AA1" s="8" t="s">
        <v>10</v>
      </c>
      <c r="AB1" s="8" t="s">
        <v>11</v>
      </c>
      <c r="AC1" s="8" t="s">
        <v>12</v>
      </c>
      <c r="AT1" s="9" t="s">
        <v>13</v>
      </c>
    </row>
    <row r="2" spans="1:48" ht="15" customHeight="1" thickBot="1" x14ac:dyDescent="0.25">
      <c r="A2" s="10"/>
      <c r="B2" s="11"/>
      <c r="C2" s="11"/>
      <c r="D2" s="11"/>
      <c r="E2" s="11"/>
      <c r="F2" s="12"/>
      <c r="G2" s="4"/>
      <c r="H2" s="5"/>
      <c r="I2" s="6"/>
      <c r="J2" s="6"/>
      <c r="K2" s="6"/>
      <c r="L2" s="6"/>
      <c r="M2" s="6"/>
      <c r="N2" s="6"/>
      <c r="O2" s="6"/>
      <c r="P2" s="6"/>
      <c r="Q2" s="6"/>
      <c r="R2" s="7"/>
      <c r="S2" s="7" t="s">
        <v>4</v>
      </c>
      <c r="T2" s="8"/>
      <c r="U2" s="8"/>
      <c r="V2" s="8"/>
      <c r="W2" s="8"/>
      <c r="X2" s="8"/>
      <c r="Y2" s="8"/>
      <c r="Z2" s="8"/>
      <c r="AA2" s="8"/>
      <c r="AB2" s="8"/>
      <c r="AC2" s="8"/>
      <c r="AD2" s="9" t="s">
        <v>14</v>
      </c>
      <c r="AE2" s="9" t="s">
        <v>14</v>
      </c>
      <c r="AF2" s="9" t="s">
        <v>5</v>
      </c>
      <c r="AG2" s="9" t="s">
        <v>5</v>
      </c>
      <c r="AH2" s="9" t="s">
        <v>6</v>
      </c>
      <c r="AI2" s="9" t="s">
        <v>6</v>
      </c>
      <c r="AJ2" s="9" t="s">
        <v>7</v>
      </c>
      <c r="AK2" s="9" t="s">
        <v>7</v>
      </c>
      <c r="AL2" s="9" t="s">
        <v>8</v>
      </c>
      <c r="AM2" s="9" t="s">
        <v>8</v>
      </c>
      <c r="AN2" s="9" t="s">
        <v>9</v>
      </c>
      <c r="AO2" s="9" t="s">
        <v>9</v>
      </c>
      <c r="AP2" s="9" t="s">
        <v>10</v>
      </c>
      <c r="AQ2" s="9" t="s">
        <v>10</v>
      </c>
      <c r="AR2" s="9" t="s">
        <v>11</v>
      </c>
      <c r="AS2" s="9" t="s">
        <v>11</v>
      </c>
      <c r="AT2" s="9" t="s">
        <v>2</v>
      </c>
      <c r="AU2" s="9" t="s">
        <v>14</v>
      </c>
      <c r="AV2" s="9" t="s">
        <v>4</v>
      </c>
    </row>
    <row r="3" spans="1:48" ht="11.1" customHeight="1" x14ac:dyDescent="0.2">
      <c r="A3" s="13">
        <v>1</v>
      </c>
      <c r="B3" s="14">
        <v>1</v>
      </c>
      <c r="C3" s="15" t="str">
        <f>T3</f>
        <v>01 - thierry</v>
      </c>
      <c r="D3" s="14"/>
      <c r="E3" s="14"/>
      <c r="F3" s="16" t="str">
        <f>T4</f>
        <v>02 - bruno</v>
      </c>
      <c r="G3" s="17"/>
      <c r="H3" s="18" t="str">
        <f>VLOOKUP(R3,$S$3:$T$14,2,0)</f>
        <v>01 - thierry</v>
      </c>
      <c r="I3" s="7">
        <v>1</v>
      </c>
      <c r="J3" s="7">
        <f t="shared" ref="J3:J11" si="0">VLOOKUP(H3,$T$3:$AC$11,3,0)</f>
        <v>0</v>
      </c>
      <c r="K3" s="7">
        <f t="shared" ref="K3:K11" si="1">VLOOKUP(H3,$T$3:$AC$11,4,0)</f>
        <v>0</v>
      </c>
      <c r="L3" s="7">
        <f t="shared" ref="L3:L11" si="2">VLOOKUP(H3,$T$3:$AC$11,5,0)</f>
        <v>0</v>
      </c>
      <c r="M3" s="7">
        <f t="shared" ref="M3:M11" si="3">VLOOKUP(H3,$T$3:$AC$11,6,0)</f>
        <v>0</v>
      </c>
      <c r="N3" s="7">
        <f t="shared" ref="N3:N11" si="4">VLOOKUP(H3,$T$3:$AC$11,7,0)</f>
        <v>0</v>
      </c>
      <c r="O3" s="7">
        <f t="shared" ref="O3:O11" si="5">VLOOKUP(H3,$T$3:$AC$11,8,0)</f>
        <v>0</v>
      </c>
      <c r="P3" s="7">
        <f t="shared" ref="P3:P11" si="6">VLOOKUP(H3,$T$3:$AC$11,9,0)</f>
        <v>0</v>
      </c>
      <c r="Q3" s="7">
        <f t="shared" ref="Q3:Q11" si="7">VLOOKUP(H3,$T$3:$AC$11,10,0)</f>
        <v>0</v>
      </c>
      <c r="R3" s="7">
        <v>1</v>
      </c>
      <c r="S3" s="7">
        <f>U3</f>
        <v>1</v>
      </c>
      <c r="T3" s="19" t="str">
        <f>EQUIPES!A10</f>
        <v>01 - thierry</v>
      </c>
      <c r="U3" s="20">
        <f>RANK(AE3,$AE$3:$AE$11)</f>
        <v>1</v>
      </c>
      <c r="V3" s="20">
        <f t="shared" ref="V3:V11" si="8">SUMPRODUCT(($C$3:$C$38=T3)*($AF$3:$AF$38))+SUMPRODUCT(($F$3:$F$38=T3)*($AG$3:$AG$38))</f>
        <v>0</v>
      </c>
      <c r="W3" s="20">
        <f t="shared" ref="W3:W11" si="9">SUMPRODUCT(($C$3:$C$38=T3)*($AH$3:$AH$38))+SUMPRODUCT(($F$3:$F$38=T3)*($AI$3:$AI$38))</f>
        <v>0</v>
      </c>
      <c r="X3" s="20">
        <f t="shared" ref="X3:X11" si="10">SUMPRODUCT(($C$3:$C$38=T3)*($AJ$3:$AJ$38))+SUMPRODUCT(($F$3:$F$38=T3)*($AK$3:$AK$38))</f>
        <v>0</v>
      </c>
      <c r="Y3" s="20">
        <f t="shared" ref="Y3:Y11" si="11">SUMPRODUCT(($C$3:$C$38=T3)*($AL$3:$AL$38))+SUMPRODUCT(($F$3:$F$38=T3)*($AM$3:$AM$38))</f>
        <v>0</v>
      </c>
      <c r="Z3" s="20">
        <f t="shared" ref="Z3:Z11" si="12">SUMPRODUCT(($C$3:$C$38=T3)*($AN$3:$AN$38))+SUMPRODUCT(($F$3:$F$38=T3)*($AO$3:$AO$38))</f>
        <v>0</v>
      </c>
      <c r="AA3" s="20">
        <f t="shared" ref="AA3:AA11" si="13">SUMPRODUCT(($C$3:$C$38=T3)*($AP$3:$AP$38))+SUMPRODUCT(($F$3:$F$38=T3)*($AQ$3:$AQ$38))</f>
        <v>0</v>
      </c>
      <c r="AB3" s="20">
        <f t="shared" ref="AB3:AB11" si="14">SUMPRODUCT(($C$3:$C$38=T3)*($AR$3:$AR$38))+SUMPRODUCT(($F$3:$F$38=T3)*($AS$3:$AS$38))</f>
        <v>0</v>
      </c>
      <c r="AC3" s="20">
        <f>AA3-AB3</f>
        <v>0</v>
      </c>
      <c r="AD3" s="21">
        <f>SUM(V3*1000+(AC3)/100+(AA3)/1000)</f>
        <v>0</v>
      </c>
      <c r="AE3" s="21">
        <f>AD3+0.09</f>
        <v>0.09</v>
      </c>
      <c r="AF3" s="9">
        <f t="shared" ref="AF3:AF38" si="15">IF(D3="",0,IF(D3&gt;E3,pointmatchgagné,IF(D3=E3,pointmatchnul,IF(D3&lt;E3,pointmatchperdu))))</f>
        <v>0</v>
      </c>
      <c r="AG3" s="9">
        <f t="shared" ref="AG3:AG38" si="16">IF(E3="",0,IF(E3&gt;D3,pointmatchgagné,IF(E3=D3,pointmatchnul,IF(E3&lt;D3,pointmatchperdu))))</f>
        <v>0</v>
      </c>
      <c r="AH3" s="9">
        <f>IF(D3="",0,1)</f>
        <v>0</v>
      </c>
      <c r="AI3" s="9">
        <f>IF(E3="",0,1)</f>
        <v>0</v>
      </c>
      <c r="AJ3" s="9" t="b">
        <f>IF(D3&lt;&gt;"",IF(D3&gt;E3,1))</f>
        <v>0</v>
      </c>
      <c r="AK3" s="9" t="b">
        <f>IF(E3&lt;&gt;"",IF(E3&gt;D3,1))</f>
        <v>0</v>
      </c>
      <c r="AL3" s="9" t="b">
        <f>IF(D3&lt;&gt;"",IF(D3=E3,1))</f>
        <v>0</v>
      </c>
      <c r="AM3" s="9" t="b">
        <f>IF(E3&lt;&gt;"",IF(E3=D3,1))</f>
        <v>0</v>
      </c>
      <c r="AN3" s="9" t="b">
        <f>IF(D3&lt;&gt;"",IF(D3&lt;E3,1))</f>
        <v>0</v>
      </c>
      <c r="AO3" s="9" t="b">
        <f>IF(E3&lt;&gt;"",IF(E3&lt;D3,1))</f>
        <v>0</v>
      </c>
      <c r="AP3" s="9">
        <f>D3</f>
        <v>0</v>
      </c>
      <c r="AQ3" s="9">
        <f>E3</f>
        <v>0</v>
      </c>
      <c r="AR3" s="9">
        <f>E3</f>
        <v>0</v>
      </c>
      <c r="AS3" s="9">
        <f>D3</f>
        <v>0</v>
      </c>
      <c r="AT3" s="9" t="str">
        <f t="shared" ref="AT3:AT11" si="17">VLOOKUP(R3,$S$3:$T$11,2,0)</f>
        <v>01 - thierry</v>
      </c>
      <c r="AU3" s="22">
        <f t="shared" ref="AU3:AU11" si="18">VLOOKUP(AT3,$T$3:$AE$14,12,0)</f>
        <v>0.09</v>
      </c>
      <c r="AV3" s="9">
        <f t="shared" ref="AV3:AV11" si="19">RANK(AU3,$AU$3:$AU$14)</f>
        <v>1</v>
      </c>
    </row>
    <row r="4" spans="1:48" ht="11.1" customHeight="1" x14ac:dyDescent="0.2">
      <c r="A4" s="23"/>
      <c r="B4" s="24">
        <v>2</v>
      </c>
      <c r="C4" s="25" t="str">
        <f>T5</f>
        <v>03 - CCC</v>
      </c>
      <c r="D4" s="24"/>
      <c r="E4" s="24"/>
      <c r="F4" s="26" t="str">
        <f>T6</f>
        <v>04 - DDD</v>
      </c>
      <c r="G4" s="17"/>
      <c r="H4" s="18" t="str">
        <f t="shared" ref="H3:H11" si="20">VLOOKUP(R4,$S$3:$T$14,2,0)</f>
        <v>02 - bruno</v>
      </c>
      <c r="I4" s="7">
        <f>IF(AU4=AU3,AV3,AV4)</f>
        <v>2</v>
      </c>
      <c r="J4" s="7">
        <f t="shared" si="0"/>
        <v>0</v>
      </c>
      <c r="K4" s="7">
        <f t="shared" si="1"/>
        <v>0</v>
      </c>
      <c r="L4" s="7">
        <f t="shared" si="2"/>
        <v>0</v>
      </c>
      <c r="M4" s="7">
        <f t="shared" si="3"/>
        <v>0</v>
      </c>
      <c r="N4" s="7">
        <f t="shared" si="4"/>
        <v>0</v>
      </c>
      <c r="O4" s="7">
        <f t="shared" si="5"/>
        <v>0</v>
      </c>
      <c r="P4" s="7">
        <f t="shared" si="6"/>
        <v>0</v>
      </c>
      <c r="Q4" s="7">
        <f t="shared" si="7"/>
        <v>0</v>
      </c>
      <c r="R4" s="7">
        <v>2</v>
      </c>
      <c r="S4" s="7">
        <f t="shared" ref="S4:S11" si="21">U4</f>
        <v>2</v>
      </c>
      <c r="T4" s="19" t="str">
        <f>EQUIPES!A11</f>
        <v>02 - bruno</v>
      </c>
      <c r="U4" s="20">
        <f t="shared" ref="U4:U11" si="22">RANK(AE4,$AE$3:$AE$11)</f>
        <v>2</v>
      </c>
      <c r="V4" s="20">
        <f t="shared" si="8"/>
        <v>0</v>
      </c>
      <c r="W4" s="20">
        <f t="shared" si="9"/>
        <v>0</v>
      </c>
      <c r="X4" s="20">
        <f t="shared" si="10"/>
        <v>0</v>
      </c>
      <c r="Y4" s="20">
        <f t="shared" si="11"/>
        <v>0</v>
      </c>
      <c r="Z4" s="20">
        <f t="shared" si="12"/>
        <v>0</v>
      </c>
      <c r="AA4" s="20">
        <f t="shared" si="13"/>
        <v>0</v>
      </c>
      <c r="AB4" s="20">
        <f t="shared" si="14"/>
        <v>0</v>
      </c>
      <c r="AC4" s="20">
        <f t="shared" ref="AC4:AC11" si="23">AA4-AB4</f>
        <v>0</v>
      </c>
      <c r="AD4" s="21">
        <f t="shared" ref="AD4:AD11" si="24">SUM(V4*1000+(AC4)/100+(AA4)/1000)</f>
        <v>0</v>
      </c>
      <c r="AE4" s="21">
        <f>AD4+0.08</f>
        <v>0.08</v>
      </c>
      <c r="AF4" s="9">
        <f t="shared" si="15"/>
        <v>0</v>
      </c>
      <c r="AG4" s="9">
        <f t="shared" si="16"/>
        <v>0</v>
      </c>
      <c r="AH4" s="9">
        <f t="shared" ref="AH4:AI38" si="25">IF(D4="",0,1)</f>
        <v>0</v>
      </c>
      <c r="AI4" s="9">
        <f t="shared" si="25"/>
        <v>0</v>
      </c>
      <c r="AJ4" s="9" t="b">
        <f t="shared" ref="AJ4:AJ38" si="26">IF(D4&lt;&gt;"",IF(D4&gt;E4,1))</f>
        <v>0</v>
      </c>
      <c r="AK4" s="9" t="b">
        <f t="shared" ref="AK4:AK38" si="27">IF(E4&lt;&gt;"",IF(E4&gt;D4,1))</f>
        <v>0</v>
      </c>
      <c r="AL4" s="9" t="b">
        <f t="shared" ref="AL4:AL38" si="28">IF(D4&lt;&gt;"",IF(D4=E4,1))</f>
        <v>0</v>
      </c>
      <c r="AM4" s="9" t="b">
        <f t="shared" ref="AM4:AM38" si="29">IF(E4&lt;&gt;"",IF(E4=D4,1))</f>
        <v>0</v>
      </c>
      <c r="AN4" s="9" t="b">
        <f t="shared" ref="AN4:AN38" si="30">IF(D4&lt;&gt;"",IF(D4&lt;E4,1))</f>
        <v>0</v>
      </c>
      <c r="AO4" s="9" t="b">
        <f t="shared" ref="AO4:AO38" si="31">IF(E4&lt;&gt;"",IF(E4&lt;D4,1))</f>
        <v>0</v>
      </c>
      <c r="AP4" s="9">
        <f t="shared" ref="AP4:AQ38" si="32">D4</f>
        <v>0</v>
      </c>
      <c r="AQ4" s="9">
        <f t="shared" si="32"/>
        <v>0</v>
      </c>
      <c r="AR4" s="9">
        <f t="shared" ref="AR4:AR38" si="33">E4</f>
        <v>0</v>
      </c>
      <c r="AS4" s="9">
        <f t="shared" ref="AS4:AS38" si="34">D4</f>
        <v>0</v>
      </c>
      <c r="AT4" s="9" t="str">
        <f t="shared" si="17"/>
        <v>02 - bruno</v>
      </c>
      <c r="AU4" s="22">
        <f t="shared" si="18"/>
        <v>0.08</v>
      </c>
      <c r="AV4" s="9">
        <f t="shared" si="19"/>
        <v>2</v>
      </c>
    </row>
    <row r="5" spans="1:48" ht="11.1" customHeight="1" thickBot="1" x14ac:dyDescent="0.25">
      <c r="A5" s="27"/>
      <c r="B5" s="28">
        <v>3</v>
      </c>
      <c r="C5" s="29" t="str">
        <f>T7</f>
        <v>05 - EEE</v>
      </c>
      <c r="D5" s="28"/>
      <c r="E5" s="28"/>
      <c r="F5" s="30" t="str">
        <f>T8</f>
        <v>06 - FFF</v>
      </c>
      <c r="G5" s="17"/>
      <c r="H5" s="18" t="str">
        <f t="shared" si="20"/>
        <v>03 - CCC</v>
      </c>
      <c r="I5" s="7">
        <f t="shared" ref="I5:I11" si="35">IF(AU5=AU4,AV4,AV5)</f>
        <v>3</v>
      </c>
      <c r="J5" s="7">
        <f t="shared" si="0"/>
        <v>0</v>
      </c>
      <c r="K5" s="7">
        <f t="shared" si="1"/>
        <v>0</v>
      </c>
      <c r="L5" s="7">
        <f t="shared" si="2"/>
        <v>0</v>
      </c>
      <c r="M5" s="7">
        <f t="shared" si="3"/>
        <v>0</v>
      </c>
      <c r="N5" s="7">
        <f t="shared" si="4"/>
        <v>0</v>
      </c>
      <c r="O5" s="7">
        <f t="shared" si="5"/>
        <v>0</v>
      </c>
      <c r="P5" s="7">
        <f t="shared" si="6"/>
        <v>0</v>
      </c>
      <c r="Q5" s="7">
        <f t="shared" si="7"/>
        <v>0</v>
      </c>
      <c r="R5" s="7">
        <v>3</v>
      </c>
      <c r="S5" s="7">
        <f t="shared" si="21"/>
        <v>3</v>
      </c>
      <c r="T5" s="19" t="str">
        <f>EQUIPES!A12</f>
        <v>03 - CCC</v>
      </c>
      <c r="U5" s="20">
        <f t="shared" si="22"/>
        <v>3</v>
      </c>
      <c r="V5" s="20">
        <f t="shared" si="8"/>
        <v>0</v>
      </c>
      <c r="W5" s="20">
        <f t="shared" si="9"/>
        <v>0</v>
      </c>
      <c r="X5" s="20">
        <f t="shared" si="10"/>
        <v>0</v>
      </c>
      <c r="Y5" s="20">
        <f t="shared" si="11"/>
        <v>0</v>
      </c>
      <c r="Z5" s="20">
        <f t="shared" si="12"/>
        <v>0</v>
      </c>
      <c r="AA5" s="20">
        <f t="shared" si="13"/>
        <v>0</v>
      </c>
      <c r="AB5" s="20">
        <f t="shared" si="14"/>
        <v>0</v>
      </c>
      <c r="AC5" s="20">
        <f t="shared" si="23"/>
        <v>0</v>
      </c>
      <c r="AD5" s="21">
        <f t="shared" si="24"/>
        <v>0</v>
      </c>
      <c r="AE5" s="21">
        <f>AD5+0.07</f>
        <v>7.0000000000000007E-2</v>
      </c>
      <c r="AF5" s="9">
        <f t="shared" si="15"/>
        <v>0</v>
      </c>
      <c r="AG5" s="9">
        <f t="shared" si="16"/>
        <v>0</v>
      </c>
      <c r="AH5" s="9">
        <f t="shared" si="25"/>
        <v>0</v>
      </c>
      <c r="AI5" s="9">
        <f t="shared" si="25"/>
        <v>0</v>
      </c>
      <c r="AJ5" s="9" t="b">
        <f t="shared" si="26"/>
        <v>0</v>
      </c>
      <c r="AK5" s="9" t="b">
        <f t="shared" si="27"/>
        <v>0</v>
      </c>
      <c r="AL5" s="9" t="b">
        <f t="shared" si="28"/>
        <v>0</v>
      </c>
      <c r="AM5" s="9" t="b">
        <f t="shared" si="29"/>
        <v>0</v>
      </c>
      <c r="AN5" s="9" t="b">
        <f t="shared" si="30"/>
        <v>0</v>
      </c>
      <c r="AO5" s="9" t="b">
        <f t="shared" si="31"/>
        <v>0</v>
      </c>
      <c r="AP5" s="9">
        <f t="shared" si="32"/>
        <v>0</v>
      </c>
      <c r="AQ5" s="9">
        <f t="shared" si="32"/>
        <v>0</v>
      </c>
      <c r="AR5" s="9">
        <f t="shared" si="33"/>
        <v>0</v>
      </c>
      <c r="AS5" s="9">
        <f t="shared" si="34"/>
        <v>0</v>
      </c>
      <c r="AT5" s="9" t="str">
        <f t="shared" si="17"/>
        <v>03 - CCC</v>
      </c>
      <c r="AU5" s="22">
        <f t="shared" si="18"/>
        <v>7.0000000000000007E-2</v>
      </c>
      <c r="AV5" s="9">
        <f t="shared" si="19"/>
        <v>3</v>
      </c>
    </row>
    <row r="6" spans="1:48" ht="11.1" customHeight="1" x14ac:dyDescent="0.2">
      <c r="A6" s="31">
        <v>2</v>
      </c>
      <c r="B6" s="32">
        <v>1</v>
      </c>
      <c r="C6" s="33" t="str">
        <f>T9</f>
        <v>07 - GGG</v>
      </c>
      <c r="D6" s="32"/>
      <c r="E6" s="32"/>
      <c r="F6" s="34" t="str">
        <f>T10</f>
        <v>08 - HHH</v>
      </c>
      <c r="G6" s="17"/>
      <c r="H6" s="18" t="str">
        <f t="shared" si="20"/>
        <v>04 - DDD</v>
      </c>
      <c r="I6" s="7">
        <f t="shared" si="35"/>
        <v>4</v>
      </c>
      <c r="J6" s="7">
        <f t="shared" si="0"/>
        <v>0</v>
      </c>
      <c r="K6" s="7">
        <f t="shared" si="1"/>
        <v>0</v>
      </c>
      <c r="L6" s="7">
        <f t="shared" si="2"/>
        <v>0</v>
      </c>
      <c r="M6" s="7">
        <f t="shared" si="3"/>
        <v>0</v>
      </c>
      <c r="N6" s="7">
        <f t="shared" si="4"/>
        <v>0</v>
      </c>
      <c r="O6" s="7">
        <f t="shared" si="5"/>
        <v>0</v>
      </c>
      <c r="P6" s="7">
        <f t="shared" si="6"/>
        <v>0</v>
      </c>
      <c r="Q6" s="7">
        <f t="shared" si="7"/>
        <v>0</v>
      </c>
      <c r="R6" s="7">
        <v>4</v>
      </c>
      <c r="S6" s="7">
        <f t="shared" si="21"/>
        <v>4</v>
      </c>
      <c r="T6" s="19" t="str">
        <f>EQUIPES!A13</f>
        <v>04 - DDD</v>
      </c>
      <c r="U6" s="20">
        <f t="shared" si="22"/>
        <v>4</v>
      </c>
      <c r="V6" s="20">
        <f t="shared" si="8"/>
        <v>0</v>
      </c>
      <c r="W6" s="20">
        <f t="shared" si="9"/>
        <v>0</v>
      </c>
      <c r="X6" s="20">
        <f t="shared" si="10"/>
        <v>0</v>
      </c>
      <c r="Y6" s="20">
        <f t="shared" si="11"/>
        <v>0</v>
      </c>
      <c r="Z6" s="20">
        <f t="shared" si="12"/>
        <v>0</v>
      </c>
      <c r="AA6" s="20">
        <f t="shared" si="13"/>
        <v>0</v>
      </c>
      <c r="AB6" s="20">
        <f t="shared" si="14"/>
        <v>0</v>
      </c>
      <c r="AC6" s="20">
        <f t="shared" si="23"/>
        <v>0</v>
      </c>
      <c r="AD6" s="21">
        <f t="shared" si="24"/>
        <v>0</v>
      </c>
      <c r="AE6" s="21">
        <f>AD6+0.06</f>
        <v>0.06</v>
      </c>
      <c r="AF6" s="9">
        <f t="shared" si="15"/>
        <v>0</v>
      </c>
      <c r="AG6" s="9">
        <f t="shared" si="16"/>
        <v>0</v>
      </c>
      <c r="AH6" s="9">
        <f t="shared" si="25"/>
        <v>0</v>
      </c>
      <c r="AI6" s="9">
        <f t="shared" si="25"/>
        <v>0</v>
      </c>
      <c r="AJ6" s="9" t="b">
        <f t="shared" si="26"/>
        <v>0</v>
      </c>
      <c r="AK6" s="9" t="b">
        <f t="shared" si="27"/>
        <v>0</v>
      </c>
      <c r="AL6" s="9" t="b">
        <f t="shared" si="28"/>
        <v>0</v>
      </c>
      <c r="AM6" s="9" t="b">
        <f t="shared" si="29"/>
        <v>0</v>
      </c>
      <c r="AN6" s="9" t="b">
        <f t="shared" si="30"/>
        <v>0</v>
      </c>
      <c r="AO6" s="9" t="b">
        <f t="shared" si="31"/>
        <v>0</v>
      </c>
      <c r="AP6" s="9">
        <f t="shared" si="32"/>
        <v>0</v>
      </c>
      <c r="AQ6" s="9">
        <f t="shared" si="32"/>
        <v>0</v>
      </c>
      <c r="AR6" s="9">
        <f t="shared" si="33"/>
        <v>0</v>
      </c>
      <c r="AS6" s="9">
        <f t="shared" si="34"/>
        <v>0</v>
      </c>
      <c r="AT6" s="9" t="str">
        <f t="shared" si="17"/>
        <v>04 - DDD</v>
      </c>
      <c r="AU6" s="22">
        <f t="shared" si="18"/>
        <v>0.06</v>
      </c>
      <c r="AV6" s="9">
        <f t="shared" si="19"/>
        <v>4</v>
      </c>
    </row>
    <row r="7" spans="1:48" ht="11.1" customHeight="1" x14ac:dyDescent="0.2">
      <c r="A7" s="23"/>
      <c r="B7" s="24">
        <v>2</v>
      </c>
      <c r="C7" s="25" t="str">
        <f>T3</f>
        <v>01 - thierry</v>
      </c>
      <c r="D7" s="24"/>
      <c r="E7" s="24"/>
      <c r="F7" s="26" t="str">
        <f>T11</f>
        <v>09 - III</v>
      </c>
      <c r="G7" s="17"/>
      <c r="H7" s="18" t="str">
        <f t="shared" si="20"/>
        <v>05 - EEE</v>
      </c>
      <c r="I7" s="7">
        <f t="shared" si="35"/>
        <v>5</v>
      </c>
      <c r="J7" s="7">
        <f t="shared" si="0"/>
        <v>0</v>
      </c>
      <c r="K7" s="7">
        <f t="shared" si="1"/>
        <v>0</v>
      </c>
      <c r="L7" s="7">
        <f t="shared" si="2"/>
        <v>0</v>
      </c>
      <c r="M7" s="7">
        <f t="shared" si="3"/>
        <v>0</v>
      </c>
      <c r="N7" s="7">
        <f t="shared" si="4"/>
        <v>0</v>
      </c>
      <c r="O7" s="7">
        <f t="shared" si="5"/>
        <v>0</v>
      </c>
      <c r="P7" s="7">
        <f t="shared" si="6"/>
        <v>0</v>
      </c>
      <c r="Q7" s="7">
        <f t="shared" si="7"/>
        <v>0</v>
      </c>
      <c r="R7" s="7">
        <v>5</v>
      </c>
      <c r="S7" s="7">
        <f t="shared" si="21"/>
        <v>5</v>
      </c>
      <c r="T7" s="19" t="str">
        <f>EQUIPES!A14</f>
        <v>05 - EEE</v>
      </c>
      <c r="U7" s="20">
        <f t="shared" si="22"/>
        <v>5</v>
      </c>
      <c r="V7" s="20">
        <f t="shared" si="8"/>
        <v>0</v>
      </c>
      <c r="W7" s="20">
        <f t="shared" si="9"/>
        <v>0</v>
      </c>
      <c r="X7" s="20">
        <f t="shared" si="10"/>
        <v>0</v>
      </c>
      <c r="Y7" s="20">
        <f t="shared" si="11"/>
        <v>0</v>
      </c>
      <c r="Z7" s="20">
        <f t="shared" si="12"/>
        <v>0</v>
      </c>
      <c r="AA7" s="20">
        <f t="shared" si="13"/>
        <v>0</v>
      </c>
      <c r="AB7" s="20">
        <f t="shared" si="14"/>
        <v>0</v>
      </c>
      <c r="AC7" s="20">
        <f t="shared" si="23"/>
        <v>0</v>
      </c>
      <c r="AD7" s="21">
        <f t="shared" si="24"/>
        <v>0</v>
      </c>
      <c r="AE7" s="21">
        <f>AD7+0.05</f>
        <v>0.05</v>
      </c>
      <c r="AF7" s="9">
        <f t="shared" si="15"/>
        <v>0</v>
      </c>
      <c r="AG7" s="9">
        <f t="shared" si="16"/>
        <v>0</v>
      </c>
      <c r="AH7" s="9">
        <f t="shared" si="25"/>
        <v>0</v>
      </c>
      <c r="AI7" s="9">
        <f t="shared" si="25"/>
        <v>0</v>
      </c>
      <c r="AJ7" s="9" t="b">
        <f t="shared" si="26"/>
        <v>0</v>
      </c>
      <c r="AK7" s="9" t="b">
        <f t="shared" si="27"/>
        <v>0</v>
      </c>
      <c r="AL7" s="9" t="b">
        <f t="shared" si="28"/>
        <v>0</v>
      </c>
      <c r="AM7" s="9" t="b">
        <f t="shared" si="29"/>
        <v>0</v>
      </c>
      <c r="AN7" s="9" t="b">
        <f t="shared" si="30"/>
        <v>0</v>
      </c>
      <c r="AO7" s="9" t="b">
        <f t="shared" si="31"/>
        <v>0</v>
      </c>
      <c r="AP7" s="9">
        <f t="shared" si="32"/>
        <v>0</v>
      </c>
      <c r="AQ7" s="9">
        <f t="shared" si="32"/>
        <v>0</v>
      </c>
      <c r="AR7" s="9">
        <f t="shared" si="33"/>
        <v>0</v>
      </c>
      <c r="AS7" s="9">
        <f t="shared" si="34"/>
        <v>0</v>
      </c>
      <c r="AT7" s="9" t="str">
        <f t="shared" si="17"/>
        <v>05 - EEE</v>
      </c>
      <c r="AU7" s="22">
        <f t="shared" si="18"/>
        <v>0.05</v>
      </c>
      <c r="AV7" s="9">
        <f t="shared" si="19"/>
        <v>5</v>
      </c>
    </row>
    <row r="8" spans="1:48" ht="11.1" customHeight="1" thickBot="1" x14ac:dyDescent="0.25">
      <c r="A8" s="35"/>
      <c r="B8" s="36">
        <v>3</v>
      </c>
      <c r="C8" s="37" t="str">
        <f>T4</f>
        <v>02 - bruno</v>
      </c>
      <c r="D8" s="36"/>
      <c r="E8" s="36"/>
      <c r="F8" s="38" t="str">
        <f>T5</f>
        <v>03 - CCC</v>
      </c>
      <c r="G8" s="17"/>
      <c r="H8" s="18" t="str">
        <f t="shared" si="20"/>
        <v>06 - FFF</v>
      </c>
      <c r="I8" s="7">
        <f t="shared" si="35"/>
        <v>6</v>
      </c>
      <c r="J8" s="7">
        <f t="shared" si="0"/>
        <v>0</v>
      </c>
      <c r="K8" s="7">
        <f t="shared" si="1"/>
        <v>0</v>
      </c>
      <c r="L8" s="7">
        <f t="shared" si="2"/>
        <v>0</v>
      </c>
      <c r="M8" s="7">
        <f t="shared" si="3"/>
        <v>0</v>
      </c>
      <c r="N8" s="7">
        <f t="shared" si="4"/>
        <v>0</v>
      </c>
      <c r="O8" s="7">
        <f t="shared" si="5"/>
        <v>0</v>
      </c>
      <c r="P8" s="7">
        <f t="shared" si="6"/>
        <v>0</v>
      </c>
      <c r="Q8" s="7">
        <f t="shared" si="7"/>
        <v>0</v>
      </c>
      <c r="R8" s="7">
        <v>6</v>
      </c>
      <c r="S8" s="7">
        <f t="shared" si="21"/>
        <v>6</v>
      </c>
      <c r="T8" s="19" t="str">
        <f>EQUIPES!A15</f>
        <v>06 - FFF</v>
      </c>
      <c r="U8" s="20">
        <f t="shared" si="22"/>
        <v>6</v>
      </c>
      <c r="V8" s="20">
        <f t="shared" si="8"/>
        <v>0</v>
      </c>
      <c r="W8" s="20">
        <f t="shared" si="9"/>
        <v>0</v>
      </c>
      <c r="X8" s="20">
        <f t="shared" si="10"/>
        <v>0</v>
      </c>
      <c r="Y8" s="20">
        <f t="shared" si="11"/>
        <v>0</v>
      </c>
      <c r="Z8" s="20">
        <f t="shared" si="12"/>
        <v>0</v>
      </c>
      <c r="AA8" s="20">
        <f t="shared" si="13"/>
        <v>0</v>
      </c>
      <c r="AB8" s="20">
        <f t="shared" si="14"/>
        <v>0</v>
      </c>
      <c r="AC8" s="20">
        <f t="shared" si="23"/>
        <v>0</v>
      </c>
      <c r="AD8" s="21">
        <f t="shared" si="24"/>
        <v>0</v>
      </c>
      <c r="AE8" s="21">
        <f>AD8+0.04</f>
        <v>0.04</v>
      </c>
      <c r="AF8" s="9">
        <f t="shared" si="15"/>
        <v>0</v>
      </c>
      <c r="AG8" s="9">
        <f t="shared" si="16"/>
        <v>0</v>
      </c>
      <c r="AH8" s="9">
        <f t="shared" si="25"/>
        <v>0</v>
      </c>
      <c r="AI8" s="9">
        <f t="shared" si="25"/>
        <v>0</v>
      </c>
      <c r="AJ8" s="9" t="b">
        <f t="shared" si="26"/>
        <v>0</v>
      </c>
      <c r="AK8" s="9" t="b">
        <f t="shared" si="27"/>
        <v>0</v>
      </c>
      <c r="AL8" s="9" t="b">
        <f t="shared" si="28"/>
        <v>0</v>
      </c>
      <c r="AM8" s="9" t="b">
        <f t="shared" si="29"/>
        <v>0</v>
      </c>
      <c r="AN8" s="9" t="b">
        <f t="shared" si="30"/>
        <v>0</v>
      </c>
      <c r="AO8" s="9" t="b">
        <f t="shared" si="31"/>
        <v>0</v>
      </c>
      <c r="AP8" s="9">
        <f t="shared" si="32"/>
        <v>0</v>
      </c>
      <c r="AQ8" s="9">
        <f t="shared" si="32"/>
        <v>0</v>
      </c>
      <c r="AR8" s="9">
        <f t="shared" si="33"/>
        <v>0</v>
      </c>
      <c r="AS8" s="9">
        <f t="shared" si="34"/>
        <v>0</v>
      </c>
      <c r="AT8" s="9" t="str">
        <f t="shared" si="17"/>
        <v>06 - FFF</v>
      </c>
      <c r="AU8" s="22">
        <f t="shared" si="18"/>
        <v>0.04</v>
      </c>
      <c r="AV8" s="9">
        <f t="shared" si="19"/>
        <v>6</v>
      </c>
    </row>
    <row r="9" spans="1:48" ht="11.1" customHeight="1" x14ac:dyDescent="0.2">
      <c r="A9" s="13">
        <v>3</v>
      </c>
      <c r="B9" s="14">
        <v>1</v>
      </c>
      <c r="C9" s="15" t="str">
        <f>T6</f>
        <v>04 - DDD</v>
      </c>
      <c r="D9" s="14"/>
      <c r="E9" s="14"/>
      <c r="F9" s="16" t="str">
        <f>T7</f>
        <v>05 - EEE</v>
      </c>
      <c r="G9" s="17"/>
      <c r="H9" s="18" t="str">
        <f t="shared" si="20"/>
        <v>07 - GGG</v>
      </c>
      <c r="I9" s="7">
        <f t="shared" si="35"/>
        <v>7</v>
      </c>
      <c r="J9" s="7">
        <f t="shared" si="0"/>
        <v>0</v>
      </c>
      <c r="K9" s="7">
        <f t="shared" si="1"/>
        <v>0</v>
      </c>
      <c r="L9" s="7">
        <f t="shared" si="2"/>
        <v>0</v>
      </c>
      <c r="M9" s="7">
        <f t="shared" si="3"/>
        <v>0</v>
      </c>
      <c r="N9" s="7">
        <f t="shared" si="4"/>
        <v>0</v>
      </c>
      <c r="O9" s="7">
        <f t="shared" si="5"/>
        <v>0</v>
      </c>
      <c r="P9" s="7">
        <f t="shared" si="6"/>
        <v>0</v>
      </c>
      <c r="Q9" s="7">
        <f t="shared" si="7"/>
        <v>0</v>
      </c>
      <c r="R9" s="7">
        <v>7</v>
      </c>
      <c r="S9" s="7">
        <f t="shared" si="21"/>
        <v>7</v>
      </c>
      <c r="T9" s="19" t="str">
        <f>EQUIPES!A16</f>
        <v>07 - GGG</v>
      </c>
      <c r="U9" s="20">
        <f t="shared" si="22"/>
        <v>7</v>
      </c>
      <c r="V9" s="20">
        <f t="shared" si="8"/>
        <v>0</v>
      </c>
      <c r="W9" s="20">
        <f t="shared" si="9"/>
        <v>0</v>
      </c>
      <c r="X9" s="20">
        <f t="shared" si="10"/>
        <v>0</v>
      </c>
      <c r="Y9" s="20">
        <f t="shared" si="11"/>
        <v>0</v>
      </c>
      <c r="Z9" s="20">
        <f t="shared" si="12"/>
        <v>0</v>
      </c>
      <c r="AA9" s="20">
        <f t="shared" si="13"/>
        <v>0</v>
      </c>
      <c r="AB9" s="20">
        <f t="shared" si="14"/>
        <v>0</v>
      </c>
      <c r="AC9" s="20">
        <f t="shared" si="23"/>
        <v>0</v>
      </c>
      <c r="AD9" s="21">
        <f t="shared" si="24"/>
        <v>0</v>
      </c>
      <c r="AE9" s="21">
        <f>AD9+0.03</f>
        <v>0.03</v>
      </c>
      <c r="AF9" s="9">
        <f t="shared" si="15"/>
        <v>0</v>
      </c>
      <c r="AG9" s="9">
        <f t="shared" si="16"/>
        <v>0</v>
      </c>
      <c r="AH9" s="9">
        <f t="shared" si="25"/>
        <v>0</v>
      </c>
      <c r="AI9" s="9">
        <f t="shared" si="25"/>
        <v>0</v>
      </c>
      <c r="AJ9" s="9" t="b">
        <f t="shared" si="26"/>
        <v>0</v>
      </c>
      <c r="AK9" s="9" t="b">
        <f t="shared" si="27"/>
        <v>0</v>
      </c>
      <c r="AL9" s="9" t="b">
        <f t="shared" si="28"/>
        <v>0</v>
      </c>
      <c r="AM9" s="9" t="b">
        <f t="shared" si="29"/>
        <v>0</v>
      </c>
      <c r="AN9" s="9" t="b">
        <f t="shared" si="30"/>
        <v>0</v>
      </c>
      <c r="AO9" s="9" t="b">
        <f t="shared" si="31"/>
        <v>0</v>
      </c>
      <c r="AP9" s="9">
        <f t="shared" si="32"/>
        <v>0</v>
      </c>
      <c r="AQ9" s="9">
        <f t="shared" si="32"/>
        <v>0</v>
      </c>
      <c r="AR9" s="9">
        <f t="shared" si="33"/>
        <v>0</v>
      </c>
      <c r="AS9" s="9">
        <f t="shared" si="34"/>
        <v>0</v>
      </c>
      <c r="AT9" s="9" t="str">
        <f t="shared" si="17"/>
        <v>07 - GGG</v>
      </c>
      <c r="AU9" s="22">
        <f t="shared" si="18"/>
        <v>0.03</v>
      </c>
      <c r="AV9" s="9">
        <f t="shared" si="19"/>
        <v>7</v>
      </c>
    </row>
    <row r="10" spans="1:48" ht="11.1" customHeight="1" x14ac:dyDescent="0.2">
      <c r="A10" s="23"/>
      <c r="B10" s="24">
        <v>2</v>
      </c>
      <c r="C10" s="25" t="str">
        <f>T8</f>
        <v>06 - FFF</v>
      </c>
      <c r="D10" s="24"/>
      <c r="E10" s="24"/>
      <c r="F10" s="26" t="str">
        <f>T9</f>
        <v>07 - GGG</v>
      </c>
      <c r="G10" s="17"/>
      <c r="H10" s="18" t="str">
        <f t="shared" si="20"/>
        <v>08 - HHH</v>
      </c>
      <c r="I10" s="7">
        <f t="shared" si="35"/>
        <v>8</v>
      </c>
      <c r="J10" s="7">
        <f t="shared" si="0"/>
        <v>0</v>
      </c>
      <c r="K10" s="7">
        <f t="shared" si="1"/>
        <v>0</v>
      </c>
      <c r="L10" s="7">
        <f t="shared" si="2"/>
        <v>0</v>
      </c>
      <c r="M10" s="7">
        <f t="shared" si="3"/>
        <v>0</v>
      </c>
      <c r="N10" s="7">
        <f t="shared" si="4"/>
        <v>0</v>
      </c>
      <c r="O10" s="7">
        <f t="shared" si="5"/>
        <v>0</v>
      </c>
      <c r="P10" s="7">
        <f t="shared" si="6"/>
        <v>0</v>
      </c>
      <c r="Q10" s="7">
        <f t="shared" si="7"/>
        <v>0</v>
      </c>
      <c r="R10" s="7">
        <v>8</v>
      </c>
      <c r="S10" s="7">
        <f t="shared" si="21"/>
        <v>8</v>
      </c>
      <c r="T10" s="19" t="str">
        <f>EQUIPES!A17</f>
        <v>08 - HHH</v>
      </c>
      <c r="U10" s="20">
        <f t="shared" si="22"/>
        <v>8</v>
      </c>
      <c r="V10" s="20">
        <f t="shared" si="8"/>
        <v>0</v>
      </c>
      <c r="W10" s="20">
        <f t="shared" si="9"/>
        <v>0</v>
      </c>
      <c r="X10" s="20">
        <f t="shared" si="10"/>
        <v>0</v>
      </c>
      <c r="Y10" s="20">
        <f t="shared" si="11"/>
        <v>0</v>
      </c>
      <c r="Z10" s="20">
        <f t="shared" si="12"/>
        <v>0</v>
      </c>
      <c r="AA10" s="20">
        <f t="shared" si="13"/>
        <v>0</v>
      </c>
      <c r="AB10" s="20">
        <f t="shared" si="14"/>
        <v>0</v>
      </c>
      <c r="AC10" s="20">
        <f t="shared" si="23"/>
        <v>0</v>
      </c>
      <c r="AD10" s="21">
        <f t="shared" si="24"/>
        <v>0</v>
      </c>
      <c r="AE10" s="21">
        <f>AD10+0.02</f>
        <v>0.02</v>
      </c>
      <c r="AF10" s="9">
        <f t="shared" si="15"/>
        <v>0</v>
      </c>
      <c r="AG10" s="9">
        <f t="shared" si="16"/>
        <v>0</v>
      </c>
      <c r="AH10" s="9">
        <f t="shared" si="25"/>
        <v>0</v>
      </c>
      <c r="AI10" s="9">
        <f t="shared" si="25"/>
        <v>0</v>
      </c>
      <c r="AJ10" s="9" t="b">
        <f t="shared" si="26"/>
        <v>0</v>
      </c>
      <c r="AK10" s="9" t="b">
        <f t="shared" si="27"/>
        <v>0</v>
      </c>
      <c r="AL10" s="9" t="b">
        <f t="shared" si="28"/>
        <v>0</v>
      </c>
      <c r="AM10" s="9" t="b">
        <f t="shared" si="29"/>
        <v>0</v>
      </c>
      <c r="AN10" s="9" t="b">
        <f t="shared" si="30"/>
        <v>0</v>
      </c>
      <c r="AO10" s="9" t="b">
        <f t="shared" si="31"/>
        <v>0</v>
      </c>
      <c r="AP10" s="9">
        <f t="shared" si="32"/>
        <v>0</v>
      </c>
      <c r="AQ10" s="9">
        <f t="shared" si="32"/>
        <v>0</v>
      </c>
      <c r="AR10" s="9">
        <f t="shared" si="33"/>
        <v>0</v>
      </c>
      <c r="AS10" s="9">
        <f t="shared" si="34"/>
        <v>0</v>
      </c>
      <c r="AT10" s="9" t="str">
        <f t="shared" si="17"/>
        <v>08 - HHH</v>
      </c>
      <c r="AU10" s="22">
        <f t="shared" si="18"/>
        <v>0.02</v>
      </c>
      <c r="AV10" s="9">
        <f t="shared" si="19"/>
        <v>8</v>
      </c>
    </row>
    <row r="11" spans="1:48" ht="11.1" customHeight="1" thickBot="1" x14ac:dyDescent="0.25">
      <c r="A11" s="27"/>
      <c r="B11" s="28">
        <v>3</v>
      </c>
      <c r="C11" s="29" t="str">
        <f>T10</f>
        <v>08 - HHH</v>
      </c>
      <c r="D11" s="28"/>
      <c r="E11" s="28"/>
      <c r="F11" s="30" t="str">
        <f>T11</f>
        <v>09 - III</v>
      </c>
      <c r="G11" s="17"/>
      <c r="H11" s="18" t="str">
        <f t="shared" si="20"/>
        <v>09 - III</v>
      </c>
      <c r="I11" s="7">
        <f t="shared" si="35"/>
        <v>9</v>
      </c>
      <c r="J11" s="7">
        <f t="shared" si="0"/>
        <v>0</v>
      </c>
      <c r="K11" s="7">
        <f t="shared" si="1"/>
        <v>0</v>
      </c>
      <c r="L11" s="7">
        <f t="shared" si="2"/>
        <v>0</v>
      </c>
      <c r="M11" s="7">
        <f t="shared" si="3"/>
        <v>0</v>
      </c>
      <c r="N11" s="7">
        <f t="shared" si="4"/>
        <v>0</v>
      </c>
      <c r="O11" s="7">
        <f t="shared" si="5"/>
        <v>0</v>
      </c>
      <c r="P11" s="7">
        <f t="shared" si="6"/>
        <v>0</v>
      </c>
      <c r="Q11" s="7">
        <f t="shared" si="7"/>
        <v>0</v>
      </c>
      <c r="R11" s="7">
        <v>9</v>
      </c>
      <c r="S11" s="7">
        <f t="shared" si="21"/>
        <v>9</v>
      </c>
      <c r="T11" s="19" t="str">
        <f>EQUIPES!A18</f>
        <v>09 - III</v>
      </c>
      <c r="U11" s="20">
        <f t="shared" si="22"/>
        <v>9</v>
      </c>
      <c r="V11" s="20">
        <f t="shared" si="8"/>
        <v>0</v>
      </c>
      <c r="W11" s="20">
        <f t="shared" si="9"/>
        <v>0</v>
      </c>
      <c r="X11" s="20">
        <f t="shared" si="10"/>
        <v>0</v>
      </c>
      <c r="Y11" s="20">
        <f t="shared" si="11"/>
        <v>0</v>
      </c>
      <c r="Z11" s="20">
        <f t="shared" si="12"/>
        <v>0</v>
      </c>
      <c r="AA11" s="20">
        <f t="shared" si="13"/>
        <v>0</v>
      </c>
      <c r="AB11" s="20">
        <f t="shared" si="14"/>
        <v>0</v>
      </c>
      <c r="AC11" s="20">
        <f t="shared" si="23"/>
        <v>0</v>
      </c>
      <c r="AD11" s="21">
        <f t="shared" si="24"/>
        <v>0</v>
      </c>
      <c r="AE11" s="21">
        <f>AD11+0.01</f>
        <v>0.01</v>
      </c>
      <c r="AF11" s="9">
        <f t="shared" si="15"/>
        <v>0</v>
      </c>
      <c r="AG11" s="9">
        <f t="shared" si="16"/>
        <v>0</v>
      </c>
      <c r="AH11" s="9">
        <f t="shared" si="25"/>
        <v>0</v>
      </c>
      <c r="AI11" s="9">
        <f t="shared" si="25"/>
        <v>0</v>
      </c>
      <c r="AJ11" s="9" t="b">
        <f t="shared" si="26"/>
        <v>0</v>
      </c>
      <c r="AK11" s="9" t="b">
        <f t="shared" si="27"/>
        <v>0</v>
      </c>
      <c r="AL11" s="9" t="b">
        <f t="shared" si="28"/>
        <v>0</v>
      </c>
      <c r="AM11" s="9" t="b">
        <f t="shared" si="29"/>
        <v>0</v>
      </c>
      <c r="AN11" s="9" t="b">
        <f t="shared" si="30"/>
        <v>0</v>
      </c>
      <c r="AO11" s="9" t="b">
        <f t="shared" si="31"/>
        <v>0</v>
      </c>
      <c r="AP11" s="9">
        <f t="shared" si="32"/>
        <v>0</v>
      </c>
      <c r="AQ11" s="9">
        <f t="shared" si="32"/>
        <v>0</v>
      </c>
      <c r="AR11" s="9">
        <f t="shared" si="33"/>
        <v>0</v>
      </c>
      <c r="AS11" s="9">
        <f t="shared" si="34"/>
        <v>0</v>
      </c>
      <c r="AT11" s="9" t="str">
        <f t="shared" si="17"/>
        <v>09 - III</v>
      </c>
      <c r="AU11" s="22">
        <f t="shared" si="18"/>
        <v>0.01</v>
      </c>
      <c r="AV11" s="9">
        <f t="shared" si="19"/>
        <v>9</v>
      </c>
    </row>
    <row r="12" spans="1:48" ht="11.1" customHeight="1" x14ac:dyDescent="0.2">
      <c r="A12" s="31">
        <v>4</v>
      </c>
      <c r="B12" s="32">
        <v>1</v>
      </c>
      <c r="C12" s="33" t="str">
        <f>T3</f>
        <v>01 - thierry</v>
      </c>
      <c r="D12" s="32"/>
      <c r="E12" s="32"/>
      <c r="F12" s="34" t="str">
        <f>T5</f>
        <v>03 - CCC</v>
      </c>
      <c r="G12" s="39"/>
      <c r="H12" s="40"/>
      <c r="I12" s="41"/>
      <c r="J12" s="41"/>
      <c r="K12" s="41"/>
      <c r="L12" s="41"/>
      <c r="M12" s="41"/>
      <c r="N12" s="41"/>
      <c r="O12" s="41"/>
      <c r="P12" s="41"/>
      <c r="Q12" s="41"/>
      <c r="AD12" s="21"/>
      <c r="AE12" s="21"/>
      <c r="AF12" s="9">
        <f t="shared" si="15"/>
        <v>0</v>
      </c>
      <c r="AG12" s="9">
        <f t="shared" si="16"/>
        <v>0</v>
      </c>
      <c r="AH12" s="9">
        <f t="shared" si="25"/>
        <v>0</v>
      </c>
      <c r="AI12" s="9">
        <f t="shared" si="25"/>
        <v>0</v>
      </c>
      <c r="AJ12" s="9" t="b">
        <f t="shared" si="26"/>
        <v>0</v>
      </c>
      <c r="AK12" s="9" t="b">
        <f t="shared" si="27"/>
        <v>0</v>
      </c>
      <c r="AL12" s="9" t="b">
        <f t="shared" si="28"/>
        <v>0</v>
      </c>
      <c r="AM12" s="9" t="b">
        <f t="shared" si="29"/>
        <v>0</v>
      </c>
      <c r="AN12" s="9" t="b">
        <f t="shared" si="30"/>
        <v>0</v>
      </c>
      <c r="AO12" s="9" t="b">
        <f t="shared" si="31"/>
        <v>0</v>
      </c>
      <c r="AP12" s="9">
        <f t="shared" si="32"/>
        <v>0</v>
      </c>
      <c r="AQ12" s="9">
        <f t="shared" si="32"/>
        <v>0</v>
      </c>
      <c r="AR12" s="9">
        <f t="shared" si="33"/>
        <v>0</v>
      </c>
      <c r="AS12" s="9">
        <f t="shared" si="34"/>
        <v>0</v>
      </c>
      <c r="AU12" s="22"/>
    </row>
    <row r="13" spans="1:48" ht="11.1" customHeight="1" x14ac:dyDescent="0.2">
      <c r="A13" s="23"/>
      <c r="B13" s="24">
        <v>2</v>
      </c>
      <c r="C13" s="25" t="str">
        <f>T4</f>
        <v>02 - bruno</v>
      </c>
      <c r="D13" s="24"/>
      <c r="E13" s="24"/>
      <c r="F13" s="26" t="str">
        <f>T6</f>
        <v>04 - DDD</v>
      </c>
      <c r="G13" s="39"/>
      <c r="H13" s="42"/>
      <c r="I13" s="41"/>
      <c r="J13" s="41"/>
      <c r="K13" s="41"/>
      <c r="L13" s="41"/>
      <c r="M13" s="41"/>
      <c r="N13" s="41"/>
      <c r="O13" s="41"/>
      <c r="P13" s="41"/>
      <c r="Q13" s="41"/>
      <c r="AD13" s="21"/>
      <c r="AE13" s="21"/>
      <c r="AF13" s="9">
        <f t="shared" si="15"/>
        <v>0</v>
      </c>
      <c r="AG13" s="9">
        <f t="shared" si="16"/>
        <v>0</v>
      </c>
      <c r="AH13" s="9">
        <f t="shared" si="25"/>
        <v>0</v>
      </c>
      <c r="AI13" s="9">
        <f t="shared" si="25"/>
        <v>0</v>
      </c>
      <c r="AJ13" s="9" t="b">
        <f t="shared" si="26"/>
        <v>0</v>
      </c>
      <c r="AK13" s="9" t="b">
        <f t="shared" si="27"/>
        <v>0</v>
      </c>
      <c r="AL13" s="9" t="b">
        <f t="shared" si="28"/>
        <v>0</v>
      </c>
      <c r="AM13" s="9" t="b">
        <f t="shared" si="29"/>
        <v>0</v>
      </c>
      <c r="AN13" s="9" t="b">
        <f t="shared" si="30"/>
        <v>0</v>
      </c>
      <c r="AO13" s="9" t="b">
        <f t="shared" si="31"/>
        <v>0</v>
      </c>
      <c r="AP13" s="9">
        <f t="shared" si="32"/>
        <v>0</v>
      </c>
      <c r="AQ13" s="9">
        <f t="shared" si="32"/>
        <v>0</v>
      </c>
      <c r="AR13" s="9">
        <f t="shared" si="33"/>
        <v>0</v>
      </c>
      <c r="AS13" s="9">
        <f t="shared" si="34"/>
        <v>0</v>
      </c>
      <c r="AU13" s="22"/>
    </row>
    <row r="14" spans="1:48" ht="11.1" customHeight="1" thickBot="1" x14ac:dyDescent="0.25">
      <c r="A14" s="35"/>
      <c r="B14" s="36">
        <v>3</v>
      </c>
      <c r="C14" s="37" t="str">
        <f>T7</f>
        <v>05 - EEE</v>
      </c>
      <c r="D14" s="36"/>
      <c r="E14" s="36"/>
      <c r="F14" s="38" t="str">
        <f>T9</f>
        <v>07 - GGG</v>
      </c>
      <c r="G14" s="39"/>
      <c r="H14" s="42"/>
      <c r="I14" s="41"/>
      <c r="J14" s="41"/>
      <c r="K14" s="41"/>
      <c r="L14" s="41"/>
      <c r="M14" s="41"/>
      <c r="N14" s="41"/>
      <c r="O14" s="41"/>
      <c r="P14" s="41"/>
      <c r="Q14" s="41"/>
      <c r="AD14" s="21"/>
      <c r="AE14" s="21"/>
      <c r="AF14" s="9">
        <f t="shared" si="15"/>
        <v>0</v>
      </c>
      <c r="AG14" s="9">
        <f t="shared" si="16"/>
        <v>0</v>
      </c>
      <c r="AH14" s="9">
        <f t="shared" si="25"/>
        <v>0</v>
      </c>
      <c r="AI14" s="9">
        <f t="shared" si="25"/>
        <v>0</v>
      </c>
      <c r="AJ14" s="9" t="b">
        <f t="shared" si="26"/>
        <v>0</v>
      </c>
      <c r="AK14" s="9" t="b">
        <f t="shared" si="27"/>
        <v>0</v>
      </c>
      <c r="AL14" s="9" t="b">
        <f t="shared" si="28"/>
        <v>0</v>
      </c>
      <c r="AM14" s="9" t="b">
        <f t="shared" si="29"/>
        <v>0</v>
      </c>
      <c r="AN14" s="9" t="b">
        <f t="shared" si="30"/>
        <v>0</v>
      </c>
      <c r="AO14" s="9" t="b">
        <f t="shared" si="31"/>
        <v>0</v>
      </c>
      <c r="AP14" s="9">
        <f t="shared" si="32"/>
        <v>0</v>
      </c>
      <c r="AQ14" s="9">
        <f t="shared" si="32"/>
        <v>0</v>
      </c>
      <c r="AR14" s="9">
        <f t="shared" si="33"/>
        <v>0</v>
      </c>
      <c r="AS14" s="9">
        <f t="shared" si="34"/>
        <v>0</v>
      </c>
      <c r="AU14" s="22"/>
    </row>
    <row r="15" spans="1:48" ht="11.1" customHeight="1" x14ac:dyDescent="0.2">
      <c r="A15" s="13">
        <v>5</v>
      </c>
      <c r="B15" s="14">
        <v>1</v>
      </c>
      <c r="C15" s="15" t="str">
        <f>T8</f>
        <v>06 - FFF</v>
      </c>
      <c r="D15" s="14"/>
      <c r="E15" s="14"/>
      <c r="F15" s="16" t="str">
        <f>T10</f>
        <v>08 - HHH</v>
      </c>
      <c r="G15" s="39"/>
      <c r="H15" s="42"/>
      <c r="I15" s="41"/>
      <c r="J15" s="41"/>
      <c r="K15" s="41"/>
      <c r="L15" s="41"/>
      <c r="M15" s="41"/>
      <c r="N15" s="41"/>
      <c r="O15" s="41"/>
      <c r="P15" s="41"/>
      <c r="Q15" s="41"/>
      <c r="AF15" s="9">
        <f t="shared" si="15"/>
        <v>0</v>
      </c>
      <c r="AG15" s="9">
        <f t="shared" si="16"/>
        <v>0</v>
      </c>
      <c r="AH15" s="9">
        <f t="shared" si="25"/>
        <v>0</v>
      </c>
      <c r="AI15" s="9">
        <f t="shared" si="25"/>
        <v>0</v>
      </c>
      <c r="AJ15" s="9" t="b">
        <f t="shared" si="26"/>
        <v>0</v>
      </c>
      <c r="AK15" s="9" t="b">
        <f t="shared" si="27"/>
        <v>0</v>
      </c>
      <c r="AL15" s="9" t="b">
        <f t="shared" si="28"/>
        <v>0</v>
      </c>
      <c r="AM15" s="9" t="b">
        <f t="shared" si="29"/>
        <v>0</v>
      </c>
      <c r="AN15" s="9" t="b">
        <f t="shared" si="30"/>
        <v>0</v>
      </c>
      <c r="AO15" s="9" t="b">
        <f t="shared" si="31"/>
        <v>0</v>
      </c>
      <c r="AP15" s="9">
        <f t="shared" si="32"/>
        <v>0</v>
      </c>
      <c r="AQ15" s="9">
        <f t="shared" si="32"/>
        <v>0</v>
      </c>
      <c r="AR15" s="9">
        <f t="shared" si="33"/>
        <v>0</v>
      </c>
      <c r="AS15" s="9">
        <f t="shared" si="34"/>
        <v>0</v>
      </c>
    </row>
    <row r="16" spans="1:48" ht="11.1" customHeight="1" x14ac:dyDescent="0.2">
      <c r="A16" s="23"/>
      <c r="B16" s="24">
        <v>2</v>
      </c>
      <c r="C16" s="25" t="str">
        <f>T4</f>
        <v>02 - bruno</v>
      </c>
      <c r="D16" s="24"/>
      <c r="E16" s="24"/>
      <c r="F16" s="26" t="str">
        <f>T11</f>
        <v>09 - III</v>
      </c>
      <c r="G16" s="43"/>
      <c r="H16" s="42"/>
      <c r="I16" s="41"/>
      <c r="J16" s="41"/>
      <c r="K16" s="41"/>
      <c r="L16" s="41"/>
      <c r="M16" s="41"/>
      <c r="N16" s="41"/>
      <c r="O16" s="41"/>
      <c r="P16" s="41"/>
      <c r="Q16" s="41"/>
      <c r="AF16" s="9">
        <f t="shared" si="15"/>
        <v>0</v>
      </c>
      <c r="AG16" s="9">
        <f t="shared" si="16"/>
        <v>0</v>
      </c>
      <c r="AH16" s="9">
        <f t="shared" si="25"/>
        <v>0</v>
      </c>
      <c r="AI16" s="9">
        <f t="shared" si="25"/>
        <v>0</v>
      </c>
      <c r="AJ16" s="9" t="b">
        <f t="shared" si="26"/>
        <v>0</v>
      </c>
      <c r="AK16" s="9" t="b">
        <f t="shared" si="27"/>
        <v>0</v>
      </c>
      <c r="AL16" s="9" t="b">
        <f t="shared" si="28"/>
        <v>0</v>
      </c>
      <c r="AM16" s="9" t="b">
        <f t="shared" si="29"/>
        <v>0</v>
      </c>
      <c r="AN16" s="9" t="b">
        <f t="shared" si="30"/>
        <v>0</v>
      </c>
      <c r="AO16" s="9" t="b">
        <f t="shared" si="31"/>
        <v>0</v>
      </c>
      <c r="AP16" s="9">
        <f t="shared" si="32"/>
        <v>0</v>
      </c>
      <c r="AQ16" s="9">
        <f t="shared" si="32"/>
        <v>0</v>
      </c>
      <c r="AR16" s="9">
        <f t="shared" si="33"/>
        <v>0</v>
      </c>
      <c r="AS16" s="9">
        <f t="shared" si="34"/>
        <v>0</v>
      </c>
    </row>
    <row r="17" spans="1:45" ht="11.1" customHeight="1" thickBot="1" x14ac:dyDescent="0.25">
      <c r="A17" s="27"/>
      <c r="B17" s="28">
        <v>3</v>
      </c>
      <c r="C17" s="29" t="str">
        <f>T3</f>
        <v>01 - thierry</v>
      </c>
      <c r="D17" s="28"/>
      <c r="E17" s="28"/>
      <c r="F17" s="30" t="str">
        <f>T6</f>
        <v>04 - DDD</v>
      </c>
      <c r="G17" s="43"/>
      <c r="H17" s="42"/>
      <c r="I17" s="41"/>
      <c r="J17" s="41"/>
      <c r="K17" s="41"/>
      <c r="L17" s="41"/>
      <c r="M17" s="41"/>
      <c r="N17" s="41"/>
      <c r="O17" s="41"/>
      <c r="P17" s="41"/>
      <c r="Q17" s="41"/>
      <c r="AF17" s="9">
        <f t="shared" si="15"/>
        <v>0</v>
      </c>
      <c r="AG17" s="9">
        <f t="shared" si="16"/>
        <v>0</v>
      </c>
      <c r="AH17" s="9">
        <f t="shared" si="25"/>
        <v>0</v>
      </c>
      <c r="AI17" s="9">
        <f t="shared" si="25"/>
        <v>0</v>
      </c>
      <c r="AJ17" s="9" t="b">
        <f t="shared" si="26"/>
        <v>0</v>
      </c>
      <c r="AK17" s="9" t="b">
        <f t="shared" si="27"/>
        <v>0</v>
      </c>
      <c r="AL17" s="9" t="b">
        <f t="shared" si="28"/>
        <v>0</v>
      </c>
      <c r="AM17" s="9" t="b">
        <f t="shared" si="29"/>
        <v>0</v>
      </c>
      <c r="AN17" s="9" t="b">
        <f t="shared" si="30"/>
        <v>0</v>
      </c>
      <c r="AO17" s="9" t="b">
        <f t="shared" si="31"/>
        <v>0</v>
      </c>
      <c r="AP17" s="9">
        <f t="shared" si="32"/>
        <v>0</v>
      </c>
      <c r="AQ17" s="9">
        <f t="shared" si="32"/>
        <v>0</v>
      </c>
      <c r="AR17" s="9">
        <f t="shared" si="33"/>
        <v>0</v>
      </c>
      <c r="AS17" s="9">
        <f t="shared" si="34"/>
        <v>0</v>
      </c>
    </row>
    <row r="18" spans="1:45" ht="11.1" customHeight="1" x14ac:dyDescent="0.2">
      <c r="A18" s="31">
        <v>6</v>
      </c>
      <c r="B18" s="32">
        <v>1</v>
      </c>
      <c r="C18" s="33" t="str">
        <f>T5</f>
        <v>03 - CCC</v>
      </c>
      <c r="D18" s="32"/>
      <c r="E18" s="32"/>
      <c r="F18" s="34" t="str">
        <f>T7</f>
        <v>05 - EEE</v>
      </c>
      <c r="G18" s="43"/>
      <c r="H18" s="42"/>
      <c r="I18" s="41"/>
      <c r="J18" s="41"/>
      <c r="K18" s="41"/>
      <c r="L18" s="41"/>
      <c r="M18" s="41"/>
      <c r="N18" s="41"/>
      <c r="O18" s="41"/>
      <c r="P18" s="41"/>
      <c r="Q18" s="41"/>
      <c r="AF18" s="9">
        <f t="shared" si="15"/>
        <v>0</v>
      </c>
      <c r="AG18" s="9">
        <f t="shared" si="16"/>
        <v>0</v>
      </c>
      <c r="AH18" s="9">
        <f t="shared" si="25"/>
        <v>0</v>
      </c>
      <c r="AI18" s="9">
        <f t="shared" si="25"/>
        <v>0</v>
      </c>
      <c r="AJ18" s="9" t="b">
        <f t="shared" si="26"/>
        <v>0</v>
      </c>
      <c r="AK18" s="9" t="b">
        <f t="shared" si="27"/>
        <v>0</v>
      </c>
      <c r="AL18" s="9" t="b">
        <f t="shared" si="28"/>
        <v>0</v>
      </c>
      <c r="AM18" s="9" t="b">
        <f t="shared" si="29"/>
        <v>0</v>
      </c>
      <c r="AN18" s="9" t="b">
        <f t="shared" si="30"/>
        <v>0</v>
      </c>
      <c r="AO18" s="9" t="b">
        <f t="shared" si="31"/>
        <v>0</v>
      </c>
      <c r="AP18" s="9">
        <f t="shared" si="32"/>
        <v>0</v>
      </c>
      <c r="AQ18" s="9">
        <f t="shared" si="32"/>
        <v>0</v>
      </c>
      <c r="AR18" s="9">
        <f t="shared" si="33"/>
        <v>0</v>
      </c>
      <c r="AS18" s="9">
        <f t="shared" si="34"/>
        <v>0</v>
      </c>
    </row>
    <row r="19" spans="1:45" ht="11.1" customHeight="1" x14ac:dyDescent="0.2">
      <c r="A19" s="23"/>
      <c r="B19" s="24">
        <v>2</v>
      </c>
      <c r="C19" s="25" t="str">
        <f>T9</f>
        <v>07 - GGG</v>
      </c>
      <c r="D19" s="24"/>
      <c r="E19" s="24"/>
      <c r="F19" s="26" t="str">
        <f>T11</f>
        <v>09 - III</v>
      </c>
      <c r="G19" s="43"/>
      <c r="H19" s="42"/>
      <c r="I19" s="41"/>
      <c r="J19" s="41"/>
      <c r="K19" s="41"/>
      <c r="L19" s="41"/>
      <c r="M19" s="41"/>
      <c r="N19" s="41"/>
      <c r="O19" s="41"/>
      <c r="P19" s="41"/>
      <c r="Q19" s="41"/>
      <c r="AF19" s="9">
        <f t="shared" si="15"/>
        <v>0</v>
      </c>
      <c r="AG19" s="9">
        <f t="shared" si="16"/>
        <v>0</v>
      </c>
      <c r="AH19" s="9">
        <f t="shared" si="25"/>
        <v>0</v>
      </c>
      <c r="AI19" s="9">
        <f t="shared" si="25"/>
        <v>0</v>
      </c>
      <c r="AJ19" s="9" t="b">
        <f t="shared" si="26"/>
        <v>0</v>
      </c>
      <c r="AK19" s="9" t="b">
        <f t="shared" si="27"/>
        <v>0</v>
      </c>
      <c r="AL19" s="9" t="b">
        <f t="shared" si="28"/>
        <v>0</v>
      </c>
      <c r="AM19" s="9" t="b">
        <f t="shared" si="29"/>
        <v>0</v>
      </c>
      <c r="AN19" s="9" t="b">
        <f t="shared" si="30"/>
        <v>0</v>
      </c>
      <c r="AO19" s="9" t="b">
        <f t="shared" si="31"/>
        <v>0</v>
      </c>
      <c r="AP19" s="9">
        <f t="shared" si="32"/>
        <v>0</v>
      </c>
      <c r="AQ19" s="9">
        <f t="shared" si="32"/>
        <v>0</v>
      </c>
      <c r="AR19" s="9">
        <f t="shared" si="33"/>
        <v>0</v>
      </c>
      <c r="AS19" s="9">
        <f t="shared" si="34"/>
        <v>0</v>
      </c>
    </row>
    <row r="20" spans="1:45" ht="11.1" customHeight="1" thickBot="1" x14ac:dyDescent="0.25">
      <c r="A20" s="35"/>
      <c r="B20" s="36">
        <v>3</v>
      </c>
      <c r="C20" s="37" t="str">
        <f>T3</f>
        <v>01 - thierry</v>
      </c>
      <c r="D20" s="36"/>
      <c r="E20" s="36"/>
      <c r="F20" s="38" t="str">
        <f>T8</f>
        <v>06 - FFF</v>
      </c>
      <c r="G20" s="43"/>
      <c r="H20" s="42"/>
      <c r="I20" s="41"/>
      <c r="J20" s="41"/>
      <c r="K20" s="41"/>
      <c r="L20" s="41"/>
      <c r="M20" s="41"/>
      <c r="N20" s="41"/>
      <c r="O20" s="41"/>
      <c r="P20" s="41"/>
      <c r="Q20" s="41"/>
      <c r="AF20" s="9">
        <f t="shared" si="15"/>
        <v>0</v>
      </c>
      <c r="AG20" s="9">
        <f t="shared" si="16"/>
        <v>0</v>
      </c>
      <c r="AH20" s="9">
        <f t="shared" si="25"/>
        <v>0</v>
      </c>
      <c r="AI20" s="9">
        <f t="shared" si="25"/>
        <v>0</v>
      </c>
      <c r="AJ20" s="9" t="b">
        <f t="shared" si="26"/>
        <v>0</v>
      </c>
      <c r="AK20" s="9" t="b">
        <f t="shared" si="27"/>
        <v>0</v>
      </c>
      <c r="AL20" s="9" t="b">
        <f t="shared" si="28"/>
        <v>0</v>
      </c>
      <c r="AM20" s="9" t="b">
        <f t="shared" si="29"/>
        <v>0</v>
      </c>
      <c r="AN20" s="9" t="b">
        <f t="shared" si="30"/>
        <v>0</v>
      </c>
      <c r="AO20" s="9" t="b">
        <f t="shared" si="31"/>
        <v>0</v>
      </c>
      <c r="AP20" s="9">
        <f t="shared" si="32"/>
        <v>0</v>
      </c>
      <c r="AQ20" s="9">
        <f t="shared" si="32"/>
        <v>0</v>
      </c>
      <c r="AR20" s="9">
        <f t="shared" si="33"/>
        <v>0</v>
      </c>
      <c r="AS20" s="9">
        <f t="shared" si="34"/>
        <v>0</v>
      </c>
    </row>
    <row r="21" spans="1:45" ht="11.1" customHeight="1" x14ac:dyDescent="0.2">
      <c r="A21" s="13">
        <v>7</v>
      </c>
      <c r="B21" s="14">
        <v>1</v>
      </c>
      <c r="C21" s="15" t="str">
        <f>T4</f>
        <v>02 - bruno</v>
      </c>
      <c r="D21" s="14"/>
      <c r="E21" s="14"/>
      <c r="F21" s="16" t="str">
        <f>T7</f>
        <v>05 - EEE</v>
      </c>
      <c r="G21" s="43"/>
      <c r="H21" s="42"/>
      <c r="I21" s="41"/>
      <c r="J21" s="41"/>
      <c r="K21" s="41"/>
      <c r="L21" s="41"/>
      <c r="M21" s="41"/>
      <c r="N21" s="41"/>
      <c r="O21" s="41"/>
      <c r="P21" s="41"/>
      <c r="Q21" s="41"/>
      <c r="AF21" s="9">
        <f t="shared" si="15"/>
        <v>0</v>
      </c>
      <c r="AG21" s="9">
        <f t="shared" si="16"/>
        <v>0</v>
      </c>
      <c r="AH21" s="9">
        <f t="shared" si="25"/>
        <v>0</v>
      </c>
      <c r="AI21" s="9">
        <f t="shared" si="25"/>
        <v>0</v>
      </c>
      <c r="AJ21" s="9" t="b">
        <f t="shared" si="26"/>
        <v>0</v>
      </c>
      <c r="AK21" s="9" t="b">
        <f t="shared" si="27"/>
        <v>0</v>
      </c>
      <c r="AL21" s="9" t="b">
        <f t="shared" si="28"/>
        <v>0</v>
      </c>
      <c r="AM21" s="9" t="b">
        <f t="shared" si="29"/>
        <v>0</v>
      </c>
      <c r="AN21" s="9" t="b">
        <f t="shared" si="30"/>
        <v>0</v>
      </c>
      <c r="AO21" s="9" t="b">
        <f t="shared" si="31"/>
        <v>0</v>
      </c>
      <c r="AP21" s="9">
        <f t="shared" si="32"/>
        <v>0</v>
      </c>
      <c r="AQ21" s="9">
        <f t="shared" si="32"/>
        <v>0</v>
      </c>
      <c r="AR21" s="9">
        <f t="shared" si="33"/>
        <v>0</v>
      </c>
      <c r="AS21" s="9">
        <f t="shared" si="34"/>
        <v>0</v>
      </c>
    </row>
    <row r="22" spans="1:45" ht="11.1" customHeight="1" x14ac:dyDescent="0.2">
      <c r="A22" s="23"/>
      <c r="B22" s="24">
        <v>2</v>
      </c>
      <c r="C22" s="25" t="str">
        <f>T5</f>
        <v>03 - CCC</v>
      </c>
      <c r="D22" s="24"/>
      <c r="E22" s="24"/>
      <c r="F22" s="26" t="str">
        <f>T8</f>
        <v>06 - FFF</v>
      </c>
      <c r="G22" s="43"/>
      <c r="H22" s="42"/>
      <c r="I22" s="41"/>
      <c r="J22" s="41"/>
      <c r="K22" s="41"/>
      <c r="L22" s="41"/>
      <c r="M22" s="41"/>
      <c r="N22" s="41"/>
      <c r="O22" s="41"/>
      <c r="P22" s="41"/>
      <c r="Q22" s="41"/>
      <c r="AF22" s="9">
        <f t="shared" si="15"/>
        <v>0</v>
      </c>
      <c r="AG22" s="9">
        <f t="shared" si="16"/>
        <v>0</v>
      </c>
      <c r="AH22" s="9">
        <f t="shared" si="25"/>
        <v>0</v>
      </c>
      <c r="AI22" s="9">
        <f t="shared" si="25"/>
        <v>0</v>
      </c>
      <c r="AJ22" s="9" t="b">
        <f t="shared" si="26"/>
        <v>0</v>
      </c>
      <c r="AK22" s="9" t="b">
        <f t="shared" si="27"/>
        <v>0</v>
      </c>
      <c r="AL22" s="9" t="b">
        <f t="shared" si="28"/>
        <v>0</v>
      </c>
      <c r="AM22" s="9" t="b">
        <f t="shared" si="29"/>
        <v>0</v>
      </c>
      <c r="AN22" s="9" t="b">
        <f t="shared" si="30"/>
        <v>0</v>
      </c>
      <c r="AO22" s="9" t="b">
        <f t="shared" si="31"/>
        <v>0</v>
      </c>
      <c r="AP22" s="9">
        <f t="shared" si="32"/>
        <v>0</v>
      </c>
      <c r="AQ22" s="9">
        <f t="shared" si="32"/>
        <v>0</v>
      </c>
      <c r="AR22" s="9">
        <f t="shared" si="33"/>
        <v>0</v>
      </c>
      <c r="AS22" s="9">
        <f t="shared" si="34"/>
        <v>0</v>
      </c>
    </row>
    <row r="23" spans="1:45" ht="11.1" customHeight="1" thickBot="1" x14ac:dyDescent="0.25">
      <c r="A23" s="27"/>
      <c r="B23" s="28">
        <v>3</v>
      </c>
      <c r="C23" s="29" t="str">
        <f>T6</f>
        <v>04 - DDD</v>
      </c>
      <c r="D23" s="28"/>
      <c r="E23" s="28"/>
      <c r="F23" s="30" t="str">
        <f>T9</f>
        <v>07 - GGG</v>
      </c>
      <c r="G23" s="43"/>
      <c r="H23" s="42"/>
      <c r="I23" s="41"/>
      <c r="J23" s="41"/>
      <c r="K23" s="41"/>
      <c r="L23" s="41"/>
      <c r="M23" s="41"/>
      <c r="N23" s="41"/>
      <c r="O23" s="41"/>
      <c r="P23" s="41"/>
      <c r="Q23" s="41"/>
      <c r="AF23" s="9">
        <f t="shared" si="15"/>
        <v>0</v>
      </c>
      <c r="AG23" s="9">
        <f t="shared" si="16"/>
        <v>0</v>
      </c>
      <c r="AH23" s="9">
        <f t="shared" si="25"/>
        <v>0</v>
      </c>
      <c r="AI23" s="9">
        <f t="shared" si="25"/>
        <v>0</v>
      </c>
      <c r="AJ23" s="9" t="b">
        <f t="shared" si="26"/>
        <v>0</v>
      </c>
      <c r="AK23" s="9" t="b">
        <f t="shared" si="27"/>
        <v>0</v>
      </c>
      <c r="AL23" s="9" t="b">
        <f t="shared" si="28"/>
        <v>0</v>
      </c>
      <c r="AM23" s="9" t="b">
        <f t="shared" si="29"/>
        <v>0</v>
      </c>
      <c r="AN23" s="9" t="b">
        <f t="shared" si="30"/>
        <v>0</v>
      </c>
      <c r="AO23" s="9" t="b">
        <f t="shared" si="31"/>
        <v>0</v>
      </c>
      <c r="AP23" s="9">
        <f t="shared" si="32"/>
        <v>0</v>
      </c>
      <c r="AQ23" s="9">
        <f t="shared" si="32"/>
        <v>0</v>
      </c>
      <c r="AR23" s="9">
        <f t="shared" si="33"/>
        <v>0</v>
      </c>
      <c r="AS23" s="9">
        <f t="shared" si="34"/>
        <v>0</v>
      </c>
    </row>
    <row r="24" spans="1:45" ht="11.1" customHeight="1" x14ac:dyDescent="0.2">
      <c r="A24" s="31">
        <v>8</v>
      </c>
      <c r="B24" s="32">
        <v>1</v>
      </c>
      <c r="C24" s="33" t="str">
        <f>T3</f>
        <v>01 - thierry</v>
      </c>
      <c r="D24" s="32"/>
      <c r="E24" s="32"/>
      <c r="F24" s="34" t="str">
        <f>T10</f>
        <v>08 - HHH</v>
      </c>
      <c r="G24" s="43"/>
      <c r="H24" s="42"/>
      <c r="I24" s="41"/>
      <c r="J24" s="41"/>
      <c r="K24" s="41"/>
      <c r="L24" s="41"/>
      <c r="M24" s="41"/>
      <c r="N24" s="41"/>
      <c r="O24" s="41"/>
      <c r="P24" s="41"/>
      <c r="Q24" s="41"/>
      <c r="AF24" s="9">
        <f t="shared" si="15"/>
        <v>0</v>
      </c>
      <c r="AG24" s="9">
        <f t="shared" si="16"/>
        <v>0</v>
      </c>
      <c r="AH24" s="9">
        <f t="shared" si="25"/>
        <v>0</v>
      </c>
      <c r="AI24" s="9">
        <f t="shared" si="25"/>
        <v>0</v>
      </c>
      <c r="AJ24" s="9" t="b">
        <f t="shared" si="26"/>
        <v>0</v>
      </c>
      <c r="AK24" s="9" t="b">
        <f t="shared" si="27"/>
        <v>0</v>
      </c>
      <c r="AL24" s="9" t="b">
        <f t="shared" si="28"/>
        <v>0</v>
      </c>
      <c r="AM24" s="9" t="b">
        <f t="shared" si="29"/>
        <v>0</v>
      </c>
      <c r="AN24" s="9" t="b">
        <f t="shared" si="30"/>
        <v>0</v>
      </c>
      <c r="AO24" s="9" t="b">
        <f t="shared" si="31"/>
        <v>0</v>
      </c>
      <c r="AP24" s="9">
        <f t="shared" si="32"/>
        <v>0</v>
      </c>
      <c r="AQ24" s="9">
        <f t="shared" si="32"/>
        <v>0</v>
      </c>
      <c r="AR24" s="9">
        <f t="shared" si="33"/>
        <v>0</v>
      </c>
      <c r="AS24" s="9">
        <f t="shared" si="34"/>
        <v>0</v>
      </c>
    </row>
    <row r="25" spans="1:45" ht="11.1" customHeight="1" x14ac:dyDescent="0.2">
      <c r="A25" s="23"/>
      <c r="B25" s="24">
        <v>2</v>
      </c>
      <c r="C25" s="25" t="str">
        <f>T5</f>
        <v>03 - CCC</v>
      </c>
      <c r="D25" s="24"/>
      <c r="E25" s="24"/>
      <c r="F25" s="26" t="str">
        <f>T11</f>
        <v>09 - III</v>
      </c>
      <c r="G25" s="43"/>
      <c r="H25" s="42"/>
      <c r="I25" s="41"/>
      <c r="J25" s="41"/>
      <c r="K25" s="41"/>
      <c r="L25" s="41"/>
      <c r="M25" s="41"/>
      <c r="N25" s="41"/>
      <c r="O25" s="41"/>
      <c r="P25" s="41"/>
      <c r="Q25" s="41"/>
      <c r="AF25" s="9">
        <f t="shared" si="15"/>
        <v>0</v>
      </c>
      <c r="AG25" s="9">
        <f t="shared" si="16"/>
        <v>0</v>
      </c>
      <c r="AH25" s="9">
        <f t="shared" si="25"/>
        <v>0</v>
      </c>
      <c r="AI25" s="9">
        <f t="shared" si="25"/>
        <v>0</v>
      </c>
      <c r="AJ25" s="9" t="b">
        <f t="shared" si="26"/>
        <v>0</v>
      </c>
      <c r="AK25" s="9" t="b">
        <f t="shared" si="27"/>
        <v>0</v>
      </c>
      <c r="AL25" s="9" t="b">
        <f t="shared" si="28"/>
        <v>0</v>
      </c>
      <c r="AM25" s="9" t="b">
        <f t="shared" si="29"/>
        <v>0</v>
      </c>
      <c r="AN25" s="9" t="b">
        <f t="shared" si="30"/>
        <v>0</v>
      </c>
      <c r="AO25" s="9" t="b">
        <f t="shared" si="31"/>
        <v>0</v>
      </c>
      <c r="AP25" s="9">
        <f t="shared" si="32"/>
        <v>0</v>
      </c>
      <c r="AQ25" s="9">
        <f t="shared" si="32"/>
        <v>0</v>
      </c>
      <c r="AR25" s="9">
        <f t="shared" si="33"/>
        <v>0</v>
      </c>
      <c r="AS25" s="9">
        <f t="shared" si="34"/>
        <v>0</v>
      </c>
    </row>
    <row r="26" spans="1:45" ht="11.1" customHeight="1" thickBot="1" x14ac:dyDescent="0.25">
      <c r="A26" s="35"/>
      <c r="B26" s="36">
        <v>3</v>
      </c>
      <c r="C26" s="37" t="str">
        <f>T4</f>
        <v>02 - bruno</v>
      </c>
      <c r="D26" s="36"/>
      <c r="E26" s="36"/>
      <c r="F26" s="38" t="str">
        <f>T8</f>
        <v>06 - FFF</v>
      </c>
      <c r="G26" s="43"/>
      <c r="H26" s="42"/>
      <c r="I26" s="41"/>
      <c r="J26" s="41"/>
      <c r="K26" s="41"/>
      <c r="L26" s="41"/>
      <c r="M26" s="41"/>
      <c r="N26" s="41"/>
      <c r="O26" s="41"/>
      <c r="P26" s="41"/>
      <c r="Q26" s="41"/>
      <c r="AF26" s="9">
        <f t="shared" si="15"/>
        <v>0</v>
      </c>
      <c r="AG26" s="9">
        <f t="shared" si="16"/>
        <v>0</v>
      </c>
      <c r="AH26" s="9">
        <f t="shared" si="25"/>
        <v>0</v>
      </c>
      <c r="AI26" s="9">
        <f t="shared" si="25"/>
        <v>0</v>
      </c>
      <c r="AJ26" s="9" t="b">
        <f t="shared" si="26"/>
        <v>0</v>
      </c>
      <c r="AK26" s="9" t="b">
        <f t="shared" si="27"/>
        <v>0</v>
      </c>
      <c r="AL26" s="9" t="b">
        <f t="shared" si="28"/>
        <v>0</v>
      </c>
      <c r="AM26" s="9" t="b">
        <f t="shared" si="29"/>
        <v>0</v>
      </c>
      <c r="AN26" s="9" t="b">
        <f t="shared" si="30"/>
        <v>0</v>
      </c>
      <c r="AO26" s="9" t="b">
        <f t="shared" si="31"/>
        <v>0</v>
      </c>
      <c r="AP26" s="9">
        <f t="shared" si="32"/>
        <v>0</v>
      </c>
      <c r="AQ26" s="9">
        <f t="shared" si="32"/>
        <v>0</v>
      </c>
      <c r="AR26" s="9">
        <f t="shared" si="33"/>
        <v>0</v>
      </c>
      <c r="AS26" s="9">
        <f t="shared" si="34"/>
        <v>0</v>
      </c>
    </row>
    <row r="27" spans="1:45" ht="11.1" customHeight="1" x14ac:dyDescent="0.2">
      <c r="A27" s="13">
        <v>9</v>
      </c>
      <c r="B27" s="14">
        <v>1</v>
      </c>
      <c r="C27" s="15" t="str">
        <f>T6</f>
        <v>04 - DDD</v>
      </c>
      <c r="D27" s="14"/>
      <c r="E27" s="14"/>
      <c r="F27" s="16" t="str">
        <f>T10</f>
        <v>08 - HHH</v>
      </c>
      <c r="G27" s="43"/>
      <c r="H27" s="42"/>
      <c r="I27" s="41"/>
      <c r="J27" s="41"/>
      <c r="K27" s="41"/>
      <c r="L27" s="41"/>
      <c r="M27" s="41"/>
      <c r="N27" s="41"/>
      <c r="O27" s="41"/>
      <c r="P27" s="41"/>
      <c r="Q27" s="41"/>
      <c r="AF27" s="9">
        <f t="shared" si="15"/>
        <v>0</v>
      </c>
      <c r="AG27" s="9">
        <f t="shared" si="16"/>
        <v>0</v>
      </c>
      <c r="AH27" s="9">
        <f t="shared" si="25"/>
        <v>0</v>
      </c>
      <c r="AI27" s="9">
        <f t="shared" si="25"/>
        <v>0</v>
      </c>
      <c r="AJ27" s="9" t="b">
        <f t="shared" si="26"/>
        <v>0</v>
      </c>
      <c r="AK27" s="9" t="b">
        <f t="shared" si="27"/>
        <v>0</v>
      </c>
      <c r="AL27" s="9" t="b">
        <f t="shared" si="28"/>
        <v>0</v>
      </c>
      <c r="AM27" s="9" t="b">
        <f t="shared" si="29"/>
        <v>0</v>
      </c>
      <c r="AN27" s="9" t="b">
        <f t="shared" si="30"/>
        <v>0</v>
      </c>
      <c r="AO27" s="9" t="b">
        <f t="shared" si="31"/>
        <v>0</v>
      </c>
      <c r="AP27" s="9">
        <f t="shared" si="32"/>
        <v>0</v>
      </c>
      <c r="AQ27" s="9">
        <f t="shared" si="32"/>
        <v>0</v>
      </c>
      <c r="AR27" s="9">
        <f t="shared" si="33"/>
        <v>0</v>
      </c>
      <c r="AS27" s="9">
        <f t="shared" si="34"/>
        <v>0</v>
      </c>
    </row>
    <row r="28" spans="1:45" ht="11.1" customHeight="1" x14ac:dyDescent="0.2">
      <c r="A28" s="23"/>
      <c r="B28" s="24">
        <v>2</v>
      </c>
      <c r="C28" s="25" t="str">
        <f>T7</f>
        <v>05 - EEE</v>
      </c>
      <c r="D28" s="24"/>
      <c r="E28" s="24"/>
      <c r="F28" s="26" t="str">
        <f>T11</f>
        <v>09 - III</v>
      </c>
      <c r="G28" s="43"/>
      <c r="H28" s="42"/>
      <c r="I28" s="41"/>
      <c r="J28" s="41"/>
      <c r="K28" s="41"/>
      <c r="L28" s="41"/>
      <c r="M28" s="41"/>
      <c r="N28" s="41"/>
      <c r="O28" s="41"/>
      <c r="P28" s="41"/>
      <c r="Q28" s="41"/>
      <c r="AF28" s="9">
        <f t="shared" si="15"/>
        <v>0</v>
      </c>
      <c r="AG28" s="9">
        <f t="shared" si="16"/>
        <v>0</v>
      </c>
      <c r="AH28" s="9">
        <f t="shared" si="25"/>
        <v>0</v>
      </c>
      <c r="AI28" s="9">
        <f t="shared" si="25"/>
        <v>0</v>
      </c>
      <c r="AJ28" s="9" t="b">
        <f t="shared" si="26"/>
        <v>0</v>
      </c>
      <c r="AK28" s="9" t="b">
        <f t="shared" si="27"/>
        <v>0</v>
      </c>
      <c r="AL28" s="9" t="b">
        <f t="shared" si="28"/>
        <v>0</v>
      </c>
      <c r="AM28" s="9" t="b">
        <f t="shared" si="29"/>
        <v>0</v>
      </c>
      <c r="AN28" s="9" t="b">
        <f t="shared" si="30"/>
        <v>0</v>
      </c>
      <c r="AO28" s="9" t="b">
        <f t="shared" si="31"/>
        <v>0</v>
      </c>
      <c r="AP28" s="9">
        <f t="shared" si="32"/>
        <v>0</v>
      </c>
      <c r="AQ28" s="9">
        <f t="shared" si="32"/>
        <v>0</v>
      </c>
      <c r="AR28" s="9">
        <f t="shared" si="33"/>
        <v>0</v>
      </c>
      <c r="AS28" s="9">
        <f t="shared" si="34"/>
        <v>0</v>
      </c>
    </row>
    <row r="29" spans="1:45" ht="11.1" customHeight="1" thickBot="1" x14ac:dyDescent="0.25">
      <c r="A29" s="27"/>
      <c r="B29" s="28">
        <v>3</v>
      </c>
      <c r="C29" s="29" t="str">
        <f>T3</f>
        <v>01 - thierry</v>
      </c>
      <c r="D29" s="28"/>
      <c r="E29" s="28"/>
      <c r="F29" s="30" t="str">
        <f>T9</f>
        <v>07 - GGG</v>
      </c>
      <c r="G29" s="43"/>
      <c r="H29" s="42"/>
      <c r="I29" s="41"/>
      <c r="J29" s="41"/>
      <c r="K29" s="41"/>
      <c r="L29" s="41"/>
      <c r="M29" s="41"/>
      <c r="N29" s="41"/>
      <c r="O29" s="41"/>
      <c r="P29" s="41"/>
      <c r="Q29" s="41"/>
      <c r="AF29" s="9">
        <f t="shared" si="15"/>
        <v>0</v>
      </c>
      <c r="AG29" s="9">
        <f t="shared" si="16"/>
        <v>0</v>
      </c>
      <c r="AH29" s="9">
        <f t="shared" si="25"/>
        <v>0</v>
      </c>
      <c r="AI29" s="9">
        <f t="shared" si="25"/>
        <v>0</v>
      </c>
      <c r="AJ29" s="9" t="b">
        <f t="shared" si="26"/>
        <v>0</v>
      </c>
      <c r="AK29" s="9" t="b">
        <f t="shared" si="27"/>
        <v>0</v>
      </c>
      <c r="AL29" s="9" t="b">
        <f t="shared" si="28"/>
        <v>0</v>
      </c>
      <c r="AM29" s="9" t="b">
        <f t="shared" si="29"/>
        <v>0</v>
      </c>
      <c r="AN29" s="9" t="b">
        <f t="shared" si="30"/>
        <v>0</v>
      </c>
      <c r="AO29" s="9" t="b">
        <f t="shared" si="31"/>
        <v>0</v>
      </c>
      <c r="AP29" s="9">
        <f t="shared" si="32"/>
        <v>0</v>
      </c>
      <c r="AQ29" s="9">
        <f t="shared" si="32"/>
        <v>0</v>
      </c>
      <c r="AR29" s="9">
        <f t="shared" si="33"/>
        <v>0</v>
      </c>
      <c r="AS29" s="9">
        <f t="shared" si="34"/>
        <v>0</v>
      </c>
    </row>
    <row r="30" spans="1:45" ht="11.1" customHeight="1" x14ac:dyDescent="0.2">
      <c r="A30" s="31">
        <v>10</v>
      </c>
      <c r="B30" s="32">
        <v>1</v>
      </c>
      <c r="C30" s="33" t="str">
        <f>T4</f>
        <v>02 - bruno</v>
      </c>
      <c r="D30" s="32"/>
      <c r="E30" s="32"/>
      <c r="F30" s="34" t="str">
        <f>T10</f>
        <v>08 - HHH</v>
      </c>
      <c r="G30" s="43"/>
      <c r="H30" s="42"/>
      <c r="I30" s="41"/>
      <c r="J30" s="41"/>
      <c r="K30" s="41"/>
      <c r="L30" s="41"/>
      <c r="M30" s="41"/>
      <c r="N30" s="41"/>
      <c r="O30" s="41"/>
      <c r="P30" s="41"/>
      <c r="Q30" s="41"/>
      <c r="AF30" s="9">
        <f t="shared" si="15"/>
        <v>0</v>
      </c>
      <c r="AG30" s="9">
        <f t="shared" si="16"/>
        <v>0</v>
      </c>
      <c r="AH30" s="9">
        <f t="shared" si="25"/>
        <v>0</v>
      </c>
      <c r="AI30" s="9">
        <f t="shared" si="25"/>
        <v>0</v>
      </c>
      <c r="AJ30" s="9" t="b">
        <f t="shared" si="26"/>
        <v>0</v>
      </c>
      <c r="AK30" s="9" t="b">
        <f t="shared" si="27"/>
        <v>0</v>
      </c>
      <c r="AL30" s="9" t="b">
        <f t="shared" si="28"/>
        <v>0</v>
      </c>
      <c r="AM30" s="9" t="b">
        <f t="shared" si="29"/>
        <v>0</v>
      </c>
      <c r="AN30" s="9" t="b">
        <f t="shared" si="30"/>
        <v>0</v>
      </c>
      <c r="AO30" s="9" t="b">
        <f t="shared" si="31"/>
        <v>0</v>
      </c>
      <c r="AP30" s="9">
        <f t="shared" si="32"/>
        <v>0</v>
      </c>
      <c r="AQ30" s="9">
        <f t="shared" si="32"/>
        <v>0</v>
      </c>
      <c r="AR30" s="9">
        <f t="shared" si="33"/>
        <v>0</v>
      </c>
      <c r="AS30" s="9">
        <f t="shared" si="34"/>
        <v>0</v>
      </c>
    </row>
    <row r="31" spans="1:45" ht="11.1" customHeight="1" x14ac:dyDescent="0.2">
      <c r="A31" s="23"/>
      <c r="B31" s="24">
        <v>2</v>
      </c>
      <c r="C31" s="25" t="str">
        <f>T6</f>
        <v>04 - DDD</v>
      </c>
      <c r="D31" s="24"/>
      <c r="E31" s="24"/>
      <c r="F31" s="26" t="str">
        <f>T8</f>
        <v>06 - FFF</v>
      </c>
      <c r="G31" s="43"/>
      <c r="H31" s="42"/>
      <c r="I31" s="41"/>
      <c r="J31" s="41"/>
      <c r="K31" s="41"/>
      <c r="L31" s="41"/>
      <c r="M31" s="41"/>
      <c r="N31" s="41"/>
      <c r="O31" s="41"/>
      <c r="P31" s="41"/>
      <c r="Q31" s="41"/>
      <c r="AF31" s="9">
        <f t="shared" si="15"/>
        <v>0</v>
      </c>
      <c r="AG31" s="9">
        <f t="shared" si="16"/>
        <v>0</v>
      </c>
      <c r="AH31" s="9">
        <f t="shared" si="25"/>
        <v>0</v>
      </c>
      <c r="AI31" s="9">
        <f t="shared" si="25"/>
        <v>0</v>
      </c>
      <c r="AJ31" s="9" t="b">
        <f t="shared" si="26"/>
        <v>0</v>
      </c>
      <c r="AK31" s="9" t="b">
        <f t="shared" si="27"/>
        <v>0</v>
      </c>
      <c r="AL31" s="9" t="b">
        <f t="shared" si="28"/>
        <v>0</v>
      </c>
      <c r="AM31" s="9" t="b">
        <f t="shared" si="29"/>
        <v>0</v>
      </c>
      <c r="AN31" s="9" t="b">
        <f t="shared" si="30"/>
        <v>0</v>
      </c>
      <c r="AO31" s="9" t="b">
        <f t="shared" si="31"/>
        <v>0</v>
      </c>
      <c r="AP31" s="9">
        <f t="shared" si="32"/>
        <v>0</v>
      </c>
      <c r="AQ31" s="9">
        <f t="shared" si="32"/>
        <v>0</v>
      </c>
      <c r="AR31" s="9">
        <f t="shared" si="33"/>
        <v>0</v>
      </c>
      <c r="AS31" s="9">
        <f t="shared" si="34"/>
        <v>0</v>
      </c>
    </row>
    <row r="32" spans="1:45" ht="11.1" customHeight="1" thickBot="1" x14ac:dyDescent="0.25">
      <c r="A32" s="35"/>
      <c r="B32" s="36">
        <v>3</v>
      </c>
      <c r="C32" s="37" t="str">
        <f>T3</f>
        <v>01 - thierry</v>
      </c>
      <c r="D32" s="36"/>
      <c r="E32" s="36"/>
      <c r="F32" s="38" t="str">
        <f>T7</f>
        <v>05 - EEE</v>
      </c>
      <c r="G32" s="43"/>
      <c r="H32" s="42"/>
      <c r="I32" s="41"/>
      <c r="J32" s="41"/>
      <c r="K32" s="41"/>
      <c r="L32" s="41"/>
      <c r="M32" s="41"/>
      <c r="N32" s="41"/>
      <c r="O32" s="41"/>
      <c r="P32" s="41"/>
      <c r="Q32" s="41"/>
      <c r="AF32" s="9">
        <f t="shared" si="15"/>
        <v>0</v>
      </c>
      <c r="AG32" s="9">
        <f t="shared" si="16"/>
        <v>0</v>
      </c>
      <c r="AH32" s="9">
        <f t="shared" si="25"/>
        <v>0</v>
      </c>
      <c r="AI32" s="9">
        <f t="shared" si="25"/>
        <v>0</v>
      </c>
      <c r="AJ32" s="9" t="b">
        <f t="shared" si="26"/>
        <v>0</v>
      </c>
      <c r="AK32" s="9" t="b">
        <f t="shared" si="27"/>
        <v>0</v>
      </c>
      <c r="AL32" s="9" t="b">
        <f t="shared" si="28"/>
        <v>0</v>
      </c>
      <c r="AM32" s="9" t="b">
        <f t="shared" si="29"/>
        <v>0</v>
      </c>
      <c r="AN32" s="9" t="b">
        <f t="shared" si="30"/>
        <v>0</v>
      </c>
      <c r="AO32" s="9" t="b">
        <f t="shared" si="31"/>
        <v>0</v>
      </c>
      <c r="AP32" s="9">
        <f t="shared" si="32"/>
        <v>0</v>
      </c>
      <c r="AQ32" s="9">
        <f t="shared" si="32"/>
        <v>0</v>
      </c>
      <c r="AR32" s="9">
        <f t="shared" si="33"/>
        <v>0</v>
      </c>
      <c r="AS32" s="9">
        <f t="shared" si="34"/>
        <v>0</v>
      </c>
    </row>
    <row r="33" spans="1:45" ht="11.1" customHeight="1" x14ac:dyDescent="0.2">
      <c r="A33" s="13">
        <v>11</v>
      </c>
      <c r="B33" s="14">
        <v>1</v>
      </c>
      <c r="C33" s="15" t="str">
        <f>T4</f>
        <v>02 - bruno</v>
      </c>
      <c r="D33" s="14"/>
      <c r="E33" s="14"/>
      <c r="F33" s="16" t="str">
        <f>T9</f>
        <v>07 - GGG</v>
      </c>
      <c r="G33" s="43"/>
      <c r="H33" s="42"/>
      <c r="I33" s="41"/>
      <c r="J33" s="41"/>
      <c r="K33" s="41"/>
      <c r="L33" s="41"/>
      <c r="M33" s="41"/>
      <c r="N33" s="41"/>
      <c r="O33" s="41"/>
      <c r="P33" s="41"/>
      <c r="Q33" s="41"/>
      <c r="AF33" s="9">
        <f t="shared" si="15"/>
        <v>0</v>
      </c>
      <c r="AG33" s="9">
        <f t="shared" si="16"/>
        <v>0</v>
      </c>
      <c r="AH33" s="9">
        <f t="shared" si="25"/>
        <v>0</v>
      </c>
      <c r="AI33" s="9">
        <f t="shared" si="25"/>
        <v>0</v>
      </c>
      <c r="AJ33" s="9" t="b">
        <f t="shared" si="26"/>
        <v>0</v>
      </c>
      <c r="AK33" s="9" t="b">
        <f t="shared" si="27"/>
        <v>0</v>
      </c>
      <c r="AL33" s="9" t="b">
        <f t="shared" si="28"/>
        <v>0</v>
      </c>
      <c r="AM33" s="9" t="b">
        <f t="shared" si="29"/>
        <v>0</v>
      </c>
      <c r="AN33" s="9" t="b">
        <f t="shared" si="30"/>
        <v>0</v>
      </c>
      <c r="AO33" s="9" t="b">
        <f t="shared" si="31"/>
        <v>0</v>
      </c>
      <c r="AP33" s="9">
        <f t="shared" si="32"/>
        <v>0</v>
      </c>
      <c r="AQ33" s="9">
        <f t="shared" si="32"/>
        <v>0</v>
      </c>
      <c r="AR33" s="9">
        <f t="shared" si="33"/>
        <v>0</v>
      </c>
      <c r="AS33" s="9">
        <f t="shared" si="34"/>
        <v>0</v>
      </c>
    </row>
    <row r="34" spans="1:45" ht="11.1" customHeight="1" x14ac:dyDescent="0.2">
      <c r="A34" s="23"/>
      <c r="B34" s="24">
        <v>2</v>
      </c>
      <c r="C34" s="25" t="str">
        <f>T5</f>
        <v>03 - CCC</v>
      </c>
      <c r="D34" s="24"/>
      <c r="E34" s="24"/>
      <c r="F34" s="26" t="str">
        <f>T10</f>
        <v>08 - HHH</v>
      </c>
      <c r="G34" s="43"/>
      <c r="H34" s="42"/>
      <c r="I34" s="41"/>
      <c r="J34" s="41"/>
      <c r="K34" s="41"/>
      <c r="L34" s="41"/>
      <c r="M34" s="41"/>
      <c r="N34" s="41"/>
      <c r="O34" s="41"/>
      <c r="P34" s="41"/>
      <c r="Q34" s="41"/>
      <c r="AF34" s="9">
        <f t="shared" si="15"/>
        <v>0</v>
      </c>
      <c r="AG34" s="9">
        <f t="shared" si="16"/>
        <v>0</v>
      </c>
      <c r="AH34" s="9">
        <f t="shared" si="25"/>
        <v>0</v>
      </c>
      <c r="AI34" s="9">
        <f t="shared" si="25"/>
        <v>0</v>
      </c>
      <c r="AJ34" s="9" t="b">
        <f t="shared" si="26"/>
        <v>0</v>
      </c>
      <c r="AK34" s="9" t="b">
        <f t="shared" si="27"/>
        <v>0</v>
      </c>
      <c r="AL34" s="9" t="b">
        <f t="shared" si="28"/>
        <v>0</v>
      </c>
      <c r="AM34" s="9" t="b">
        <f t="shared" si="29"/>
        <v>0</v>
      </c>
      <c r="AN34" s="9" t="b">
        <f t="shared" si="30"/>
        <v>0</v>
      </c>
      <c r="AO34" s="9" t="b">
        <f t="shared" si="31"/>
        <v>0</v>
      </c>
      <c r="AP34" s="9">
        <f t="shared" si="32"/>
        <v>0</v>
      </c>
      <c r="AQ34" s="9">
        <f t="shared" si="32"/>
        <v>0</v>
      </c>
      <c r="AR34" s="9">
        <f t="shared" si="33"/>
        <v>0</v>
      </c>
      <c r="AS34" s="9">
        <f t="shared" si="34"/>
        <v>0</v>
      </c>
    </row>
    <row r="35" spans="1:45" ht="11.1" customHeight="1" thickBot="1" x14ac:dyDescent="0.25">
      <c r="A35" s="27"/>
      <c r="B35" s="28">
        <v>3</v>
      </c>
      <c r="C35" s="29" t="str">
        <f>T6</f>
        <v>04 - DDD</v>
      </c>
      <c r="D35" s="28"/>
      <c r="E35" s="28"/>
      <c r="F35" s="30" t="str">
        <f>T11</f>
        <v>09 - III</v>
      </c>
      <c r="G35" s="43"/>
      <c r="H35" s="42"/>
      <c r="I35" s="41"/>
      <c r="J35" s="41"/>
      <c r="K35" s="41"/>
      <c r="L35" s="41"/>
      <c r="M35" s="41"/>
      <c r="N35" s="41"/>
      <c r="O35" s="41"/>
      <c r="P35" s="41"/>
      <c r="Q35" s="41"/>
      <c r="AF35" s="9">
        <f t="shared" si="15"/>
        <v>0</v>
      </c>
      <c r="AG35" s="9">
        <f t="shared" si="16"/>
        <v>0</v>
      </c>
      <c r="AH35" s="9">
        <f t="shared" si="25"/>
        <v>0</v>
      </c>
      <c r="AI35" s="9">
        <f t="shared" si="25"/>
        <v>0</v>
      </c>
      <c r="AJ35" s="9" t="b">
        <f t="shared" si="26"/>
        <v>0</v>
      </c>
      <c r="AK35" s="9" t="b">
        <f t="shared" si="27"/>
        <v>0</v>
      </c>
      <c r="AL35" s="9" t="b">
        <f t="shared" si="28"/>
        <v>0</v>
      </c>
      <c r="AM35" s="9" t="b">
        <f t="shared" si="29"/>
        <v>0</v>
      </c>
      <c r="AN35" s="9" t="b">
        <f t="shared" si="30"/>
        <v>0</v>
      </c>
      <c r="AO35" s="9" t="b">
        <f t="shared" si="31"/>
        <v>0</v>
      </c>
      <c r="AP35" s="9">
        <f t="shared" si="32"/>
        <v>0</v>
      </c>
      <c r="AQ35" s="9">
        <f t="shared" si="32"/>
        <v>0</v>
      </c>
      <c r="AR35" s="9">
        <f t="shared" si="33"/>
        <v>0</v>
      </c>
      <c r="AS35" s="9">
        <f t="shared" si="34"/>
        <v>0</v>
      </c>
    </row>
    <row r="36" spans="1:45" ht="11.1" customHeight="1" x14ac:dyDescent="0.2">
      <c r="A36" s="13">
        <v>12</v>
      </c>
      <c r="B36" s="14">
        <v>1</v>
      </c>
      <c r="C36" s="15" t="str">
        <f>T5</f>
        <v>03 - CCC</v>
      </c>
      <c r="D36" s="14"/>
      <c r="E36" s="14"/>
      <c r="F36" s="16" t="str">
        <f>T9</f>
        <v>07 - GGG</v>
      </c>
      <c r="G36" s="43"/>
      <c r="H36" s="42"/>
      <c r="I36" s="41"/>
      <c r="J36" s="41"/>
      <c r="K36" s="41"/>
      <c r="L36" s="41"/>
      <c r="M36" s="41"/>
      <c r="N36" s="41"/>
      <c r="O36" s="41"/>
      <c r="P36" s="41"/>
      <c r="Q36" s="41"/>
      <c r="AF36" s="9">
        <f t="shared" si="15"/>
        <v>0</v>
      </c>
      <c r="AG36" s="9">
        <f t="shared" si="16"/>
        <v>0</v>
      </c>
      <c r="AH36" s="9">
        <f t="shared" si="25"/>
        <v>0</v>
      </c>
      <c r="AI36" s="9">
        <f t="shared" si="25"/>
        <v>0</v>
      </c>
      <c r="AJ36" s="9" t="b">
        <f t="shared" si="26"/>
        <v>0</v>
      </c>
      <c r="AK36" s="9" t="b">
        <f t="shared" si="27"/>
        <v>0</v>
      </c>
      <c r="AL36" s="9" t="b">
        <f t="shared" si="28"/>
        <v>0</v>
      </c>
      <c r="AM36" s="9" t="b">
        <f t="shared" si="29"/>
        <v>0</v>
      </c>
      <c r="AN36" s="9" t="b">
        <f t="shared" si="30"/>
        <v>0</v>
      </c>
      <c r="AO36" s="9" t="b">
        <f t="shared" si="31"/>
        <v>0</v>
      </c>
      <c r="AP36" s="9">
        <f t="shared" si="32"/>
        <v>0</v>
      </c>
      <c r="AQ36" s="9">
        <f t="shared" si="32"/>
        <v>0</v>
      </c>
      <c r="AR36" s="9">
        <f t="shared" si="33"/>
        <v>0</v>
      </c>
      <c r="AS36" s="9">
        <f t="shared" si="34"/>
        <v>0</v>
      </c>
    </row>
    <row r="37" spans="1:45" ht="11.1" customHeight="1" x14ac:dyDescent="0.2">
      <c r="A37" s="23"/>
      <c r="B37" s="24">
        <v>2</v>
      </c>
      <c r="C37" s="25" t="str">
        <f>T7</f>
        <v>05 - EEE</v>
      </c>
      <c r="D37" s="24"/>
      <c r="E37" s="24"/>
      <c r="F37" s="26" t="str">
        <f>T10</f>
        <v>08 - HHH</v>
      </c>
      <c r="G37" s="43"/>
      <c r="H37" s="42"/>
      <c r="I37" s="41"/>
      <c r="J37" s="41"/>
      <c r="K37" s="41"/>
      <c r="L37" s="41"/>
      <c r="M37" s="41"/>
      <c r="N37" s="41"/>
      <c r="O37" s="41"/>
      <c r="P37" s="41"/>
      <c r="Q37" s="41"/>
      <c r="AF37" s="9">
        <f t="shared" si="15"/>
        <v>0</v>
      </c>
      <c r="AG37" s="9">
        <f t="shared" si="16"/>
        <v>0</v>
      </c>
      <c r="AH37" s="9">
        <f t="shared" si="25"/>
        <v>0</v>
      </c>
      <c r="AI37" s="9">
        <f t="shared" si="25"/>
        <v>0</v>
      </c>
      <c r="AJ37" s="9" t="b">
        <f t="shared" si="26"/>
        <v>0</v>
      </c>
      <c r="AK37" s="9" t="b">
        <f t="shared" si="27"/>
        <v>0</v>
      </c>
      <c r="AL37" s="9" t="b">
        <f t="shared" si="28"/>
        <v>0</v>
      </c>
      <c r="AM37" s="9" t="b">
        <f t="shared" si="29"/>
        <v>0</v>
      </c>
      <c r="AN37" s="9" t="b">
        <f t="shared" si="30"/>
        <v>0</v>
      </c>
      <c r="AO37" s="9" t="b">
        <f t="shared" si="31"/>
        <v>0</v>
      </c>
      <c r="AP37" s="9">
        <f t="shared" si="32"/>
        <v>0</v>
      </c>
      <c r="AQ37" s="9">
        <f t="shared" si="32"/>
        <v>0</v>
      </c>
      <c r="AR37" s="9">
        <f t="shared" si="33"/>
        <v>0</v>
      </c>
      <c r="AS37" s="9">
        <f t="shared" si="34"/>
        <v>0</v>
      </c>
    </row>
    <row r="38" spans="1:45" ht="11.1" customHeight="1" thickBot="1" x14ac:dyDescent="0.25">
      <c r="A38" s="27"/>
      <c r="B38" s="28">
        <v>3</v>
      </c>
      <c r="C38" s="29" t="str">
        <f>T8</f>
        <v>06 - FFF</v>
      </c>
      <c r="D38" s="28"/>
      <c r="E38" s="28"/>
      <c r="F38" s="30" t="str">
        <f>T11</f>
        <v>09 - III</v>
      </c>
      <c r="G38" s="43"/>
      <c r="H38" s="42"/>
      <c r="I38" s="41"/>
      <c r="J38" s="41"/>
      <c r="K38" s="41"/>
      <c r="L38" s="41"/>
      <c r="M38" s="41"/>
      <c r="N38" s="41"/>
      <c r="O38" s="41"/>
      <c r="P38" s="41"/>
      <c r="Q38" s="41"/>
      <c r="AF38" s="9">
        <f t="shared" si="15"/>
        <v>0</v>
      </c>
      <c r="AG38" s="9">
        <f t="shared" si="16"/>
        <v>0</v>
      </c>
      <c r="AH38" s="9">
        <f t="shared" si="25"/>
        <v>0</v>
      </c>
      <c r="AI38" s="9">
        <f t="shared" si="25"/>
        <v>0</v>
      </c>
      <c r="AJ38" s="9" t="b">
        <f t="shared" si="26"/>
        <v>0</v>
      </c>
      <c r="AK38" s="9" t="b">
        <f t="shared" si="27"/>
        <v>0</v>
      </c>
      <c r="AL38" s="9" t="b">
        <f t="shared" si="28"/>
        <v>0</v>
      </c>
      <c r="AM38" s="9" t="b">
        <f t="shared" si="29"/>
        <v>0</v>
      </c>
      <c r="AN38" s="9" t="b">
        <f t="shared" si="30"/>
        <v>0</v>
      </c>
      <c r="AO38" s="9" t="b">
        <f t="shared" si="31"/>
        <v>0</v>
      </c>
      <c r="AP38" s="9">
        <f t="shared" si="32"/>
        <v>0</v>
      </c>
      <c r="AQ38" s="9">
        <f t="shared" si="32"/>
        <v>0</v>
      </c>
      <c r="AR38" s="9">
        <f t="shared" si="33"/>
        <v>0</v>
      </c>
      <c r="AS38" s="9">
        <f t="shared" si="34"/>
        <v>0</v>
      </c>
    </row>
    <row r="39" spans="1:45" ht="11.1" customHeight="1" x14ac:dyDescent="0.2">
      <c r="A39" s="42"/>
    </row>
    <row r="40" spans="1:45" ht="11.1" customHeight="1" x14ac:dyDescent="0.2">
      <c r="A40" s="42"/>
    </row>
    <row r="41" spans="1:45" ht="11.1" customHeight="1" x14ac:dyDescent="0.2">
      <c r="A41" s="42"/>
    </row>
    <row r="42" spans="1:45" ht="11.1" customHeight="1" x14ac:dyDescent="0.2">
      <c r="A42" s="42"/>
    </row>
    <row r="43" spans="1:45" ht="11.1" customHeight="1" x14ac:dyDescent="0.2">
      <c r="A43" s="42"/>
    </row>
    <row r="44" spans="1:45" ht="11.1" customHeight="1" x14ac:dyDescent="0.2">
      <c r="A44" s="42"/>
    </row>
    <row r="45" spans="1:45" ht="11.1" customHeight="1" x14ac:dyDescent="0.2">
      <c r="A45" s="42"/>
    </row>
    <row r="46" spans="1:45" ht="11.1" customHeight="1" x14ac:dyDescent="0.2">
      <c r="A46" s="42"/>
    </row>
    <row r="47" spans="1:45" ht="11.1" customHeight="1" x14ac:dyDescent="0.2">
      <c r="A47" s="42"/>
    </row>
    <row r="48" spans="1:45" ht="11.1" customHeight="1" x14ac:dyDescent="0.2">
      <c r="A48" s="42"/>
    </row>
    <row r="49" spans="1:1" ht="11.1" customHeight="1" x14ac:dyDescent="0.2">
      <c r="A49" s="42"/>
    </row>
    <row r="50" spans="1:1" ht="11.1" customHeight="1" x14ac:dyDescent="0.2">
      <c r="A50" s="42"/>
    </row>
    <row r="51" spans="1:1" ht="11.1" customHeight="1" x14ac:dyDescent="0.2">
      <c r="A51" s="42"/>
    </row>
    <row r="52" spans="1:1" ht="11.1" customHeight="1" x14ac:dyDescent="0.2">
      <c r="A52" s="42"/>
    </row>
    <row r="53" spans="1:1" ht="11.1" customHeight="1" x14ac:dyDescent="0.2">
      <c r="A53" s="42"/>
    </row>
    <row r="54" spans="1:1" ht="11.1" customHeight="1" x14ac:dyDescent="0.2">
      <c r="A54" s="42"/>
    </row>
    <row r="55" spans="1:1" ht="11.1" customHeight="1" x14ac:dyDescent="0.2">
      <c r="A55" s="42"/>
    </row>
    <row r="56" spans="1:1" ht="11.1" customHeight="1" x14ac:dyDescent="0.2">
      <c r="A56" s="42"/>
    </row>
    <row r="57" spans="1:1" ht="11.1" customHeight="1" x14ac:dyDescent="0.2">
      <c r="A57" s="42"/>
    </row>
    <row r="58" spans="1:1" ht="11.1" customHeight="1" x14ac:dyDescent="0.2">
      <c r="A58" s="42"/>
    </row>
    <row r="59" spans="1:1" ht="11.1" customHeight="1" x14ac:dyDescent="0.2">
      <c r="A59" s="42"/>
    </row>
    <row r="60" spans="1:1" ht="11.1" customHeight="1" x14ac:dyDescent="0.2">
      <c r="A60" s="42"/>
    </row>
    <row r="61" spans="1:1" ht="11.1" customHeight="1" x14ac:dyDescent="0.2">
      <c r="A61" s="42"/>
    </row>
    <row r="62" spans="1:1" ht="11.1" customHeight="1" x14ac:dyDescent="0.2">
      <c r="A62" s="42"/>
    </row>
    <row r="63" spans="1:1" ht="11.1" customHeight="1" x14ac:dyDescent="0.2">
      <c r="A63" s="42"/>
    </row>
    <row r="64" spans="1:1" ht="11.1" customHeight="1" x14ac:dyDescent="0.2">
      <c r="A64" s="42"/>
    </row>
    <row r="65" spans="1:1" ht="11.1" customHeight="1" x14ac:dyDescent="0.2">
      <c r="A65" s="42"/>
    </row>
    <row r="66" spans="1:1" ht="11.1" customHeight="1" x14ac:dyDescent="0.2">
      <c r="A66" s="42"/>
    </row>
    <row r="67" spans="1:1" ht="11.1" customHeight="1" x14ac:dyDescent="0.2">
      <c r="A67" s="42"/>
    </row>
    <row r="68" spans="1:1" ht="11.1" customHeight="1" x14ac:dyDescent="0.2">
      <c r="A68" s="42"/>
    </row>
    <row r="69" spans="1:1" ht="11.1" customHeight="1" x14ac:dyDescent="0.2">
      <c r="A69" s="42"/>
    </row>
    <row r="70" spans="1:1" ht="11.1" customHeight="1" x14ac:dyDescent="0.2">
      <c r="A70" s="42"/>
    </row>
    <row r="71" spans="1:1" ht="11.1" customHeight="1" x14ac:dyDescent="0.2">
      <c r="A71" s="42"/>
    </row>
    <row r="72" spans="1:1" ht="11.1" customHeight="1" x14ac:dyDescent="0.2">
      <c r="A72" s="42"/>
    </row>
    <row r="73" spans="1:1" ht="11.1" customHeight="1" x14ac:dyDescent="0.2">
      <c r="A73" s="42"/>
    </row>
    <row r="74" spans="1:1" ht="11.1" customHeight="1" x14ac:dyDescent="0.2">
      <c r="A74" s="42"/>
    </row>
    <row r="75" spans="1:1" ht="11.1" customHeight="1" x14ac:dyDescent="0.2">
      <c r="A75" s="42"/>
    </row>
    <row r="76" spans="1:1" ht="11.1" customHeight="1" x14ac:dyDescent="0.2">
      <c r="A76" s="42"/>
    </row>
    <row r="77" spans="1:1" ht="11.1" customHeight="1" x14ac:dyDescent="0.2">
      <c r="A77" s="42"/>
    </row>
    <row r="78" spans="1:1" ht="11.1" customHeight="1" x14ac:dyDescent="0.2">
      <c r="A78" s="42"/>
    </row>
    <row r="79" spans="1:1" ht="11.1" customHeight="1" x14ac:dyDescent="0.2">
      <c r="A79" s="42"/>
    </row>
    <row r="80" spans="1:1" ht="11.1" customHeight="1" x14ac:dyDescent="0.2">
      <c r="A80" s="42"/>
    </row>
    <row r="81" spans="1:1" ht="11.1" customHeight="1" x14ac:dyDescent="0.2">
      <c r="A81" s="42"/>
    </row>
    <row r="82" spans="1:1" ht="11.1" customHeight="1" x14ac:dyDescent="0.2">
      <c r="A82" s="42"/>
    </row>
    <row r="83" spans="1:1" ht="11.1" customHeight="1" x14ac:dyDescent="0.2">
      <c r="A83" s="42"/>
    </row>
    <row r="84" spans="1:1" ht="11.1" customHeight="1" x14ac:dyDescent="0.2">
      <c r="A84" s="42"/>
    </row>
    <row r="85" spans="1:1" ht="11.1" customHeight="1" x14ac:dyDescent="0.2">
      <c r="A85" s="42"/>
    </row>
    <row r="86" spans="1:1" ht="11.1" customHeight="1" x14ac:dyDescent="0.2">
      <c r="A86" s="42"/>
    </row>
    <row r="87" spans="1:1" ht="11.1" customHeight="1" x14ac:dyDescent="0.2">
      <c r="A87" s="42"/>
    </row>
    <row r="88" spans="1:1" ht="11.1" customHeight="1" x14ac:dyDescent="0.2">
      <c r="A88" s="42"/>
    </row>
    <row r="89" spans="1:1" ht="11.1" customHeight="1" x14ac:dyDescent="0.2">
      <c r="A89" s="42"/>
    </row>
    <row r="90" spans="1:1" ht="11.1" customHeight="1" x14ac:dyDescent="0.2">
      <c r="A90" s="42"/>
    </row>
    <row r="91" spans="1:1" ht="11.1" customHeight="1" x14ac:dyDescent="0.2">
      <c r="A91" s="42"/>
    </row>
    <row r="92" spans="1:1" ht="11.1" customHeight="1" x14ac:dyDescent="0.2">
      <c r="A92" s="42"/>
    </row>
    <row r="93" spans="1:1" ht="11.1" customHeight="1" x14ac:dyDescent="0.2">
      <c r="A93" s="42"/>
    </row>
    <row r="94" spans="1:1" ht="11.1" customHeight="1" x14ac:dyDescent="0.2">
      <c r="A94" s="42"/>
    </row>
    <row r="95" spans="1:1" ht="11.1" customHeight="1" x14ac:dyDescent="0.2">
      <c r="A95" s="42"/>
    </row>
    <row r="96" spans="1:1" ht="11.1" customHeight="1" x14ac:dyDescent="0.2">
      <c r="A96" s="42"/>
    </row>
    <row r="97" spans="1:1" ht="11.1" customHeight="1" x14ac:dyDescent="0.2">
      <c r="A97" s="42"/>
    </row>
    <row r="98" spans="1:1" ht="11.1" customHeight="1" x14ac:dyDescent="0.2">
      <c r="A98" s="42"/>
    </row>
    <row r="99" spans="1:1" ht="11.1" customHeight="1" x14ac:dyDescent="0.2">
      <c r="A99" s="42"/>
    </row>
    <row r="100" spans="1:1" ht="11.1" customHeight="1" x14ac:dyDescent="0.2">
      <c r="A100" s="42"/>
    </row>
    <row r="101" spans="1:1" ht="11.1" customHeight="1" x14ac:dyDescent="0.2">
      <c r="A101" s="42"/>
    </row>
    <row r="102" spans="1:1" ht="11.1" customHeight="1" x14ac:dyDescent="0.2">
      <c r="A102" s="42"/>
    </row>
    <row r="103" spans="1:1" ht="11.1" customHeight="1" x14ac:dyDescent="0.2">
      <c r="A103" s="42"/>
    </row>
    <row r="104" spans="1:1" ht="11.1" customHeight="1" x14ac:dyDescent="0.2">
      <c r="A104" s="42"/>
    </row>
    <row r="105" spans="1:1" ht="11.1" customHeight="1" x14ac:dyDescent="0.2">
      <c r="A105" s="42"/>
    </row>
    <row r="106" spans="1:1" ht="11.1" customHeight="1" x14ac:dyDescent="0.2">
      <c r="A106" s="42"/>
    </row>
    <row r="107" spans="1:1" ht="11.1" customHeight="1" x14ac:dyDescent="0.2">
      <c r="A107" s="42"/>
    </row>
    <row r="108" spans="1:1" ht="11.1" customHeight="1" x14ac:dyDescent="0.2">
      <c r="A108" s="42"/>
    </row>
    <row r="109" spans="1:1" ht="11.1" customHeight="1" x14ac:dyDescent="0.2">
      <c r="A109" s="42"/>
    </row>
    <row r="110" spans="1:1" ht="11.1" customHeight="1" x14ac:dyDescent="0.2">
      <c r="A110" s="42"/>
    </row>
    <row r="111" spans="1:1" ht="11.1" customHeight="1" x14ac:dyDescent="0.2">
      <c r="A111" s="42"/>
    </row>
    <row r="112" spans="1:1" ht="11.1" customHeight="1" x14ac:dyDescent="0.2">
      <c r="A112" s="42"/>
    </row>
    <row r="113" spans="1:1" ht="11.1" customHeight="1" x14ac:dyDescent="0.2">
      <c r="A113" s="42"/>
    </row>
    <row r="114" spans="1:1" ht="11.1" customHeight="1" x14ac:dyDescent="0.2">
      <c r="A114" s="42"/>
    </row>
    <row r="115" spans="1:1" ht="11.1" customHeight="1" x14ac:dyDescent="0.2">
      <c r="A115" s="42"/>
    </row>
    <row r="116" spans="1:1" ht="11.1" customHeight="1" x14ac:dyDescent="0.2">
      <c r="A116" s="42"/>
    </row>
    <row r="117" spans="1:1" ht="11.1" customHeight="1" x14ac:dyDescent="0.2">
      <c r="A117" s="42"/>
    </row>
    <row r="118" spans="1:1" ht="11.1" customHeight="1" x14ac:dyDescent="0.2">
      <c r="A118" s="42"/>
    </row>
    <row r="119" spans="1:1" ht="11.1" customHeight="1" x14ac:dyDescent="0.2">
      <c r="A119" s="42"/>
    </row>
  </sheetData>
  <autoFilter ref="B2:BF38"/>
  <mergeCells count="38">
    <mergeCell ref="A33:A35"/>
    <mergeCell ref="A36:A38"/>
    <mergeCell ref="A15:A17"/>
    <mergeCell ref="A18:A20"/>
    <mergeCell ref="A21:A23"/>
    <mergeCell ref="A24:A26"/>
    <mergeCell ref="A27:A29"/>
    <mergeCell ref="A30:A32"/>
    <mergeCell ref="AB1:AB2"/>
    <mergeCell ref="AC1:AC2"/>
    <mergeCell ref="A3:A5"/>
    <mergeCell ref="A6:A8"/>
    <mergeCell ref="A9:A11"/>
    <mergeCell ref="A12:A14"/>
    <mergeCell ref="V1:V2"/>
    <mergeCell ref="W1:W2"/>
    <mergeCell ref="X1:X2"/>
    <mergeCell ref="Y1:Y2"/>
    <mergeCell ref="Z1:Z2"/>
    <mergeCell ref="AA1:AA2"/>
    <mergeCell ref="N1:N2"/>
    <mergeCell ref="O1:O2"/>
    <mergeCell ref="P1:P2"/>
    <mergeCell ref="Q1:Q2"/>
    <mergeCell ref="T1:T2"/>
    <mergeCell ref="U1:U2"/>
    <mergeCell ref="H1:H2"/>
    <mergeCell ref="I1:I2"/>
    <mergeCell ref="J1:J2"/>
    <mergeCell ref="K1:K2"/>
    <mergeCell ref="L1:L2"/>
    <mergeCell ref="M1:M2"/>
    <mergeCell ref="A1:A2"/>
    <mergeCell ref="B1:B2"/>
    <mergeCell ref="C1:C2"/>
    <mergeCell ref="D1:D2"/>
    <mergeCell ref="E1:E2"/>
    <mergeCell ref="F1:F2"/>
  </mergeCells>
  <conditionalFormatting sqref="D3:E38">
    <cfRule type="cellIs" dxfId="0" priority="1" stopIfTrue="1" operator="notEqual">
      <formula>""</formula>
    </cfRule>
  </conditionalFormatting>
  <pageMargins left="0.19685039370078741" right="0.19685039370078741" top="0.19685039370078741" bottom="0.19685039370078741" header="0.51181102362204722" footer="0.51181102362204722"/>
  <pageSetup paperSize="9" scale="1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EQUIPES</vt:lpstr>
      <vt:lpstr>distribution équipes</vt:lpstr>
      <vt:lpstr>pointmatchgagné</vt:lpstr>
      <vt:lpstr>pointmatchnul</vt:lpstr>
      <vt:lpstr>pointmatchperdu</vt:lpstr>
      <vt:lpstr>'distribution équipes'!Print_Area</vt:lpstr>
    </vt:vector>
  </TitlesOfParts>
  <Company>Sandvik AB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Quillin</dc:creator>
  <cp:lastModifiedBy>Bruno Quillin</cp:lastModifiedBy>
  <dcterms:created xsi:type="dcterms:W3CDTF">2017-01-31T12:41:33Z</dcterms:created>
  <dcterms:modified xsi:type="dcterms:W3CDTF">2017-01-31T12:45:08Z</dcterms:modified>
</cp:coreProperties>
</file>